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" i="1" l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H5" i="1"/>
  <c r="G5" i="1"/>
  <c r="F5" i="1"/>
  <c r="N5" i="1"/>
  <c r="N19" i="1"/>
  <c r="N6" i="1"/>
  <c r="N7" i="1"/>
  <c r="O7" i="1" s="1"/>
  <c r="N8" i="1"/>
  <c r="N9" i="1"/>
  <c r="N10" i="1"/>
  <c r="N11" i="1"/>
  <c r="N12" i="1"/>
  <c r="N13" i="1"/>
  <c r="O13" i="1" s="1"/>
  <c r="N14" i="1"/>
  <c r="N15" i="1"/>
  <c r="O15" i="1" s="1"/>
  <c r="N16" i="1"/>
  <c r="N17" i="1"/>
  <c r="O17" i="1" s="1"/>
  <c r="N18" i="1"/>
  <c r="O18" i="1" s="1"/>
  <c r="O5" i="1"/>
  <c r="O10" i="1"/>
  <c r="O14" i="1"/>
  <c r="O6" i="1"/>
  <c r="O8" i="1"/>
  <c r="O9" i="1"/>
  <c r="O11" i="1"/>
  <c r="K5" i="1"/>
  <c r="L5" i="1" s="1"/>
  <c r="K15" i="1"/>
  <c r="C8" i="1"/>
  <c r="K8" i="1" s="1"/>
  <c r="L8" i="1" s="1"/>
  <c r="C9" i="1"/>
  <c r="K9" i="1" s="1"/>
  <c r="L9" i="1" s="1"/>
  <c r="C7" i="1"/>
  <c r="K7" i="1"/>
  <c r="L7" i="1" s="1"/>
  <c r="K6" i="1"/>
  <c r="L6" i="1" s="1"/>
  <c r="O12" i="1" l="1"/>
  <c r="O16" i="1"/>
  <c r="C10" i="1"/>
  <c r="K10" i="1" l="1"/>
  <c r="L10" i="1" s="1"/>
  <c r="C11" i="1"/>
  <c r="C12" i="1" l="1"/>
  <c r="K11" i="1"/>
  <c r="L11" i="1" s="1"/>
  <c r="C13" i="1" l="1"/>
  <c r="K12" i="1"/>
  <c r="L12" i="1" s="1"/>
  <c r="K13" i="1" l="1"/>
  <c r="L13" i="1" s="1"/>
  <c r="C14" i="1"/>
  <c r="K14" i="1" l="1"/>
  <c r="L14" i="1" s="1"/>
  <c r="C15" i="1"/>
  <c r="C16" i="1" l="1"/>
  <c r="L15" i="1"/>
  <c r="K16" i="1" l="1"/>
  <c r="L16" i="1" s="1"/>
  <c r="K17" i="1" l="1"/>
  <c r="L17" i="1" s="1"/>
  <c r="K18" i="1" l="1"/>
  <c r="L18" i="1" s="1"/>
  <c r="K19" i="1" l="1"/>
  <c r="L19" i="1" s="1"/>
  <c r="O19" i="1" l="1"/>
</calcChain>
</file>

<file path=xl/sharedStrings.xml><?xml version="1.0" encoding="utf-8"?>
<sst xmlns="http://schemas.openxmlformats.org/spreadsheetml/2006/main" count="24" uniqueCount="19">
  <si>
    <t>ВЫСЛУГА</t>
  </si>
  <si>
    <t>лет</t>
  </si>
  <si>
    <t>мес</t>
  </si>
  <si>
    <t>дней</t>
  </si>
  <si>
    <t>ДАТА</t>
  </si>
  <si>
    <t>Зачисления</t>
  </si>
  <si>
    <t>Выслуга</t>
  </si>
  <si>
    <t>до даты зачисления</t>
  </si>
  <si>
    <t>Расчитать выслугу от начала рабочего стажа до даты зачисления на предприятие.</t>
  </si>
  <si>
    <t>стаж рассчитанный на 01.01.2016 г.</t>
  </si>
  <si>
    <t>зачислен на предприятие</t>
  </si>
  <si>
    <t>стаж до момента зачисления ??????????</t>
  </si>
  <si>
    <t>НА ЭТОМ СТЫКЕ ДОТА ЗАЧИСЛЕНИЯ</t>
  </si>
  <si>
    <t>?????</t>
  </si>
  <si>
    <t>НЕВЕРНО</t>
  </si>
  <si>
    <t>ВЕРНО</t>
  </si>
  <si>
    <t>Проверка</t>
  </si>
  <si>
    <t>Начало деятельности</t>
  </si>
  <si>
    <t>Разница на 01.01.2016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</si>
</sst>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\н\а\ dd/mm/yyyy"/>
    <numFmt numFmtId="166" formatCode="dd/mm/yy"/>
  </numFmts>
  <fonts count="3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6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14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4" borderId="4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/>
    <xf numFmtId="0" fontId="0" fillId="2" borderId="0" xfId="0" applyFill="1"/>
    <xf numFmtId="0" fontId="0" fillId="6" borderId="0" xfId="0" applyFill="1"/>
    <xf numFmtId="0" fontId="0" fillId="7" borderId="0" xfId="0" applyFill="1"/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25</xdr:row>
      <xdr:rowOff>114301</xdr:rowOff>
    </xdr:from>
    <xdr:to>
      <xdr:col>5</xdr:col>
      <xdr:colOff>0</xdr:colOff>
      <xdr:row>29</xdr:row>
      <xdr:rowOff>0</xdr:rowOff>
    </xdr:to>
    <xdr:cxnSp macro="">
      <xdr:nvCxnSpPr>
        <xdr:cNvPr id="3" name="Прямая со стрелкой 2"/>
        <xdr:cNvCxnSpPr/>
      </xdr:nvCxnSpPr>
      <xdr:spPr>
        <a:xfrm flipV="1">
          <a:off x="6229350" y="3590926"/>
          <a:ext cx="0" cy="64769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2881313</xdr:colOff>
      <xdr:row>25</xdr:row>
      <xdr:rowOff>61913</xdr:rowOff>
    </xdr:from>
    <xdr:to>
      <xdr:col>4</xdr:col>
      <xdr:colOff>1409702</xdr:colOff>
      <xdr:row>26</xdr:row>
      <xdr:rowOff>147638</xdr:rowOff>
    </xdr:to>
    <xdr:sp macro="" textlink="">
      <xdr:nvSpPr>
        <xdr:cNvPr id="5" name="Левая фигурная скобка 4"/>
        <xdr:cNvSpPr/>
      </xdr:nvSpPr>
      <xdr:spPr>
        <a:xfrm rot="16200000">
          <a:off x="4369595" y="2050256"/>
          <a:ext cx="276225" cy="3252789"/>
        </a:xfrm>
        <a:prstGeom prst="lef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Q30"/>
  <sheetViews>
    <sheetView tabSelected="1" workbookViewId="0">
      <selection activeCell="J22" sqref="J22"/>
    </sheetView>
  </sheetViews>
  <sheetFormatPr defaultRowHeight="15" x14ac:dyDescent="0.25"/>
  <cols>
    <col min="1" max="1" width="43.42578125" customWidth="1"/>
    <col min="2" max="4" width="9.140625" style="5"/>
    <col min="5" max="5" width="22.5703125" style="5" customWidth="1"/>
    <col min="6" max="8" width="9.28515625" style="5" customWidth="1"/>
    <col min="11" max="15" width="20.42578125" customWidth="1"/>
    <col min="17" max="17" width="12.7109375" bestFit="1" customWidth="1"/>
  </cols>
  <sheetData>
    <row r="1" spans="2:17" x14ac:dyDescent="0.25">
      <c r="K1" s="24" t="s">
        <v>16</v>
      </c>
      <c r="L1" s="24"/>
      <c r="M1" s="24"/>
      <c r="N1" s="24"/>
      <c r="O1" s="24"/>
    </row>
    <row r="2" spans="2:17" ht="18.75" x14ac:dyDescent="0.25">
      <c r="B2" s="12" t="s">
        <v>0</v>
      </c>
      <c r="C2" s="13"/>
      <c r="D2" s="13"/>
      <c r="E2" s="6" t="s">
        <v>4</v>
      </c>
      <c r="F2" s="14" t="s">
        <v>6</v>
      </c>
      <c r="G2" s="14"/>
      <c r="H2" s="14"/>
    </row>
    <row r="3" spans="2:17" ht="18.75" x14ac:dyDescent="0.25">
      <c r="B3" s="21">
        <v>42370</v>
      </c>
      <c r="C3" s="22"/>
      <c r="D3" s="22"/>
      <c r="E3" s="7" t="s">
        <v>5</v>
      </c>
      <c r="F3" s="14" t="s">
        <v>7</v>
      </c>
      <c r="G3" s="14"/>
      <c r="H3" s="14"/>
      <c r="K3" s="25" t="s">
        <v>14</v>
      </c>
      <c r="L3" s="25"/>
      <c r="N3" s="26" t="s">
        <v>15</v>
      </c>
      <c r="O3" s="26"/>
    </row>
    <row r="4" spans="2:17" ht="18.75" x14ac:dyDescent="0.25">
      <c r="B4" s="8" t="s">
        <v>1</v>
      </c>
      <c r="C4" s="8" t="s">
        <v>2</v>
      </c>
      <c r="D4" s="8" t="s">
        <v>3</v>
      </c>
      <c r="E4" s="6"/>
      <c r="F4" s="4" t="s">
        <v>1</v>
      </c>
      <c r="G4" s="4" t="s">
        <v>2</v>
      </c>
      <c r="H4" s="4" t="s">
        <v>3</v>
      </c>
      <c r="K4" t="s">
        <v>17</v>
      </c>
      <c r="L4" t="s">
        <v>18</v>
      </c>
      <c r="N4" t="s">
        <v>17</v>
      </c>
      <c r="O4" t="s">
        <v>18</v>
      </c>
    </row>
    <row r="5" spans="2:17" ht="18.75" x14ac:dyDescent="0.25">
      <c r="B5" s="1">
        <v>10</v>
      </c>
      <c r="C5" s="1">
        <v>5</v>
      </c>
      <c r="D5" s="1">
        <v>3</v>
      </c>
      <c r="E5" s="2">
        <v>42050</v>
      </c>
      <c r="F5" s="3">
        <f>DATEDIF(EDATE(B$3,-B5*12-C5)-D5+(31-DAY(EOMONTH(EDATE(B$3,-B5*12-C5)-D5,0)))*(D5&gt;0),E5,"y")</f>
        <v>9</v>
      </c>
      <c r="G5" s="3">
        <f>DATEDIF(EDATE(B$3,-B5*12-C5)-D5+(31-DAY(EOMONTH(EDATE(B$3,-B5*12-C5)-D5,0)))*(D5&gt;0),E5,"ym")</f>
        <v>6</v>
      </c>
      <c r="H5" s="3">
        <f>DATEDIF(EDATE(B$3,-B5*12-C5)-D5+(31-DAY(EOMONTH(EDATE(B$3,-B5*12-C5)-D5,0)))*(D5&gt;0),E5,"md")</f>
        <v>17</v>
      </c>
      <c r="J5" s="23"/>
      <c r="K5" s="23">
        <f>EDATE(B$3,-B5*12-C5)-D5</f>
        <v>38562</v>
      </c>
      <c r="L5" t="str">
        <f>DATEDIF(K5,B$3,"y")&amp;" "&amp;DATEDIF(K5,B$3,"ym")&amp;" "&amp;DATEDIF(K5,B$3,"md")</f>
        <v>10 5 3</v>
      </c>
      <c r="N5" s="23">
        <f>EDATE(B$3,-B5*12-C5)-D5+(31-DAY(EOMONTH(EDATE(B$3,-B5*12-C5)-D5,0)))*(D5&gt;0)</f>
        <v>38562</v>
      </c>
      <c r="O5" t="str">
        <f>DATEDIF(N5,B$3,"y")&amp;" "&amp;DATEDIF(N5,B$3,"ym")&amp;" "&amp;DATEDIF(N5,B$3,"md")</f>
        <v>10 5 3</v>
      </c>
      <c r="Q5" s="23"/>
    </row>
    <row r="6" spans="2:17" ht="18.75" x14ac:dyDescent="0.25">
      <c r="B6" s="1">
        <v>5</v>
      </c>
      <c r="C6" s="1">
        <v>1</v>
      </c>
      <c r="D6" s="1">
        <v>23</v>
      </c>
      <c r="E6" s="2">
        <v>41338</v>
      </c>
      <c r="F6" s="3">
        <f t="shared" ref="F6:F19" si="0">DATEDIF(EDATE(B$3,-B6*12-C6)-D6+(31-DAY(EOMONTH(EDATE(B$3,-B6*12-C6)-D6,0)))*(D6&gt;0),E6,"y")</f>
        <v>2</v>
      </c>
      <c r="G6" s="3">
        <f t="shared" ref="G6:G19" si="1">DATEDIF(EDATE(B$3,-B6*12-C6)-D6+(31-DAY(EOMONTH(EDATE(B$3,-B6*12-C6)-D6,0)))*(D6&gt;0),E6,"ym")</f>
        <v>3</v>
      </c>
      <c r="H6" s="3">
        <f t="shared" ref="H6:H19" si="2">DATEDIF(EDATE(B$3,-B6*12-C6)-D6+(31-DAY(EOMONTH(EDATE(B$3,-B6*12-C6)-D6,0)))*(D6&gt;0),E6,"md")</f>
        <v>24</v>
      </c>
      <c r="J6" s="23"/>
      <c r="K6" s="23">
        <f>EDATE(B$3,-B6*12-C6)-D6</f>
        <v>40490</v>
      </c>
      <c r="L6" t="str">
        <f>DATEDIF(K6,B$3,"y")&amp;" "&amp;DATEDIF(K6,B$3,"ym")&amp;" "&amp;DATEDIF(K6,B$3,"md")</f>
        <v>5 1 24</v>
      </c>
      <c r="N6" s="23">
        <f t="shared" ref="N5:N17" si="3">EDATE(B$3,-B6*12-C6)-D6+(31-DAY(EOMONTH(EDATE(B$3,-B6*12-C6)-D6,0)))*(D6&gt;0)</f>
        <v>40491</v>
      </c>
      <c r="O6" t="str">
        <f t="shared" ref="O6:O19" si="4">DATEDIF(N6,B$3,"y")&amp;" "&amp;DATEDIF(N6,B$3,"ym")&amp;" "&amp;DATEDIF(N6,B$3,"md")</f>
        <v>5 1 23</v>
      </c>
    </row>
    <row r="7" spans="2:17" ht="18.75" x14ac:dyDescent="0.25">
      <c r="B7" s="1">
        <v>5</v>
      </c>
      <c r="C7" s="1">
        <f>C6+1</f>
        <v>2</v>
      </c>
      <c r="D7" s="1">
        <v>23</v>
      </c>
      <c r="E7" s="2">
        <v>41338</v>
      </c>
      <c r="F7" s="3">
        <f t="shared" si="0"/>
        <v>2</v>
      </c>
      <c r="G7" s="3">
        <f t="shared" si="1"/>
        <v>4</v>
      </c>
      <c r="H7" s="3">
        <f t="shared" si="2"/>
        <v>24</v>
      </c>
      <c r="J7" s="23"/>
      <c r="K7" s="23">
        <f t="shared" ref="K7:K19" si="5">EDATE(B$3,-B7*12-C7)-D7</f>
        <v>40460</v>
      </c>
      <c r="L7" t="str">
        <f t="shared" ref="L7:L19" si="6">DATEDIF(K7,B$3,"y")&amp;" "&amp;DATEDIF(K7,B$3,"ym")&amp;" "&amp;DATEDIF(K7,B$3,"md")</f>
        <v>5 2 23</v>
      </c>
      <c r="N7" s="23">
        <f t="shared" si="3"/>
        <v>40460</v>
      </c>
      <c r="O7" t="str">
        <f t="shared" si="4"/>
        <v>5 2 23</v>
      </c>
    </row>
    <row r="8" spans="2:17" ht="18.75" x14ac:dyDescent="0.25">
      <c r="B8" s="1">
        <v>5</v>
      </c>
      <c r="C8" s="1">
        <f t="shared" ref="C8:C19" si="7">C7+1</f>
        <v>3</v>
      </c>
      <c r="D8" s="1">
        <v>23</v>
      </c>
      <c r="E8" s="2">
        <v>41338</v>
      </c>
      <c r="F8" s="3">
        <f t="shared" si="0"/>
        <v>2</v>
      </c>
      <c r="G8" s="3">
        <f t="shared" si="1"/>
        <v>5</v>
      </c>
      <c r="H8" s="3">
        <f t="shared" si="2"/>
        <v>24</v>
      </c>
      <c r="J8" s="23"/>
      <c r="K8" s="23">
        <f t="shared" si="5"/>
        <v>40429</v>
      </c>
      <c r="L8" t="str">
        <f t="shared" si="6"/>
        <v>5 3 24</v>
      </c>
      <c r="N8" s="23">
        <f t="shared" si="3"/>
        <v>40430</v>
      </c>
      <c r="O8" t="str">
        <f t="shared" si="4"/>
        <v>5 3 23</v>
      </c>
    </row>
    <row r="9" spans="2:17" ht="18.75" x14ac:dyDescent="0.25">
      <c r="B9" s="1">
        <v>5</v>
      </c>
      <c r="C9" s="1">
        <f t="shared" si="7"/>
        <v>4</v>
      </c>
      <c r="D9" s="1">
        <v>23</v>
      </c>
      <c r="E9" s="2">
        <v>41338</v>
      </c>
      <c r="F9" s="3">
        <f t="shared" si="0"/>
        <v>2</v>
      </c>
      <c r="G9" s="3">
        <f t="shared" si="1"/>
        <v>6</v>
      </c>
      <c r="H9" s="3">
        <f t="shared" si="2"/>
        <v>24</v>
      </c>
      <c r="J9" s="23"/>
      <c r="K9" s="23">
        <f t="shared" si="5"/>
        <v>40399</v>
      </c>
      <c r="L9" t="str">
        <f t="shared" si="6"/>
        <v>5 4 23</v>
      </c>
      <c r="N9" s="23">
        <f t="shared" si="3"/>
        <v>40399</v>
      </c>
      <c r="O9" t="str">
        <f t="shared" si="4"/>
        <v>5 4 23</v>
      </c>
    </row>
    <row r="10" spans="2:17" ht="18.75" x14ac:dyDescent="0.25">
      <c r="B10" s="1">
        <v>5</v>
      </c>
      <c r="C10" s="1">
        <f t="shared" si="7"/>
        <v>5</v>
      </c>
      <c r="D10" s="1">
        <v>23</v>
      </c>
      <c r="E10" s="2">
        <v>41338</v>
      </c>
      <c r="F10" s="3">
        <f t="shared" si="0"/>
        <v>2</v>
      </c>
      <c r="G10" s="3">
        <f t="shared" si="1"/>
        <v>7</v>
      </c>
      <c r="H10" s="3">
        <f t="shared" si="2"/>
        <v>24</v>
      </c>
      <c r="J10" s="23"/>
      <c r="K10" s="23">
        <f t="shared" si="5"/>
        <v>40368</v>
      </c>
      <c r="L10" t="str">
        <f t="shared" si="6"/>
        <v>5 5 23</v>
      </c>
      <c r="N10" s="23">
        <f t="shared" si="3"/>
        <v>40368</v>
      </c>
      <c r="O10" t="str">
        <f t="shared" si="4"/>
        <v>5 5 23</v>
      </c>
    </row>
    <row r="11" spans="2:17" ht="18.75" x14ac:dyDescent="0.25">
      <c r="B11" s="1">
        <v>5</v>
      </c>
      <c r="C11" s="1">
        <f t="shared" si="7"/>
        <v>6</v>
      </c>
      <c r="D11" s="1">
        <v>23</v>
      </c>
      <c r="E11" s="2">
        <v>41338</v>
      </c>
      <c r="F11" s="3">
        <f t="shared" si="0"/>
        <v>2</v>
      </c>
      <c r="G11" s="3">
        <f t="shared" si="1"/>
        <v>8</v>
      </c>
      <c r="H11" s="3">
        <f t="shared" si="2"/>
        <v>24</v>
      </c>
      <c r="J11" s="23"/>
      <c r="K11" s="23">
        <f t="shared" si="5"/>
        <v>40337</v>
      </c>
      <c r="L11" t="str">
        <f t="shared" si="6"/>
        <v>5 6 24</v>
      </c>
      <c r="N11" s="23">
        <f t="shared" si="3"/>
        <v>40338</v>
      </c>
      <c r="O11" t="str">
        <f t="shared" si="4"/>
        <v>5 6 23</v>
      </c>
    </row>
    <row r="12" spans="2:17" ht="18.75" x14ac:dyDescent="0.25">
      <c r="B12" s="1">
        <v>5</v>
      </c>
      <c r="C12" s="1">
        <f t="shared" si="7"/>
        <v>7</v>
      </c>
      <c r="D12" s="1">
        <v>23</v>
      </c>
      <c r="E12" s="2">
        <v>41338</v>
      </c>
      <c r="F12" s="3">
        <f t="shared" si="0"/>
        <v>2</v>
      </c>
      <c r="G12" s="3">
        <f t="shared" si="1"/>
        <v>9</v>
      </c>
      <c r="H12" s="3">
        <f t="shared" si="2"/>
        <v>24</v>
      </c>
      <c r="J12" s="23"/>
      <c r="K12" s="23">
        <f t="shared" si="5"/>
        <v>40307</v>
      </c>
      <c r="L12" t="str">
        <f t="shared" si="6"/>
        <v>5 7 23</v>
      </c>
      <c r="N12" s="23">
        <f t="shared" si="3"/>
        <v>40307</v>
      </c>
      <c r="O12" t="str">
        <f t="shared" si="4"/>
        <v>5 7 23</v>
      </c>
    </row>
    <row r="13" spans="2:17" ht="18.75" x14ac:dyDescent="0.25">
      <c r="B13" s="1">
        <v>5</v>
      </c>
      <c r="C13" s="1">
        <f t="shared" si="7"/>
        <v>8</v>
      </c>
      <c r="D13" s="1">
        <v>23</v>
      </c>
      <c r="E13" s="2">
        <v>41338</v>
      </c>
      <c r="F13" s="3">
        <f t="shared" si="0"/>
        <v>2</v>
      </c>
      <c r="G13" s="3">
        <f t="shared" si="1"/>
        <v>10</v>
      </c>
      <c r="H13" s="3">
        <f t="shared" si="2"/>
        <v>24</v>
      </c>
      <c r="J13" s="23"/>
      <c r="K13" s="23">
        <f t="shared" si="5"/>
        <v>40276</v>
      </c>
      <c r="L13" t="str">
        <f t="shared" si="6"/>
        <v>5 8 24</v>
      </c>
      <c r="N13" s="23">
        <f t="shared" si="3"/>
        <v>40277</v>
      </c>
      <c r="O13" t="str">
        <f t="shared" si="4"/>
        <v>5 8 23</v>
      </c>
    </row>
    <row r="14" spans="2:17" ht="18.75" x14ac:dyDescent="0.25">
      <c r="B14" s="1">
        <v>5</v>
      </c>
      <c r="C14" s="1">
        <f t="shared" si="7"/>
        <v>9</v>
      </c>
      <c r="D14" s="1">
        <v>23</v>
      </c>
      <c r="E14" s="2">
        <v>41338</v>
      </c>
      <c r="F14" s="3">
        <f t="shared" si="0"/>
        <v>2</v>
      </c>
      <c r="G14" s="3">
        <f t="shared" si="1"/>
        <v>11</v>
      </c>
      <c r="H14" s="3">
        <f t="shared" si="2"/>
        <v>24</v>
      </c>
      <c r="J14" s="23"/>
      <c r="K14" s="23">
        <f t="shared" si="5"/>
        <v>40246</v>
      </c>
      <c r="L14" t="str">
        <f t="shared" si="6"/>
        <v>5 9 23</v>
      </c>
      <c r="N14" s="23">
        <f t="shared" si="3"/>
        <v>40246</v>
      </c>
      <c r="O14" t="str">
        <f t="shared" si="4"/>
        <v>5 9 23</v>
      </c>
    </row>
    <row r="15" spans="2:17" ht="18.75" x14ac:dyDescent="0.25">
      <c r="B15" s="1">
        <v>5</v>
      </c>
      <c r="C15" s="1">
        <f t="shared" si="7"/>
        <v>10</v>
      </c>
      <c r="D15" s="1">
        <v>23</v>
      </c>
      <c r="E15" s="2">
        <v>41338</v>
      </c>
      <c r="F15" s="3">
        <f t="shared" si="0"/>
        <v>3</v>
      </c>
      <c r="G15" s="3">
        <f t="shared" si="1"/>
        <v>0</v>
      </c>
      <c r="H15" s="3">
        <f t="shared" si="2"/>
        <v>24</v>
      </c>
      <c r="J15" s="23"/>
      <c r="K15" s="23">
        <f>EDATE(B$3,-B15*12-C15)-D15</f>
        <v>40215</v>
      </c>
      <c r="L15" t="str">
        <f t="shared" si="6"/>
        <v>5 10 26</v>
      </c>
      <c r="N15" s="23">
        <f t="shared" si="3"/>
        <v>40218</v>
      </c>
      <c r="O15" t="str">
        <f t="shared" si="4"/>
        <v>5 10 23</v>
      </c>
    </row>
    <row r="16" spans="2:17" ht="18.75" x14ac:dyDescent="0.25">
      <c r="B16" s="1">
        <v>5</v>
      </c>
      <c r="C16" s="1">
        <f t="shared" si="7"/>
        <v>11</v>
      </c>
      <c r="D16" s="1">
        <v>23</v>
      </c>
      <c r="E16" s="2">
        <v>41338</v>
      </c>
      <c r="F16" s="3">
        <f t="shared" si="0"/>
        <v>3</v>
      </c>
      <c r="G16" s="3">
        <f t="shared" si="1"/>
        <v>1</v>
      </c>
      <c r="H16" s="3">
        <f t="shared" si="2"/>
        <v>24</v>
      </c>
      <c r="J16" s="23"/>
      <c r="K16" s="23">
        <f t="shared" si="5"/>
        <v>40187</v>
      </c>
      <c r="L16" t="str">
        <f t="shared" si="6"/>
        <v>5 11 23</v>
      </c>
      <c r="N16" s="23">
        <f t="shared" si="3"/>
        <v>40187</v>
      </c>
      <c r="O16" t="str">
        <f t="shared" si="4"/>
        <v>5 11 23</v>
      </c>
    </row>
    <row r="17" spans="2:15" ht="18.75" x14ac:dyDescent="0.25">
      <c r="B17" s="1">
        <v>6</v>
      </c>
      <c r="C17" s="1">
        <v>0</v>
      </c>
      <c r="D17" s="1">
        <v>23</v>
      </c>
      <c r="E17" s="2">
        <v>41338</v>
      </c>
      <c r="F17" s="3">
        <f t="shared" si="0"/>
        <v>3</v>
      </c>
      <c r="G17" s="3">
        <f t="shared" si="1"/>
        <v>2</v>
      </c>
      <c r="H17" s="3">
        <f t="shared" si="2"/>
        <v>24</v>
      </c>
      <c r="J17" s="23"/>
      <c r="K17" s="23">
        <f t="shared" si="5"/>
        <v>40156</v>
      </c>
      <c r="L17" t="str">
        <f t="shared" si="6"/>
        <v>6 0 23</v>
      </c>
      <c r="N17" s="23">
        <f t="shared" si="3"/>
        <v>40156</v>
      </c>
      <c r="O17" t="str">
        <f t="shared" si="4"/>
        <v>6 0 23</v>
      </c>
    </row>
    <row r="18" spans="2:15" ht="18.75" x14ac:dyDescent="0.25">
      <c r="B18" s="1">
        <v>5</v>
      </c>
      <c r="C18" s="1">
        <v>0</v>
      </c>
      <c r="D18" s="1">
        <v>0</v>
      </c>
      <c r="E18" s="2">
        <v>41338</v>
      </c>
      <c r="F18" s="3">
        <f t="shared" si="0"/>
        <v>2</v>
      </c>
      <c r="G18" s="3">
        <f t="shared" si="1"/>
        <v>2</v>
      </c>
      <c r="H18" s="3">
        <f t="shared" si="2"/>
        <v>4</v>
      </c>
      <c r="J18" s="23"/>
      <c r="K18" s="23">
        <f t="shared" si="5"/>
        <v>40544</v>
      </c>
      <c r="L18" t="str">
        <f t="shared" si="6"/>
        <v>5 0 0</v>
      </c>
      <c r="N18" s="23">
        <f>EDATE(B$3,-B18*12-C18)-D18+(31-DAY(EOMONTH(EDATE(B$3,-B18*12-C18)-D18,0)))*(D18&gt;0)</f>
        <v>40544</v>
      </c>
      <c r="O18" t="str">
        <f t="shared" si="4"/>
        <v>5 0 0</v>
      </c>
    </row>
    <row r="19" spans="2:15" ht="18.75" x14ac:dyDescent="0.25">
      <c r="B19" s="1">
        <v>5</v>
      </c>
      <c r="C19" s="1">
        <v>0</v>
      </c>
      <c r="D19" s="1">
        <v>23</v>
      </c>
      <c r="E19" s="2">
        <v>42370</v>
      </c>
      <c r="F19" s="3">
        <f t="shared" si="0"/>
        <v>5</v>
      </c>
      <c r="G19" s="3">
        <f t="shared" si="1"/>
        <v>0</v>
      </c>
      <c r="H19" s="3">
        <f t="shared" si="2"/>
        <v>23</v>
      </c>
      <c r="J19" s="23"/>
      <c r="K19" s="23">
        <f t="shared" si="5"/>
        <v>40521</v>
      </c>
      <c r="L19" t="str">
        <f t="shared" si="6"/>
        <v>5 0 23</v>
      </c>
      <c r="N19" s="23">
        <f>EDATE(B$3,-B19*12-C19)-D19+(31-DAY(EOMONTH(EDATE(B$3,-B19*12-C19)-D19,0)))*(D19&gt;0)</f>
        <v>40521</v>
      </c>
      <c r="O19" t="str">
        <f t="shared" si="4"/>
        <v>5 0 23</v>
      </c>
    </row>
    <row r="21" spans="2:15" x14ac:dyDescent="0.25">
      <c r="B21" s="9" t="s">
        <v>8</v>
      </c>
      <c r="C21" s="9"/>
      <c r="D21" s="9"/>
      <c r="E21" s="9"/>
      <c r="F21" s="9"/>
      <c r="G21" s="9"/>
      <c r="H21" s="9"/>
    </row>
    <row r="22" spans="2:15" x14ac:dyDescent="0.25">
      <c r="B22" s="9"/>
      <c r="C22" s="9"/>
      <c r="D22" s="9"/>
      <c r="E22" s="9"/>
      <c r="F22" s="9"/>
      <c r="G22" s="9"/>
      <c r="H22" s="9"/>
    </row>
    <row r="23" spans="2:15" x14ac:dyDescent="0.25">
      <c r="B23" s="9"/>
      <c r="C23" s="9"/>
      <c r="D23" s="9"/>
      <c r="E23" s="9"/>
      <c r="F23" s="9"/>
      <c r="G23" s="9"/>
      <c r="H23" s="9"/>
    </row>
    <row r="24" spans="2:15" x14ac:dyDescent="0.25">
      <c r="B24" s="15" t="s">
        <v>9</v>
      </c>
      <c r="C24" s="15"/>
      <c r="D24" s="15"/>
      <c r="E24" s="15"/>
      <c r="F24" s="16"/>
      <c r="G24" s="16"/>
      <c r="H24" s="16"/>
    </row>
    <row r="25" spans="2:15" x14ac:dyDescent="0.25">
      <c r="B25" s="18" t="s">
        <v>11</v>
      </c>
      <c r="C25" s="19"/>
      <c r="D25" s="19"/>
      <c r="E25" s="20"/>
      <c r="F25" s="17" t="s">
        <v>10</v>
      </c>
      <c r="G25" s="17"/>
      <c r="H25" s="17"/>
      <c r="I25" s="17"/>
      <c r="J25" s="17"/>
      <c r="K25" s="17"/>
      <c r="L25" s="17"/>
    </row>
    <row r="26" spans="2:15" x14ac:dyDescent="0.25">
      <c r="B26" s="9"/>
      <c r="C26" s="9"/>
      <c r="D26" s="9"/>
      <c r="E26" s="9"/>
      <c r="F26" s="9"/>
      <c r="G26" s="9"/>
      <c r="H26" s="9"/>
    </row>
    <row r="27" spans="2:15" x14ac:dyDescent="0.25">
      <c r="B27" s="9"/>
      <c r="C27" s="9"/>
      <c r="D27" s="9"/>
      <c r="E27" s="9"/>
      <c r="F27" s="9"/>
      <c r="G27" s="9"/>
      <c r="H27" s="9"/>
    </row>
    <row r="28" spans="2:15" ht="15.75" x14ac:dyDescent="0.25">
      <c r="B28" s="9"/>
      <c r="C28" s="9"/>
      <c r="D28" s="10" t="s">
        <v>13</v>
      </c>
      <c r="E28" s="9"/>
      <c r="F28" s="9"/>
      <c r="G28" s="9"/>
      <c r="H28" s="9"/>
    </row>
    <row r="29" spans="2:15" x14ac:dyDescent="0.25">
      <c r="B29" s="9"/>
      <c r="C29" s="9"/>
      <c r="D29" s="9"/>
      <c r="E29" s="9"/>
      <c r="F29" s="9"/>
      <c r="G29" s="9"/>
      <c r="H29" s="9"/>
    </row>
    <row r="30" spans="2:15" x14ac:dyDescent="0.25">
      <c r="E30" s="11" t="s">
        <v>12</v>
      </c>
      <c r="F30" s="11"/>
      <c r="G30" s="11"/>
    </row>
  </sheetData>
  <mergeCells count="8">
    <mergeCell ref="E30:G30"/>
    <mergeCell ref="B2:D2"/>
    <mergeCell ref="F2:H2"/>
    <mergeCell ref="B3:D3"/>
    <mergeCell ref="F3:H3"/>
    <mergeCell ref="B24:H24"/>
    <mergeCell ref="F25:L25"/>
    <mergeCell ref="B25:E25"/>
  </mergeCells>
  <conditionalFormatting sqref="L5:L19">
    <cfRule type="expression" dxfId="3" priority="2">
      <formula>L5&lt;&gt;$B5&amp;" "&amp;$C5&amp;" "&amp;$D5</formula>
    </cfRule>
  </conditionalFormatting>
  <conditionalFormatting sqref="O5:O19">
    <cfRule type="expression" dxfId="1" priority="1">
      <formula>O5&lt;&gt;$B5&amp;" "&amp;$C5&amp;" "&amp;$D5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Гусев Александр Валентинович</cp:lastModifiedBy>
  <dcterms:created xsi:type="dcterms:W3CDTF">2016-02-11T10:32:06Z</dcterms:created>
  <dcterms:modified xsi:type="dcterms:W3CDTF">2016-02-11T12:30:25Z</dcterms:modified>
</cp:coreProperties>
</file>