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135"/>
  </bookViews>
  <sheets>
    <sheet name="Лист1" sheetId="1" r:id="rId1"/>
  </sheets>
  <calcPr calcId="145621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4" i="1" l="1"/>
  <c r="F23" i="1"/>
  <c r="F24" i="1"/>
  <c r="E25" i="1" l="1"/>
  <c r="E26" i="1" l="1"/>
  <c r="F25" i="1"/>
  <c r="F26" i="1"/>
  <c r="F27" i="1" l="1"/>
  <c r="E27" i="1"/>
  <c r="F31" i="1" l="1"/>
  <c r="F28" i="1"/>
  <c r="E28" i="1"/>
  <c r="E29" i="1" l="1"/>
  <c r="E30" i="1"/>
  <c r="E31" i="1"/>
  <c r="F29" i="1"/>
  <c r="F30" i="1"/>
  <c r="E32" i="1"/>
  <c r="F33" i="1" l="1"/>
  <c r="F32" i="1"/>
  <c r="E33" i="1"/>
  <c r="F34" i="1" l="1"/>
  <c r="E34" i="1"/>
  <c r="F36" i="1" l="1"/>
  <c r="F35" i="1"/>
  <c r="E35" i="1"/>
  <c r="E36" i="1" l="1"/>
</calcChain>
</file>

<file path=xl/sharedStrings.xml><?xml version="1.0" encoding="utf-8"?>
<sst xmlns="http://schemas.openxmlformats.org/spreadsheetml/2006/main" count="107" uniqueCount="31">
  <si>
    <t>Гвозди толевые круглые 3.0х40 мм</t>
  </si>
  <si>
    <t>т</t>
  </si>
  <si>
    <t>м3</t>
  </si>
  <si>
    <t>Краски масляные и алкидные цветные, готовые к применению для наружных работ МА-15: бежевая</t>
  </si>
  <si>
    <t>Мастика клеящая каучук КН-2</t>
  </si>
  <si>
    <t>кг</t>
  </si>
  <si>
    <t>Проволока канатная оцинкованная диаметром 3 мм</t>
  </si>
  <si>
    <t>Толуол нефтяной V=0,01*(3,24+24,3)/1000</t>
  </si>
  <si>
    <t>Пена монтажная для герметизации стыков в баллончике емкостью 0,85 л</t>
  </si>
  <si>
    <t>шт.</t>
  </si>
  <si>
    <t>Сталь угловая равнополочная 63х63 мм</t>
  </si>
  <si>
    <t>Винты самонарезающие оцинкованные, размером 4-12 мм ГОСТ 10621-80</t>
  </si>
  <si>
    <t>м</t>
  </si>
  <si>
    <t>Маты минераловатные прошивные (ГОСТ 21880-86) без обкладок М-125, толщина 80 мм</t>
  </si>
  <si>
    <t>Грунтовка ГФ-021 красно-коричневая</t>
  </si>
  <si>
    <t>Грунтовка Армокот 01, система покрытия по металлическим поверхностям ТУ2312-009-23354769-2008 V=0,12*27</t>
  </si>
  <si>
    <t>Материал лакокрасочный полисилоксановый Армокот F-100 остальные цвета по RAL, система покрытия по металлическим поверхностям ТУ 2312- 009-23354769-2008 V=(0,45*27)*2</t>
  </si>
  <si>
    <t>Универсальная гидро-пароизоляция ИЗОСПАН DM</t>
  </si>
  <si>
    <t>м2</t>
  </si>
  <si>
    <t>Профиль стоечный ПС 100/50 L=70,5*1,7</t>
  </si>
  <si>
    <t>№ п.п.</t>
  </si>
  <si>
    <t>Наименование</t>
  </si>
  <si>
    <t>Единица измерения</t>
  </si>
  <si>
    <t>Кол-во по проектным данным</t>
  </si>
  <si>
    <t>Цена за ед.</t>
  </si>
  <si>
    <t>Так есть</t>
  </si>
  <si>
    <t>Так нужно</t>
  </si>
  <si>
    <t>Названия строк</t>
  </si>
  <si>
    <t>(пусто)</t>
  </si>
  <si>
    <t>Общий итог</t>
  </si>
  <si>
    <t>Сумма по полю Кол-во по проектным данным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</si>
</sst>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Times New Roman"/>
      <family val="2"/>
      <charset val="204"/>
    </font>
    <font>
      <sz val="9"/>
      <name val="Verdana"/>
      <family val="2"/>
      <charset val="204"/>
    </font>
    <font>
      <sz val="10"/>
      <name val="Verdana"/>
      <family val="2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right"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1" xfId="0" applyNumberFormat="1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right" vertical="top" wrapText="1"/>
    </xf>
    <xf numFmtId="0" fontId="1" fillId="6" borderId="1" xfId="0" applyNumberFormat="1" applyFont="1" applyFill="1" applyBorder="1" applyAlignment="1">
      <alignment horizontal="center" vertical="top" wrapText="1"/>
    </xf>
    <xf numFmtId="0" fontId="3" fillId="0" borderId="0" xfId="0" applyFont="1"/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Обычный" xfId="0" builtinId="0"/>
  </cellStyles>
  <dxfs count="16"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орозова Марина" refreshedDate="42409.616229976855" createdVersion="4" refreshedVersion="4" minRefreshableVersion="3" recordCount="19">
  <cacheSource type="worksheet">
    <worksheetSource ref="C2:F21" sheet="Лист1"/>
  </cacheSource>
  <cacheFields count="4">
    <cacheField name="Наименование" numFmtId="0">
      <sharedItems containsBlank="1" count="15">
        <m/>
        <s v="Гвозди толевые круглые 3.0х40 мм"/>
        <s v="Краски масляные и алкидные цветные, готовые к применению для наружных работ МА-15: бежевая"/>
        <s v="Мастика клеящая каучук КН-2"/>
        <s v="Проволока канатная оцинкованная диаметром 3 мм"/>
        <s v="Толуол нефтяной V=0,01*(3,24+24,3)/1000"/>
        <s v="Пена монтажная для герметизации стыков в баллончике емкостью 0,85 л"/>
        <s v="Универсальная гидро-пароизоляция ИЗОСПАН DM"/>
        <s v="Сталь угловая равнополочная 63х63 мм"/>
        <s v="Винты самонарезающие оцинкованные, размером 4-12 мм ГОСТ 10621-80"/>
        <s v="Маты минераловатные прошивные (ГОСТ 21880-86) без обкладок М-125, толщина 80 мм"/>
        <s v="Грунтовка ГФ-021 красно-коричневая"/>
        <s v="Грунтовка Армокот 01, система покрытия по металлическим поверхностям ТУ2312-009-23354769-2008 V=0,12*27"/>
        <s v="Материал лакокрасочный полисилоксановый Армокот F-100 остальные цвета по RAL, система покрытия по металлическим поверхностям ТУ 2312- 009-23354769-2008 V=(0,45*27)*2"/>
        <s v="Профиль стоечный ПС 100/50 L=70,5*1,7"/>
      </sharedItems>
    </cacheField>
    <cacheField name="Единица измерения" numFmtId="0">
      <sharedItems containsBlank="1" count="7">
        <m/>
        <s v="т"/>
        <s v="кг"/>
        <s v="шт."/>
        <s v="м2"/>
        <s v="м3"/>
        <s v="м"/>
      </sharedItems>
    </cacheField>
    <cacheField name="Кол-во по проектным данным" numFmtId="0">
      <sharedItems containsString="0" containsBlank="1" containsNumber="1" minValue="1E-4" maxValue="450.73"/>
    </cacheField>
    <cacheField name="Цена за ед." numFmtId="0">
      <sharedItems containsString="0" containsBlank="1" containsNumber="1" minValue="14.29" maxValue="94961.8" count="15">
        <m/>
        <n v="41078.07"/>
        <n v="51970.79"/>
        <n v="72.22"/>
        <n v="56328.92"/>
        <n v="65142.92"/>
        <n v="171.42"/>
        <n v="14.29"/>
        <n v="28569.119999999999"/>
        <n v="94961.8"/>
        <n v="4387.03"/>
        <n v="82844.789999999994"/>
        <n v="128.16999999999999"/>
        <n v="182.25"/>
        <n v="34.72999999999999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0"/>
    <x v="0"/>
    <m/>
    <x v="0"/>
  </r>
  <r>
    <x v="1"/>
    <x v="1"/>
    <n v="1E-4"/>
    <x v="1"/>
  </r>
  <r>
    <x v="2"/>
    <x v="1"/>
    <n v="6.9999999999999999E-4"/>
    <x v="2"/>
  </r>
  <r>
    <x v="3"/>
    <x v="2"/>
    <n v="11.85"/>
    <x v="3"/>
  </r>
  <r>
    <x v="4"/>
    <x v="1"/>
    <n v="2.0000000000000001E-4"/>
    <x v="4"/>
  </r>
  <r>
    <x v="5"/>
    <x v="1"/>
    <n v="2.7539999999999999E-3"/>
    <x v="5"/>
  </r>
  <r>
    <x v="6"/>
    <x v="3"/>
    <n v="0.21"/>
    <x v="6"/>
  </r>
  <r>
    <x v="7"/>
    <x v="4"/>
    <n v="450.73"/>
    <x v="7"/>
  </r>
  <r>
    <x v="8"/>
    <x v="1"/>
    <n v="0.51"/>
    <x v="8"/>
  </r>
  <r>
    <x v="9"/>
    <x v="1"/>
    <n v="4.1999999999999997E-3"/>
    <x v="9"/>
  </r>
  <r>
    <x v="1"/>
    <x v="1"/>
    <n v="2.0000000000000001E-4"/>
    <x v="1"/>
  </r>
  <r>
    <x v="10"/>
    <x v="5"/>
    <n v="0.316"/>
    <x v="10"/>
  </r>
  <r>
    <x v="11"/>
    <x v="1"/>
    <n v="2.0000000000000001E-4"/>
    <x v="11"/>
  </r>
  <r>
    <x v="12"/>
    <x v="2"/>
    <n v="3.24"/>
    <x v="12"/>
  </r>
  <r>
    <x v="13"/>
    <x v="2"/>
    <n v="24.3"/>
    <x v="13"/>
  </r>
  <r>
    <x v="7"/>
    <x v="4"/>
    <n v="280.52999999999997"/>
    <x v="7"/>
  </r>
  <r>
    <x v="13"/>
    <x v="2"/>
    <n v="42.1"/>
    <x v="13"/>
  </r>
  <r>
    <x v="14"/>
    <x v="6"/>
    <n v="119.85"/>
    <x v="14"/>
  </r>
  <r>
    <x v="8"/>
    <x v="1"/>
    <n v="0.82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H2:K18" firstHeaderRow="1" firstDataRow="1" firstDataCol="3"/>
  <pivotFields count="4">
    <pivotField axis="axisRow" outline="0" showAll="0" defaultSubtotal="0">
      <items count="15">
        <item x="9"/>
        <item x="1"/>
        <item x="12"/>
        <item x="11"/>
        <item x="2"/>
        <item x="3"/>
        <item x="13"/>
        <item x="10"/>
        <item x="6"/>
        <item x="4"/>
        <item x="14"/>
        <item x="8"/>
        <item x="5"/>
        <item x="7"/>
        <item x="0"/>
      </items>
    </pivotField>
    <pivotField axis="axisRow" outline="0" showAll="0" defaultSubtotal="0">
      <items count="7">
        <item x="2"/>
        <item x="6"/>
        <item x="4"/>
        <item x="5"/>
        <item x="1"/>
        <item x="3"/>
        <item x="0"/>
      </items>
    </pivotField>
    <pivotField dataField="1" showAll="0" defaultSubtotal="0"/>
    <pivotField axis="axisRow" showAll="0" defaultSubtotal="0">
      <items count="15">
        <item x="7"/>
        <item x="14"/>
        <item x="3"/>
        <item x="12"/>
        <item x="6"/>
        <item x="13"/>
        <item x="10"/>
        <item x="8"/>
        <item x="1"/>
        <item x="2"/>
        <item x="4"/>
        <item x="5"/>
        <item x="11"/>
        <item x="9"/>
        <item x="0"/>
      </items>
    </pivotField>
  </pivotFields>
  <rowFields count="3">
    <field x="0"/>
    <field x="1"/>
    <field x="3"/>
  </rowFields>
  <rowItems count="16">
    <i>
      <x/>
      <x v="4"/>
      <x v="13"/>
    </i>
    <i>
      <x v="1"/>
      <x v="4"/>
      <x v="8"/>
    </i>
    <i>
      <x v="2"/>
      <x/>
      <x v="3"/>
    </i>
    <i>
      <x v="3"/>
      <x v="4"/>
      <x v="12"/>
    </i>
    <i>
      <x v="4"/>
      <x v="4"/>
      <x v="9"/>
    </i>
    <i>
      <x v="5"/>
      <x/>
      <x v="2"/>
    </i>
    <i>
      <x v="6"/>
      <x/>
      <x v="5"/>
    </i>
    <i>
      <x v="7"/>
      <x v="3"/>
      <x v="6"/>
    </i>
    <i>
      <x v="8"/>
      <x v="5"/>
      <x v="4"/>
    </i>
    <i>
      <x v="9"/>
      <x v="4"/>
      <x v="10"/>
    </i>
    <i>
      <x v="10"/>
      <x v="1"/>
      <x v="1"/>
    </i>
    <i>
      <x v="11"/>
      <x v="4"/>
      <x v="7"/>
    </i>
    <i>
      <x v="12"/>
      <x v="4"/>
      <x v="11"/>
    </i>
    <i>
      <x v="13"/>
      <x v="2"/>
      <x/>
    </i>
    <i>
      <x v="14"/>
      <x v="6"/>
      <x v="14"/>
    </i>
    <i t="grand">
      <x/>
    </i>
  </rowItems>
  <colItems count="1">
    <i/>
  </colItems>
  <dataFields count="1">
    <dataField name="Сумма по полю Кол-во по проектным данным" fld="2" baseField="3" baseItem="13"/>
  </dataFields>
  <formats count="8">
    <format dxfId="15">
      <pivotArea field="0" type="button" dataOnly="0" labelOnly="1" outline="0" axis="axisRow" fieldPosition="0"/>
    </format>
    <format dxfId="14">
      <pivotArea field="1" type="button" dataOnly="0" labelOnly="1" outline="0" axis="axisRow" fieldPosition="1"/>
    </format>
    <format dxfId="13">
      <pivotArea field="3" type="button" dataOnly="0" labelOnly="1" outline="0" axis="axisRow" fieldPosition="2"/>
    </format>
    <format dxfId="12">
      <pivotArea dataOnly="0" labelOnly="1" outline="0" axis="axisValues" fieldPosition="0"/>
    </format>
    <format dxfId="11">
      <pivotArea field="0" type="button" dataOnly="0" labelOnly="1" outline="0" axis="axisRow" fieldPosition="0"/>
    </format>
    <format dxfId="10">
      <pivotArea field="1" type="button" dataOnly="0" labelOnly="1" outline="0" axis="axisRow" fieldPosition="1"/>
    </format>
    <format dxfId="9">
      <pivotArea field="3" type="button" dataOnly="0" labelOnly="1" outline="0" axis="axisRow" fieldPosition="2"/>
    </format>
    <format dxfId="8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H6" sqref="H6"/>
    </sheetView>
  </sheetViews>
  <sheetFormatPr defaultRowHeight="15.75" x14ac:dyDescent="0.25"/>
  <cols>
    <col min="2" max="2" width="2.875" bestFit="1" customWidth="1"/>
    <col min="3" max="3" width="31.125" customWidth="1"/>
    <col min="5" max="5" width="9.875" customWidth="1"/>
    <col min="6" max="6" width="10.25" customWidth="1"/>
    <col min="8" max="8" width="36.75" customWidth="1"/>
    <col min="9" max="9" width="12.375" customWidth="1"/>
    <col min="10" max="10" width="9.625" customWidth="1"/>
    <col min="11" max="11" width="23.25" customWidth="1"/>
  </cols>
  <sheetData>
    <row r="1" spans="1:11" x14ac:dyDescent="0.25">
      <c r="A1" s="23" t="s">
        <v>25</v>
      </c>
    </row>
    <row r="2" spans="1:11" ht="51" customHeight="1" x14ac:dyDescent="0.25">
      <c r="B2" s="24" t="s">
        <v>20</v>
      </c>
      <c r="C2" s="24" t="s">
        <v>21</v>
      </c>
      <c r="D2" s="24" t="s">
        <v>22</v>
      </c>
      <c r="E2" s="24" t="s">
        <v>23</v>
      </c>
      <c r="F2" s="24" t="s">
        <v>24</v>
      </c>
      <c r="H2" s="29" t="s">
        <v>27</v>
      </c>
      <c r="I2" s="29" t="s">
        <v>22</v>
      </c>
      <c r="J2" s="29" t="s">
        <v>24</v>
      </c>
      <c r="K2" s="30" t="s">
        <v>30</v>
      </c>
    </row>
    <row r="3" spans="1:11" ht="28.5" customHeight="1" x14ac:dyDescent="0.25">
      <c r="B3" s="25"/>
      <c r="C3" s="26"/>
      <c r="D3" s="26"/>
      <c r="E3" s="25"/>
      <c r="F3" s="25"/>
      <c r="H3" s="27" t="s">
        <v>11</v>
      </c>
      <c r="I3" s="27" t="s">
        <v>1</v>
      </c>
      <c r="J3" s="27">
        <v>94961.8</v>
      </c>
      <c r="K3" s="28">
        <v>4.1999999999999997E-3</v>
      </c>
    </row>
    <row r="4" spans="1:11" x14ac:dyDescent="0.25">
      <c r="B4" s="1">
        <v>1</v>
      </c>
      <c r="C4" s="14" t="s">
        <v>0</v>
      </c>
      <c r="D4" s="15" t="s">
        <v>1</v>
      </c>
      <c r="E4" s="16">
        <v>1E-4</v>
      </c>
      <c r="F4" s="17">
        <v>41078.07</v>
      </c>
      <c r="H4" s="27" t="s">
        <v>0</v>
      </c>
      <c r="I4" s="27" t="s">
        <v>1</v>
      </c>
      <c r="J4" s="27">
        <v>41078.07</v>
      </c>
      <c r="K4" s="28">
        <v>3.0000000000000003E-4</v>
      </c>
    </row>
    <row r="5" spans="1:11" ht="45" x14ac:dyDescent="0.25">
      <c r="B5" s="1">
        <v>2</v>
      </c>
      <c r="C5" s="1" t="s">
        <v>3</v>
      </c>
      <c r="D5" s="2" t="s">
        <v>1</v>
      </c>
      <c r="E5" s="3">
        <v>6.9999999999999999E-4</v>
      </c>
      <c r="F5" s="4">
        <v>51970.79</v>
      </c>
      <c r="H5" s="27" t="s">
        <v>15</v>
      </c>
      <c r="I5" s="27" t="s">
        <v>5</v>
      </c>
      <c r="J5" s="27">
        <v>128.16999999999999</v>
      </c>
      <c r="K5" s="28">
        <v>3.24</v>
      </c>
    </row>
    <row r="6" spans="1:11" x14ac:dyDescent="0.25">
      <c r="B6" s="1">
        <v>3</v>
      </c>
      <c r="C6" s="1" t="s">
        <v>4</v>
      </c>
      <c r="D6" s="2" t="s">
        <v>5</v>
      </c>
      <c r="E6" s="3">
        <v>11.85</v>
      </c>
      <c r="F6" s="4">
        <v>72.22</v>
      </c>
      <c r="H6" s="27" t="s">
        <v>14</v>
      </c>
      <c r="I6" s="27" t="s">
        <v>1</v>
      </c>
      <c r="J6" s="27">
        <v>82844.789999999994</v>
      </c>
      <c r="K6" s="28">
        <v>2.0000000000000001E-4</v>
      </c>
    </row>
    <row r="7" spans="1:11" ht="22.5" x14ac:dyDescent="0.25">
      <c r="B7" s="1">
        <v>4</v>
      </c>
      <c r="C7" s="1" t="s">
        <v>6</v>
      </c>
      <c r="D7" s="2" t="s">
        <v>1</v>
      </c>
      <c r="E7" s="3">
        <v>2.0000000000000001E-4</v>
      </c>
      <c r="F7" s="4">
        <v>56328.92</v>
      </c>
      <c r="H7" s="27" t="s">
        <v>3</v>
      </c>
      <c r="I7" s="27" t="s">
        <v>1</v>
      </c>
      <c r="J7" s="27">
        <v>51970.79</v>
      </c>
      <c r="K7" s="28">
        <v>6.9999999999999999E-4</v>
      </c>
    </row>
    <row r="8" spans="1:11" ht="22.5" x14ac:dyDescent="0.25">
      <c r="B8" s="1">
        <v>5</v>
      </c>
      <c r="C8" s="1" t="s">
        <v>7</v>
      </c>
      <c r="D8" s="2" t="s">
        <v>1</v>
      </c>
      <c r="E8" s="3">
        <v>2.7539999999999999E-3</v>
      </c>
      <c r="F8" s="4">
        <v>65142.92</v>
      </c>
      <c r="H8" s="27" t="s">
        <v>4</v>
      </c>
      <c r="I8" s="27" t="s">
        <v>5</v>
      </c>
      <c r="J8" s="27">
        <v>72.22</v>
      </c>
      <c r="K8" s="28">
        <v>11.85</v>
      </c>
    </row>
    <row r="9" spans="1:11" ht="33.75" x14ac:dyDescent="0.25">
      <c r="B9" s="1">
        <v>6</v>
      </c>
      <c r="C9" s="1" t="s">
        <v>8</v>
      </c>
      <c r="D9" s="2" t="s">
        <v>9</v>
      </c>
      <c r="E9" s="3">
        <v>0.21</v>
      </c>
      <c r="F9" s="4">
        <v>171.42</v>
      </c>
      <c r="H9" s="27" t="s">
        <v>16</v>
      </c>
      <c r="I9" s="27" t="s">
        <v>5</v>
      </c>
      <c r="J9" s="27">
        <v>182.25</v>
      </c>
      <c r="K9" s="28">
        <v>66.400000000000006</v>
      </c>
    </row>
    <row r="10" spans="1:11" ht="22.5" x14ac:dyDescent="0.25">
      <c r="B10" s="1">
        <v>7</v>
      </c>
      <c r="C10" s="18" t="s">
        <v>17</v>
      </c>
      <c r="D10" s="19" t="s">
        <v>18</v>
      </c>
      <c r="E10" s="20">
        <v>450.73</v>
      </c>
      <c r="F10" s="21">
        <v>14.29</v>
      </c>
      <c r="H10" s="27" t="s">
        <v>13</v>
      </c>
      <c r="I10" s="27" t="s">
        <v>2</v>
      </c>
      <c r="J10" s="27">
        <v>4387.03</v>
      </c>
      <c r="K10" s="28">
        <v>0.316</v>
      </c>
    </row>
    <row r="11" spans="1:11" ht="22.5" x14ac:dyDescent="0.25">
      <c r="B11" s="1">
        <v>8</v>
      </c>
      <c r="C11" s="9" t="s">
        <v>10</v>
      </c>
      <c r="D11" s="10" t="s">
        <v>1</v>
      </c>
      <c r="E11" s="11">
        <v>0.51</v>
      </c>
      <c r="F11" s="12">
        <v>28569.119999999999</v>
      </c>
      <c r="H11" s="27" t="s">
        <v>8</v>
      </c>
      <c r="I11" s="27" t="s">
        <v>9</v>
      </c>
      <c r="J11" s="27">
        <v>171.42</v>
      </c>
      <c r="K11" s="28">
        <v>0.21</v>
      </c>
    </row>
    <row r="12" spans="1:11" ht="33.75" x14ac:dyDescent="0.25">
      <c r="B12" s="1">
        <v>9</v>
      </c>
      <c r="C12" s="1" t="s">
        <v>11</v>
      </c>
      <c r="D12" s="2" t="s">
        <v>1</v>
      </c>
      <c r="E12" s="3">
        <v>4.1999999999999997E-3</v>
      </c>
      <c r="F12" s="4">
        <v>94961.8</v>
      </c>
      <c r="H12" s="27" t="s">
        <v>6</v>
      </c>
      <c r="I12" s="27" t="s">
        <v>1</v>
      </c>
      <c r="J12" s="27">
        <v>56328.92</v>
      </c>
      <c r="K12" s="28">
        <v>2.0000000000000001E-4</v>
      </c>
    </row>
    <row r="13" spans="1:11" x14ac:dyDescent="0.25">
      <c r="B13" s="1">
        <v>10</v>
      </c>
      <c r="C13" s="14" t="s">
        <v>0</v>
      </c>
      <c r="D13" s="15" t="s">
        <v>1</v>
      </c>
      <c r="E13" s="16">
        <v>2.0000000000000001E-4</v>
      </c>
      <c r="F13" s="17">
        <v>41078.07</v>
      </c>
      <c r="H13" s="27" t="s">
        <v>19</v>
      </c>
      <c r="I13" s="27" t="s">
        <v>12</v>
      </c>
      <c r="J13" s="27">
        <v>34.729999999999997</v>
      </c>
      <c r="K13" s="28">
        <v>119.85</v>
      </c>
    </row>
    <row r="14" spans="1:11" ht="33.75" x14ac:dyDescent="0.25">
      <c r="B14" s="1">
        <v>11</v>
      </c>
      <c r="C14" s="1" t="s">
        <v>13</v>
      </c>
      <c r="D14" s="2" t="s">
        <v>2</v>
      </c>
      <c r="E14" s="3">
        <v>0.316</v>
      </c>
      <c r="F14" s="4">
        <v>4387.03</v>
      </c>
      <c r="H14" s="27" t="s">
        <v>10</v>
      </c>
      <c r="I14" s="27" t="s">
        <v>1</v>
      </c>
      <c r="J14" s="27">
        <v>28569.119999999999</v>
      </c>
      <c r="K14" s="28">
        <v>1.33</v>
      </c>
    </row>
    <row r="15" spans="1:11" ht="22.5" x14ac:dyDescent="0.25">
      <c r="B15" s="1">
        <v>12</v>
      </c>
      <c r="C15" s="1" t="s">
        <v>14</v>
      </c>
      <c r="D15" s="2" t="s">
        <v>1</v>
      </c>
      <c r="E15" s="3">
        <v>2.0000000000000001E-4</v>
      </c>
      <c r="F15" s="4">
        <v>82844.789999999994</v>
      </c>
      <c r="H15" s="27" t="s">
        <v>7</v>
      </c>
      <c r="I15" s="27" t="s">
        <v>1</v>
      </c>
      <c r="J15" s="27">
        <v>65142.92</v>
      </c>
      <c r="K15" s="28">
        <v>2.7539999999999999E-3</v>
      </c>
    </row>
    <row r="16" spans="1:11" ht="45" x14ac:dyDescent="0.25">
      <c r="B16" s="1">
        <v>13</v>
      </c>
      <c r="C16" s="1" t="s">
        <v>15</v>
      </c>
      <c r="D16" s="2" t="s">
        <v>5</v>
      </c>
      <c r="E16" s="3">
        <v>3.24</v>
      </c>
      <c r="F16" s="4">
        <v>128.16999999999999</v>
      </c>
      <c r="H16" s="27" t="s">
        <v>17</v>
      </c>
      <c r="I16" s="27" t="s">
        <v>18</v>
      </c>
      <c r="J16" s="27">
        <v>14.29</v>
      </c>
      <c r="K16" s="28">
        <v>731.26</v>
      </c>
    </row>
    <row r="17" spans="1:11" ht="67.5" x14ac:dyDescent="0.25">
      <c r="B17" s="1">
        <v>14</v>
      </c>
      <c r="C17" s="5" t="s">
        <v>16</v>
      </c>
      <c r="D17" s="6" t="s">
        <v>5</v>
      </c>
      <c r="E17" s="7">
        <v>24.3</v>
      </c>
      <c r="F17" s="8">
        <v>182.25</v>
      </c>
      <c r="H17" s="27" t="s">
        <v>28</v>
      </c>
      <c r="I17" s="27" t="s">
        <v>28</v>
      </c>
      <c r="J17" s="27" t="s">
        <v>28</v>
      </c>
      <c r="K17" s="28"/>
    </row>
    <row r="18" spans="1:11" x14ac:dyDescent="0.25">
      <c r="B18" s="1">
        <v>15</v>
      </c>
      <c r="C18" s="18" t="s">
        <v>17</v>
      </c>
      <c r="D18" s="19" t="s">
        <v>18</v>
      </c>
      <c r="E18" s="20">
        <v>280.52999999999997</v>
      </c>
      <c r="F18" s="21">
        <v>14.29</v>
      </c>
      <c r="H18" s="27" t="s">
        <v>29</v>
      </c>
      <c r="K18" s="28">
        <v>934.46435399999996</v>
      </c>
    </row>
    <row r="19" spans="1:11" ht="45" x14ac:dyDescent="0.25">
      <c r="B19" s="1">
        <v>16</v>
      </c>
      <c r="C19" s="5" t="s">
        <v>16</v>
      </c>
      <c r="D19" s="6" t="s">
        <v>5</v>
      </c>
      <c r="E19" s="7">
        <v>42.1</v>
      </c>
      <c r="F19" s="8">
        <v>182.25</v>
      </c>
    </row>
    <row r="20" spans="1:11" x14ac:dyDescent="0.25">
      <c r="B20" s="1">
        <v>17</v>
      </c>
      <c r="C20" s="1" t="s">
        <v>19</v>
      </c>
      <c r="D20" s="2" t="s">
        <v>12</v>
      </c>
      <c r="E20" s="3">
        <v>119.85</v>
      </c>
      <c r="F20" s="4">
        <v>34.729999999999997</v>
      </c>
    </row>
    <row r="21" spans="1:11" x14ac:dyDescent="0.25">
      <c r="B21" s="1">
        <v>18</v>
      </c>
      <c r="C21" s="9" t="s">
        <v>10</v>
      </c>
      <c r="D21" s="10" t="s">
        <v>1</v>
      </c>
      <c r="E21" s="11">
        <v>0.82</v>
      </c>
      <c r="F21" s="12">
        <v>28569.119999999999</v>
      </c>
    </row>
    <row r="22" spans="1:11" x14ac:dyDescent="0.25">
      <c r="A22" s="23" t="s">
        <v>26</v>
      </c>
    </row>
    <row r="23" spans="1:11" ht="22.5" x14ac:dyDescent="0.25">
      <c r="B23" s="13">
        <v>1</v>
      </c>
      <c r="C23" s="1" t="s">
        <v>11</v>
      </c>
      <c r="D23" s="2" t="s">
        <v>1</v>
      </c>
      <c r="E23" s="3">
        <f>SUMPRODUCT(($C$4:$C$21=C23)*($D$4:$D$21=D23)*$E$4:$E$21)</f>
        <v>4.1999999999999997E-3</v>
      </c>
      <c r="F23" s="4">
        <f>VLOOKUP(C23,$C$4:$F$21,4,0)</f>
        <v>94961.8</v>
      </c>
    </row>
    <row r="24" spans="1:11" x14ac:dyDescent="0.25">
      <c r="B24" s="13">
        <v>2</v>
      </c>
      <c r="C24" s="1" t="s">
        <v>0</v>
      </c>
      <c r="D24" s="2" t="s">
        <v>1</v>
      </c>
      <c r="E24" s="22">
        <f t="shared" ref="E24:E36" si="0">SUMPRODUCT(($C$4:$C$21=C24)*($D$4:$D$21=D24)*$E$4:$E$21)</f>
        <v>3.0000000000000003E-4</v>
      </c>
      <c r="F24" s="4">
        <f t="shared" ref="F24:F36" si="1">VLOOKUP(C24,$C$4:$F$21,4,0)</f>
        <v>41078.07</v>
      </c>
    </row>
    <row r="25" spans="1:11" ht="33.75" x14ac:dyDescent="0.25">
      <c r="B25" s="13">
        <v>3</v>
      </c>
      <c r="C25" s="1" t="s">
        <v>15</v>
      </c>
      <c r="D25" s="2" t="s">
        <v>5</v>
      </c>
      <c r="E25" s="3">
        <f t="shared" si="0"/>
        <v>3.24</v>
      </c>
      <c r="F25" s="4">
        <f t="shared" si="1"/>
        <v>128.16999999999999</v>
      </c>
    </row>
    <row r="26" spans="1:11" x14ac:dyDescent="0.25">
      <c r="B26" s="13">
        <v>4</v>
      </c>
      <c r="C26" s="1" t="s">
        <v>14</v>
      </c>
      <c r="D26" s="2" t="s">
        <v>1</v>
      </c>
      <c r="E26" s="3">
        <f t="shared" si="0"/>
        <v>2.0000000000000001E-4</v>
      </c>
      <c r="F26" s="4">
        <f t="shared" si="1"/>
        <v>82844.789999999994</v>
      </c>
    </row>
    <row r="27" spans="1:11" ht="22.5" x14ac:dyDescent="0.25">
      <c r="B27" s="13">
        <v>5</v>
      </c>
      <c r="C27" s="1" t="s">
        <v>3</v>
      </c>
      <c r="D27" s="2" t="s">
        <v>1</v>
      </c>
      <c r="E27" s="3">
        <f t="shared" si="0"/>
        <v>6.9999999999999999E-4</v>
      </c>
      <c r="F27" s="4">
        <f t="shared" si="1"/>
        <v>51970.79</v>
      </c>
    </row>
    <row r="28" spans="1:11" x14ac:dyDescent="0.25">
      <c r="B28" s="13">
        <v>6</v>
      </c>
      <c r="C28" s="1" t="s">
        <v>4</v>
      </c>
      <c r="D28" s="2" t="s">
        <v>5</v>
      </c>
      <c r="E28" s="3">
        <f t="shared" si="0"/>
        <v>11.85</v>
      </c>
      <c r="F28" s="4">
        <f t="shared" si="1"/>
        <v>72.22</v>
      </c>
    </row>
    <row r="29" spans="1:11" ht="45" x14ac:dyDescent="0.25">
      <c r="B29" s="13">
        <v>7</v>
      </c>
      <c r="C29" s="1" t="s">
        <v>16</v>
      </c>
      <c r="D29" s="2" t="s">
        <v>5</v>
      </c>
      <c r="E29" s="22">
        <f t="shared" si="0"/>
        <v>66.400000000000006</v>
      </c>
      <c r="F29" s="4">
        <f t="shared" si="1"/>
        <v>182.25</v>
      </c>
    </row>
    <row r="30" spans="1:11" ht="22.5" x14ac:dyDescent="0.25">
      <c r="B30" s="13">
        <v>8</v>
      </c>
      <c r="C30" s="1" t="s">
        <v>13</v>
      </c>
      <c r="D30" s="2" t="s">
        <v>2</v>
      </c>
      <c r="E30" s="3">
        <f t="shared" si="0"/>
        <v>0.316</v>
      </c>
      <c r="F30" s="4">
        <f t="shared" si="1"/>
        <v>4387.03</v>
      </c>
    </row>
    <row r="31" spans="1:11" ht="22.5" x14ac:dyDescent="0.25">
      <c r="B31" s="13">
        <v>9</v>
      </c>
      <c r="C31" s="1" t="s">
        <v>8</v>
      </c>
      <c r="D31" s="2" t="s">
        <v>9</v>
      </c>
      <c r="E31" s="3">
        <f t="shared" si="0"/>
        <v>0.21</v>
      </c>
      <c r="F31" s="4">
        <f t="shared" si="1"/>
        <v>171.42</v>
      </c>
    </row>
    <row r="32" spans="1:11" x14ac:dyDescent="0.25">
      <c r="B32" s="13">
        <v>10</v>
      </c>
      <c r="C32" s="1" t="s">
        <v>6</v>
      </c>
      <c r="D32" s="2" t="s">
        <v>1</v>
      </c>
      <c r="E32" s="3">
        <f t="shared" si="0"/>
        <v>2.0000000000000001E-4</v>
      </c>
      <c r="F32" s="4">
        <f t="shared" si="1"/>
        <v>56328.92</v>
      </c>
    </row>
    <row r="33" spans="2:6" x14ac:dyDescent="0.25">
      <c r="B33" s="13">
        <v>11</v>
      </c>
      <c r="C33" s="1" t="s">
        <v>19</v>
      </c>
      <c r="D33" s="2" t="s">
        <v>12</v>
      </c>
      <c r="E33" s="3">
        <f t="shared" si="0"/>
        <v>119.85</v>
      </c>
      <c r="F33" s="4">
        <f t="shared" si="1"/>
        <v>34.729999999999997</v>
      </c>
    </row>
    <row r="34" spans="2:6" x14ac:dyDescent="0.25">
      <c r="B34" s="13">
        <v>12</v>
      </c>
      <c r="C34" s="1" t="s">
        <v>10</v>
      </c>
      <c r="D34" s="2" t="s">
        <v>1</v>
      </c>
      <c r="E34" s="22">
        <f t="shared" si="0"/>
        <v>1.33</v>
      </c>
      <c r="F34" s="4">
        <f t="shared" si="1"/>
        <v>28569.119999999999</v>
      </c>
    </row>
    <row r="35" spans="2:6" x14ac:dyDescent="0.25">
      <c r="B35" s="13">
        <v>13</v>
      </c>
      <c r="C35" s="1" t="s">
        <v>7</v>
      </c>
      <c r="D35" s="2" t="s">
        <v>1</v>
      </c>
      <c r="E35" s="3">
        <f t="shared" si="0"/>
        <v>2.7539999999999999E-3</v>
      </c>
      <c r="F35" s="4">
        <f t="shared" si="1"/>
        <v>65142.92</v>
      </c>
    </row>
    <row r="36" spans="2:6" x14ac:dyDescent="0.25">
      <c r="B36" s="13">
        <v>14</v>
      </c>
      <c r="C36" s="1" t="s">
        <v>17</v>
      </c>
      <c r="D36" s="2" t="s">
        <v>18</v>
      </c>
      <c r="E36" s="22">
        <f t="shared" si="0"/>
        <v>731.26</v>
      </c>
      <c r="F36" s="4">
        <f t="shared" si="1"/>
        <v>14.29</v>
      </c>
    </row>
  </sheetData>
  <sortState ref="C22:F39">
    <sortCondition ref="C22"/>
  </sortState>
  <mergeCells count="5"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Drummer</dc:creator>
  <cp:lastModifiedBy>Морозова Марина</cp:lastModifiedBy>
  <dcterms:created xsi:type="dcterms:W3CDTF">2016-02-09T10:02:45Z</dcterms:created>
  <dcterms:modified xsi:type="dcterms:W3CDTF">2016-02-09T10:49:46Z</dcterms:modified>
</cp:coreProperties>
</file>