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tsov\Desktop\"/>
    </mc:Choice>
  </mc:AlternateContent>
  <bookViews>
    <workbookView xWindow="0" yWindow="0" windowWidth="8430" windowHeight="7740"/>
  </bookViews>
  <sheets>
    <sheet name="Лист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N6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 l="1"/>
  <c r="N7" i="1" l="1"/>
</calcChain>
</file>

<file path=xl/comments1.xml><?xml version="1.0" encoding="utf-8"?>
<comments xmlns="http://schemas.openxmlformats.org/spreadsheetml/2006/main">
  <authors>
    <author>Natalia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04"/>
          </rPr>
          <t>Natalia:</t>
        </r>
        <r>
          <rPr>
            <sz val="9"/>
            <color indexed="81"/>
            <rFont val="Tahoma"/>
            <family val="2"/>
            <charset val="204"/>
          </rPr>
          <t xml:space="preserve">
?</t>
        </r>
      </text>
    </comment>
  </commentList>
</comments>
</file>

<file path=xl/sharedStrings.xml><?xml version="1.0" encoding="utf-8"?>
<sst xmlns="http://schemas.openxmlformats.org/spreadsheetml/2006/main" count="126" uniqueCount="87">
  <si>
    <t>№ детали</t>
  </si>
  <si>
    <t>Наименование</t>
  </si>
  <si>
    <t>Всего</t>
  </si>
  <si>
    <t>в т.ч. по месяцам</t>
  </si>
  <si>
    <t>03900002140</t>
  </si>
  <si>
    <t>C41R13 1206151</t>
  </si>
  <si>
    <t>Шланг С4</t>
  </si>
  <si>
    <t>шт.</t>
  </si>
  <si>
    <t>C41R13 1206152</t>
  </si>
  <si>
    <t>03900002142</t>
  </si>
  <si>
    <t>06000000311</t>
  </si>
  <si>
    <t>Муфта резин.</t>
  </si>
  <si>
    <t>33106 1172090</t>
  </si>
  <si>
    <t>06000000312</t>
  </si>
  <si>
    <t>33106 1172100</t>
  </si>
  <si>
    <t>Рукав 3-70х8</t>
  </si>
  <si>
    <t>06000000313</t>
  </si>
  <si>
    <t>33106 1172783</t>
  </si>
  <si>
    <t>06000000324</t>
  </si>
  <si>
    <t>3302 1173090</t>
  </si>
  <si>
    <t>Муфта 50х63</t>
  </si>
  <si>
    <t>06000000457</t>
  </si>
  <si>
    <t>06000000458</t>
  </si>
  <si>
    <t>06000000459</t>
  </si>
  <si>
    <t>3309 1172112</t>
  </si>
  <si>
    <t>Шланг угловой</t>
  </si>
  <si>
    <t>33098 1172217</t>
  </si>
  <si>
    <t>33098 1172403</t>
  </si>
  <si>
    <t>Переходник</t>
  </si>
  <si>
    <t>06000000460</t>
  </si>
  <si>
    <t>33098 1172117</t>
  </si>
  <si>
    <t>06000000503</t>
  </si>
  <si>
    <t>3302 1173213</t>
  </si>
  <si>
    <t>06000000545</t>
  </si>
  <si>
    <t>33106 1172111</t>
  </si>
  <si>
    <t>Шланг силикон.</t>
  </si>
  <si>
    <t>06000000546</t>
  </si>
  <si>
    <t>33106 1172403</t>
  </si>
  <si>
    <t>06000000594</t>
  </si>
  <si>
    <t>A22R22 1172111</t>
  </si>
  <si>
    <t>06000000598</t>
  </si>
  <si>
    <t>3302 1173114</t>
  </si>
  <si>
    <t>06000000626</t>
  </si>
  <si>
    <t>С41R13 1172113</t>
  </si>
  <si>
    <t>С41R13 1172114</t>
  </si>
  <si>
    <t>06000000627</t>
  </si>
  <si>
    <t>06000000684</t>
  </si>
  <si>
    <t>С41R13 1014228</t>
  </si>
  <si>
    <t>06000000758</t>
  </si>
  <si>
    <t>C40R13 1173413</t>
  </si>
  <si>
    <t>06000000759</t>
  </si>
  <si>
    <t>C40R13 1173414</t>
  </si>
  <si>
    <t>06000000760</t>
  </si>
  <si>
    <t>C40R13 1206151</t>
  </si>
  <si>
    <t>C40R13 1206152</t>
  </si>
  <si>
    <t>06000000761</t>
  </si>
  <si>
    <t>06000000762</t>
  </si>
  <si>
    <t>C40R13 1203163</t>
  </si>
  <si>
    <t>Амортизатор</t>
  </si>
  <si>
    <t>06000000765</t>
  </si>
  <si>
    <t>C40R13 1014228</t>
  </si>
  <si>
    <t>ед. изм.</t>
  </si>
  <si>
    <t>January</t>
  </si>
  <si>
    <t>February</t>
  </si>
  <si>
    <t>March</t>
  </si>
  <si>
    <t>December</t>
  </si>
  <si>
    <t>Склад</t>
  </si>
  <si>
    <t>C40R13 1173114</t>
  </si>
  <si>
    <t>15М</t>
  </si>
  <si>
    <t>16М</t>
  </si>
  <si>
    <t>Итог</t>
  </si>
  <si>
    <t>3309 1206152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</si>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</sst>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1" fontId="0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1;&#1083;&#847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трубки"/>
      <sheetName val="CB"/>
    </sheetNames>
    <sheetDataSet>
      <sheetData sheetId="0">
        <row r="102">
          <cell r="BE102">
            <v>117</v>
          </cell>
          <cell r="BF102">
            <v>3213</v>
          </cell>
        </row>
        <row r="103">
          <cell r="BE103">
            <v>117</v>
          </cell>
        </row>
        <row r="105">
          <cell r="BF105">
            <v>2100</v>
          </cell>
        </row>
        <row r="106">
          <cell r="BE106">
            <v>117</v>
          </cell>
        </row>
        <row r="108">
          <cell r="BE108">
            <v>117</v>
          </cell>
        </row>
        <row r="109">
          <cell r="BE109">
            <v>117</v>
          </cell>
        </row>
        <row r="110">
          <cell r="BE110">
            <v>117</v>
          </cell>
        </row>
        <row r="111">
          <cell r="BE111">
            <v>117</v>
          </cell>
        </row>
        <row r="112">
          <cell r="BE112">
            <v>117</v>
          </cell>
        </row>
        <row r="113">
          <cell r="BE113">
            <v>117</v>
          </cell>
        </row>
        <row r="114">
          <cell r="BE114">
            <v>117</v>
          </cell>
          <cell r="BF114">
            <v>2111</v>
          </cell>
        </row>
        <row r="115">
          <cell r="BE115">
            <v>117</v>
          </cell>
        </row>
        <row r="116">
          <cell r="BE116">
            <v>117</v>
          </cell>
        </row>
        <row r="119">
          <cell r="BE119">
            <v>117</v>
          </cell>
        </row>
        <row r="120">
          <cell r="BE120">
            <v>120</v>
          </cell>
        </row>
        <row r="121">
          <cell r="BG121">
            <v>1319</v>
          </cell>
        </row>
        <row r="123">
          <cell r="BE123">
            <v>117</v>
          </cell>
        </row>
        <row r="124">
          <cell r="BE124">
            <v>117</v>
          </cell>
        </row>
        <row r="125">
          <cell r="BE125">
            <v>120</v>
          </cell>
        </row>
        <row r="126">
          <cell r="BE126">
            <v>120</v>
          </cell>
        </row>
        <row r="127">
          <cell r="BE127">
            <v>101</v>
          </cell>
          <cell r="BG127">
            <v>263</v>
          </cell>
        </row>
        <row r="128">
          <cell r="BE128">
            <v>120</v>
          </cell>
        </row>
        <row r="129">
          <cell r="BE129">
            <v>120</v>
          </cell>
        </row>
        <row r="130">
          <cell r="BE130">
            <v>1301010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B1:P30" totalsRowShown="0" headerRowDxfId="1" dataDxfId="2" tableBorderDxfId="17">
  <autoFilter ref="B1:P30"/>
  <tableColumns count="15">
    <tableColumn id="1" name="Столбец1" dataDxfId="16"/>
    <tableColumn id="2" name="Столбец2" dataDxfId="15"/>
    <tableColumn id="3" name="Столбец3" dataDxfId="14"/>
    <tableColumn id="4" name="Столбец4" dataDxfId="13"/>
    <tableColumn id="5" name="Столбец5" dataDxfId="12"/>
    <tableColumn id="6" name="Столбец6" dataDxfId="11"/>
    <tableColumn id="7" name="Столбец7" dataDxfId="10"/>
    <tableColumn id="8" name="Столбец8" dataDxfId="9"/>
    <tableColumn id="9" name="Столбец9" dataDxfId="8"/>
    <tableColumn id="10" name="Столбец10" dataDxfId="0"/>
    <tableColumn id="11" name="Столбец11" dataDxfId="7"/>
    <tableColumn id="12" name="Столбец12" dataDxfId="6"/>
    <tableColumn id="13" name="Столбец13" dataDxfId="5"/>
    <tableColumn id="14" name="Столбец14" dataDxfId="4"/>
    <tableColumn id="15" name="Столбец15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zoomScale="90" zoomScaleNormal="90" workbookViewId="0">
      <selection activeCell="K5" sqref="K5:K6"/>
    </sheetView>
  </sheetViews>
  <sheetFormatPr defaultRowHeight="15.75" x14ac:dyDescent="0.25"/>
  <cols>
    <col min="1" max="1" width="9" style="1"/>
    <col min="2" max="2" width="12.25" style="4" customWidth="1"/>
    <col min="3" max="3" width="15.5" style="4" customWidth="1"/>
    <col min="4" max="4" width="14.625" style="5" customWidth="1"/>
    <col min="5" max="5" width="10.375" style="5" customWidth="1"/>
    <col min="6" max="6" width="6.75" style="5" hidden="1" customWidth="1"/>
    <col min="7" max="7" width="3.375" style="5" hidden="1" customWidth="1"/>
    <col min="8" max="8" width="9.125" style="5" hidden="1" customWidth="1"/>
    <col min="9" max="9" width="7.5" style="5" hidden="1" customWidth="1"/>
    <col min="10" max="10" width="8.625" style="5" hidden="1" customWidth="1"/>
    <col min="11" max="16" width="11.375" style="5" customWidth="1"/>
    <col min="17" max="16384" width="9" style="1"/>
  </cols>
  <sheetData>
    <row r="1" spans="2:16" x14ac:dyDescent="0.25">
      <c r="B1" s="4" t="s">
        <v>72</v>
      </c>
      <c r="C1" s="4" t="s">
        <v>73</v>
      </c>
      <c r="D1" s="5" t="s">
        <v>74</v>
      </c>
      <c r="E1" s="5" t="s">
        <v>75</v>
      </c>
      <c r="F1" s="5" t="s">
        <v>76</v>
      </c>
      <c r="G1" s="5" t="s">
        <v>77</v>
      </c>
      <c r="H1" s="5" t="s">
        <v>78</v>
      </c>
      <c r="I1" s="5" t="s">
        <v>79</v>
      </c>
      <c r="J1" s="5" t="s">
        <v>80</v>
      </c>
      <c r="K1" s="5" t="s">
        <v>81</v>
      </c>
      <c r="L1" s="5" t="s">
        <v>82</v>
      </c>
      <c r="M1" s="5" t="s">
        <v>83</v>
      </c>
      <c r="N1" s="5" t="s">
        <v>84</v>
      </c>
      <c r="O1" s="5" t="s">
        <v>85</v>
      </c>
      <c r="P1" s="5" t="s">
        <v>86</v>
      </c>
    </row>
    <row r="2" spans="2:16" ht="15.75" customHeight="1" x14ac:dyDescent="0.25">
      <c r="H2" s="5">
        <v>2015</v>
      </c>
      <c r="I2" s="5">
        <v>2016</v>
      </c>
      <c r="J2" s="5">
        <v>2016</v>
      </c>
      <c r="K2" s="5" t="s">
        <v>66</v>
      </c>
      <c r="L2" s="5" t="s">
        <v>68</v>
      </c>
      <c r="M2" s="5" t="s">
        <v>69</v>
      </c>
      <c r="N2" s="5" t="s">
        <v>70</v>
      </c>
    </row>
    <row r="3" spans="2:16" ht="31.5" x14ac:dyDescent="0.25">
      <c r="B3" s="16" t="s">
        <v>0</v>
      </c>
      <c r="C3" s="17" t="s">
        <v>1</v>
      </c>
      <c r="D3" s="17"/>
      <c r="E3" s="18" t="s">
        <v>61</v>
      </c>
      <c r="F3" s="17" t="s">
        <v>2</v>
      </c>
      <c r="G3" s="17"/>
      <c r="H3" s="17"/>
      <c r="I3" s="17" t="s">
        <v>3</v>
      </c>
      <c r="J3" s="17"/>
      <c r="K3" s="17"/>
      <c r="L3" s="17"/>
      <c r="M3" s="17"/>
      <c r="N3" s="17"/>
      <c r="O3" s="17"/>
      <c r="P3" s="17"/>
    </row>
    <row r="4" spans="2:16" x14ac:dyDescent="0.25">
      <c r="B4" s="16"/>
      <c r="C4" s="17"/>
      <c r="D4" s="17"/>
      <c r="E4" s="18"/>
      <c r="F4" s="17"/>
      <c r="G4" s="17"/>
      <c r="H4" s="17" t="s">
        <v>65</v>
      </c>
      <c r="I4" s="17" t="s">
        <v>62</v>
      </c>
      <c r="J4" s="17" t="s">
        <v>63</v>
      </c>
      <c r="K4" s="9"/>
      <c r="L4" s="17"/>
      <c r="M4" s="17"/>
      <c r="N4" s="17"/>
      <c r="O4" s="17"/>
      <c r="P4" s="17" t="s">
        <v>64</v>
      </c>
    </row>
    <row r="5" spans="2:16" x14ac:dyDescent="0.25">
      <c r="B5" s="2" t="s">
        <v>4</v>
      </c>
      <c r="C5" s="2" t="s">
        <v>5</v>
      </c>
      <c r="D5" s="3" t="s">
        <v>6</v>
      </c>
      <c r="E5" s="3" t="s">
        <v>7</v>
      </c>
      <c r="F5" s="3">
        <v>3462</v>
      </c>
      <c r="G5" s="3"/>
      <c r="H5" s="3">
        <v>386</v>
      </c>
      <c r="I5" s="3">
        <v>106</v>
      </c>
      <c r="J5" s="3">
        <v>333</v>
      </c>
      <c r="K5" s="10">
        <f>[1]Патрубки!$BG$121</f>
        <v>1319</v>
      </c>
      <c r="L5" s="3"/>
      <c r="M5" s="3">
        <v>937</v>
      </c>
      <c r="N5" s="3">
        <f>K5+L5+M5-H5-I5-J5</f>
        <v>1431</v>
      </c>
      <c r="O5" s="3"/>
      <c r="P5" s="3">
        <v>345</v>
      </c>
    </row>
    <row r="6" spans="2:16" x14ac:dyDescent="0.25">
      <c r="B6" s="2" t="s">
        <v>9</v>
      </c>
      <c r="C6" s="2" t="s">
        <v>8</v>
      </c>
      <c r="D6" s="3" t="s">
        <v>6</v>
      </c>
      <c r="E6" s="3" t="s">
        <v>7</v>
      </c>
      <c r="F6" s="3">
        <v>3452</v>
      </c>
      <c r="G6" s="3"/>
      <c r="H6" s="3">
        <v>383</v>
      </c>
      <c r="I6" s="3">
        <v>106</v>
      </c>
      <c r="J6" s="3">
        <v>333</v>
      </c>
      <c r="K6" s="10">
        <f>[1]Патрубки!$BG$127</f>
        <v>263</v>
      </c>
      <c r="L6" s="3"/>
      <c r="M6" s="3">
        <v>669</v>
      </c>
      <c r="N6" s="3">
        <f t="shared" ref="N6:N29" si="0">K6+L6+M6-H6-I6-J6</f>
        <v>110</v>
      </c>
      <c r="O6" s="3"/>
      <c r="P6" s="3">
        <v>344</v>
      </c>
    </row>
    <row r="7" spans="2:16" x14ac:dyDescent="0.25">
      <c r="B7" s="2" t="s">
        <v>10</v>
      </c>
      <c r="C7" s="2" t="s">
        <v>12</v>
      </c>
      <c r="D7" s="3" t="s">
        <v>11</v>
      </c>
      <c r="E7" s="3" t="s">
        <v>7</v>
      </c>
      <c r="F7" s="3">
        <v>1350</v>
      </c>
      <c r="G7" s="3"/>
      <c r="H7" s="3">
        <v>148</v>
      </c>
      <c r="I7" s="3">
        <v>18</v>
      </c>
      <c r="J7" s="3">
        <v>112</v>
      </c>
      <c r="K7" s="10">
        <f>[1]Патрубки!$BF$105</f>
        <v>2100</v>
      </c>
      <c r="L7" s="3"/>
      <c r="M7" s="3"/>
      <c r="N7" s="3">
        <f t="shared" si="0"/>
        <v>1822</v>
      </c>
      <c r="O7" s="3"/>
      <c r="P7" s="3">
        <v>134</v>
      </c>
    </row>
    <row r="8" spans="2:16" x14ac:dyDescent="0.25">
      <c r="B8" s="2" t="s">
        <v>13</v>
      </c>
      <c r="C8" s="2" t="s">
        <v>14</v>
      </c>
      <c r="D8" s="3" t="s">
        <v>15</v>
      </c>
      <c r="E8" s="3" t="s">
        <v>7</v>
      </c>
      <c r="F8" s="3">
        <v>269</v>
      </c>
      <c r="G8" s="3"/>
      <c r="H8" s="3">
        <v>49</v>
      </c>
      <c r="I8" s="3">
        <v>0</v>
      </c>
      <c r="J8" s="3">
        <v>18</v>
      </c>
      <c r="K8" s="10">
        <f>[1]Патрубки!$BE$106</f>
        <v>117</v>
      </c>
      <c r="L8" s="3"/>
      <c r="M8" s="3"/>
      <c r="N8" s="3">
        <f t="shared" si="0"/>
        <v>50</v>
      </c>
      <c r="O8" s="3"/>
      <c r="P8" s="3">
        <v>26</v>
      </c>
    </row>
    <row r="9" spans="2:16" x14ac:dyDescent="0.25">
      <c r="B9" s="2" t="s">
        <v>16</v>
      </c>
      <c r="C9" s="2" t="s">
        <v>17</v>
      </c>
      <c r="D9" s="3" t="s">
        <v>11</v>
      </c>
      <c r="E9" s="3" t="s">
        <v>7</v>
      </c>
      <c r="F9" s="3">
        <v>7632</v>
      </c>
      <c r="G9" s="3"/>
      <c r="H9" s="3">
        <v>1222</v>
      </c>
      <c r="I9" s="3">
        <v>53</v>
      </c>
      <c r="J9" s="3">
        <v>549</v>
      </c>
      <c r="K9" s="10">
        <f>[1]Патрубки!$BE$114-[1]Патрубки!$BF$114</f>
        <v>-1994</v>
      </c>
      <c r="L9" s="3"/>
      <c r="M9" s="3">
        <v>200</v>
      </c>
      <c r="N9" s="3">
        <f t="shared" si="0"/>
        <v>-3618</v>
      </c>
      <c r="O9" s="3"/>
      <c r="P9" s="3">
        <v>681</v>
      </c>
    </row>
    <row r="10" spans="2:16" x14ac:dyDescent="0.25">
      <c r="B10" s="2" t="s">
        <v>18</v>
      </c>
      <c r="C10" s="2" t="s">
        <v>19</v>
      </c>
      <c r="D10" s="3" t="s">
        <v>20</v>
      </c>
      <c r="E10" s="3" t="s">
        <v>7</v>
      </c>
      <c r="F10" s="3">
        <v>13607</v>
      </c>
      <c r="G10" s="3"/>
      <c r="H10" s="3">
        <v>1795</v>
      </c>
      <c r="I10" s="3">
        <v>175</v>
      </c>
      <c r="J10" s="3">
        <v>829</v>
      </c>
      <c r="K10" s="10">
        <f>[1]Патрубки!$BE$102-[1]Патрубки!$BF$102</f>
        <v>-3096</v>
      </c>
      <c r="L10" s="3">
        <v>1500</v>
      </c>
      <c r="M10" s="3">
        <v>900</v>
      </c>
      <c r="N10" s="3">
        <f t="shared" si="0"/>
        <v>-3495</v>
      </c>
      <c r="O10" s="3"/>
      <c r="P10" s="3">
        <v>916</v>
      </c>
    </row>
    <row r="11" spans="2:16" x14ac:dyDescent="0.25">
      <c r="B11" s="2" t="s">
        <v>21</v>
      </c>
      <c r="C11" s="2" t="s">
        <v>24</v>
      </c>
      <c r="D11" s="3" t="s">
        <v>25</v>
      </c>
      <c r="E11" s="3" t="s">
        <v>7</v>
      </c>
      <c r="F11" s="3">
        <v>3882</v>
      </c>
      <c r="G11" s="3"/>
      <c r="H11" s="3">
        <v>507</v>
      </c>
      <c r="I11" s="3">
        <v>53</v>
      </c>
      <c r="J11" s="3">
        <v>304</v>
      </c>
      <c r="K11" s="10">
        <f>[1]Патрубки!$BE$108</f>
        <v>117</v>
      </c>
      <c r="L11" s="3">
        <v>500</v>
      </c>
      <c r="M11" s="3">
        <v>450</v>
      </c>
      <c r="N11" s="3">
        <f t="shared" si="0"/>
        <v>203</v>
      </c>
      <c r="O11" s="3"/>
      <c r="P11" s="3">
        <v>328</v>
      </c>
    </row>
    <row r="12" spans="2:16" x14ac:dyDescent="0.25">
      <c r="B12" s="2" t="s">
        <v>22</v>
      </c>
      <c r="C12" s="2" t="s">
        <v>26</v>
      </c>
      <c r="D12" s="3" t="s">
        <v>25</v>
      </c>
      <c r="E12" s="3" t="s">
        <v>7</v>
      </c>
      <c r="F12" s="3">
        <v>3859</v>
      </c>
      <c r="G12" s="3"/>
      <c r="H12" s="3">
        <v>502</v>
      </c>
      <c r="I12" s="3">
        <v>53</v>
      </c>
      <c r="J12" s="3">
        <v>303</v>
      </c>
      <c r="K12" s="10">
        <f>[1]Патрубки!$BE$110</f>
        <v>117</v>
      </c>
      <c r="L12" s="3">
        <v>560</v>
      </c>
      <c r="M12" s="3">
        <v>480</v>
      </c>
      <c r="N12" s="3">
        <f t="shared" si="0"/>
        <v>299</v>
      </c>
      <c r="O12" s="3"/>
      <c r="P12" s="3">
        <v>326</v>
      </c>
    </row>
    <row r="13" spans="2:16" x14ac:dyDescent="0.25">
      <c r="B13" s="2" t="s">
        <v>23</v>
      </c>
      <c r="C13" s="2" t="s">
        <v>27</v>
      </c>
      <c r="D13" s="3" t="s">
        <v>28</v>
      </c>
      <c r="E13" s="3" t="s">
        <v>7</v>
      </c>
      <c r="F13" s="3">
        <v>3461</v>
      </c>
      <c r="G13" s="3"/>
      <c r="H13" s="3">
        <v>414</v>
      </c>
      <c r="I13" s="3">
        <v>106</v>
      </c>
      <c r="J13" s="3">
        <v>333</v>
      </c>
      <c r="K13" s="10">
        <f>[1]Патрубки!$BE$111</f>
        <v>117</v>
      </c>
      <c r="L13" s="3">
        <v>640</v>
      </c>
      <c r="M13" s="3">
        <v>1040</v>
      </c>
      <c r="N13" s="3">
        <f t="shared" si="0"/>
        <v>944</v>
      </c>
      <c r="O13" s="3"/>
      <c r="P13" s="3">
        <v>345</v>
      </c>
    </row>
    <row r="14" spans="2:16" x14ac:dyDescent="0.25">
      <c r="B14" s="2" t="s">
        <v>29</v>
      </c>
      <c r="C14" s="2" t="s">
        <v>30</v>
      </c>
      <c r="D14" s="3" t="s">
        <v>25</v>
      </c>
      <c r="E14" s="3" t="s">
        <v>7</v>
      </c>
      <c r="F14" s="3">
        <v>9</v>
      </c>
      <c r="G14" s="3"/>
      <c r="H14" s="3"/>
      <c r="I14" s="3">
        <v>0</v>
      </c>
      <c r="J14" s="3">
        <v>1</v>
      </c>
      <c r="K14" s="10">
        <f>[1]Патрубки!$BE$109</f>
        <v>117</v>
      </c>
      <c r="L14" s="3"/>
      <c r="M14" s="3"/>
      <c r="N14" s="3">
        <f t="shared" si="0"/>
        <v>116</v>
      </c>
      <c r="O14" s="3"/>
      <c r="P14" s="3">
        <v>1</v>
      </c>
    </row>
    <row r="15" spans="2:16" x14ac:dyDescent="0.25">
      <c r="B15" s="2" t="s">
        <v>31</v>
      </c>
      <c r="C15" s="2" t="s">
        <v>32</v>
      </c>
      <c r="D15" s="3" t="s">
        <v>25</v>
      </c>
      <c r="E15" s="3" t="s">
        <v>7</v>
      </c>
      <c r="F15" s="3">
        <v>346</v>
      </c>
      <c r="G15" s="3"/>
      <c r="H15" s="3">
        <v>11</v>
      </c>
      <c r="I15" s="3">
        <v>7</v>
      </c>
      <c r="J15" s="3">
        <v>20</v>
      </c>
      <c r="K15" s="10">
        <f>[1]Патрубки!$BE$103</f>
        <v>117</v>
      </c>
      <c r="L15" s="3"/>
      <c r="M15" s="3"/>
      <c r="N15" s="3">
        <f t="shared" si="0"/>
        <v>79</v>
      </c>
      <c r="O15" s="3"/>
      <c r="P15" s="3">
        <v>19</v>
      </c>
    </row>
    <row r="16" spans="2:16" x14ac:dyDescent="0.25">
      <c r="B16" s="2" t="s">
        <v>33</v>
      </c>
      <c r="C16" s="2" t="s">
        <v>34</v>
      </c>
      <c r="D16" s="3" t="s">
        <v>35</v>
      </c>
      <c r="E16" s="3" t="s">
        <v>7</v>
      </c>
      <c r="F16" s="3">
        <v>813</v>
      </c>
      <c r="G16" s="3"/>
      <c r="H16" s="3">
        <v>65</v>
      </c>
      <c r="I16" s="3">
        <v>18</v>
      </c>
      <c r="J16" s="3">
        <v>77</v>
      </c>
      <c r="K16" s="10">
        <f>[1]Патрубки!$BE$113</f>
        <v>117</v>
      </c>
      <c r="L16" s="3"/>
      <c r="M16" s="3"/>
      <c r="N16" s="3">
        <f t="shared" si="0"/>
        <v>-43</v>
      </c>
      <c r="O16" s="3"/>
      <c r="P16" s="3">
        <v>83</v>
      </c>
    </row>
    <row r="17" spans="2:16" x14ac:dyDescent="0.25">
      <c r="B17" s="2" t="s">
        <v>36</v>
      </c>
      <c r="C17" s="2" t="s">
        <v>37</v>
      </c>
      <c r="D17" s="3" t="s">
        <v>28</v>
      </c>
      <c r="E17" s="3" t="s">
        <v>7</v>
      </c>
      <c r="F17" s="3">
        <v>813</v>
      </c>
      <c r="G17" s="3"/>
      <c r="H17" s="3">
        <v>59</v>
      </c>
      <c r="I17" s="3">
        <v>18</v>
      </c>
      <c r="J17" s="3">
        <v>77</v>
      </c>
      <c r="K17" s="10">
        <f>[1]Патрубки!$BE$112</f>
        <v>117</v>
      </c>
      <c r="L17" s="3"/>
      <c r="M17" s="3"/>
      <c r="N17" s="3">
        <f t="shared" si="0"/>
        <v>-37</v>
      </c>
      <c r="O17" s="3"/>
      <c r="P17" s="3">
        <v>83</v>
      </c>
    </row>
    <row r="18" spans="2:16" s="13" customFormat="1" x14ac:dyDescent="0.25">
      <c r="B18" s="2" t="s">
        <v>38</v>
      </c>
      <c r="C18" s="2" t="s">
        <v>39</v>
      </c>
      <c r="D18" s="3" t="s">
        <v>35</v>
      </c>
      <c r="E18" s="3" t="s">
        <v>7</v>
      </c>
      <c r="F18" s="3">
        <v>11655</v>
      </c>
      <c r="G18" s="3"/>
      <c r="H18" s="3">
        <v>1579</v>
      </c>
      <c r="I18" s="3">
        <v>141</v>
      </c>
      <c r="J18" s="3">
        <v>738</v>
      </c>
      <c r="K18" s="10">
        <f>[1]Патрубки!$BE$115</f>
        <v>117</v>
      </c>
      <c r="L18" s="3">
        <v>1480</v>
      </c>
      <c r="M18" s="3">
        <v>400</v>
      </c>
      <c r="N18" s="3">
        <f t="shared" si="0"/>
        <v>-461</v>
      </c>
      <c r="O18" s="3"/>
      <c r="P18" s="3">
        <v>832</v>
      </c>
    </row>
    <row r="19" spans="2:16" x14ac:dyDescent="0.25">
      <c r="B19" s="11" t="s">
        <v>40</v>
      </c>
      <c r="C19" s="11" t="s">
        <v>41</v>
      </c>
      <c r="D19" s="12" t="s">
        <v>35</v>
      </c>
      <c r="E19" s="12" t="s">
        <v>7</v>
      </c>
      <c r="F19" s="12">
        <v>2265</v>
      </c>
      <c r="G19" s="12"/>
      <c r="H19" s="12">
        <v>154</v>
      </c>
      <c r="I19" s="12">
        <v>34</v>
      </c>
      <c r="J19" s="12">
        <v>112</v>
      </c>
      <c r="K19" s="14">
        <f>[1]Патрубки!$BE$116</f>
        <v>117</v>
      </c>
      <c r="L19" s="12"/>
      <c r="M19" s="12"/>
      <c r="N19" s="12">
        <f t="shared" si="0"/>
        <v>-183</v>
      </c>
      <c r="O19" s="12"/>
      <c r="P19" s="12">
        <v>113</v>
      </c>
    </row>
    <row r="20" spans="2:16" x14ac:dyDescent="0.25">
      <c r="B20" s="2" t="s">
        <v>42</v>
      </c>
      <c r="C20" s="2" t="s">
        <v>43</v>
      </c>
      <c r="D20" s="3" t="s">
        <v>25</v>
      </c>
      <c r="E20" s="3" t="s">
        <v>7</v>
      </c>
      <c r="F20" s="3">
        <v>3514</v>
      </c>
      <c r="G20" s="3"/>
      <c r="H20" s="3">
        <v>402</v>
      </c>
      <c r="I20" s="3">
        <v>106</v>
      </c>
      <c r="J20" s="3">
        <v>337</v>
      </c>
      <c r="K20" s="10">
        <f>[1]Патрубки!$BE$119</f>
        <v>117</v>
      </c>
      <c r="L20" s="3">
        <v>125</v>
      </c>
      <c r="M20" s="3">
        <v>1075</v>
      </c>
      <c r="N20" s="3">
        <f t="shared" si="0"/>
        <v>472</v>
      </c>
      <c r="O20" s="3"/>
      <c r="P20" s="3">
        <v>350</v>
      </c>
    </row>
    <row r="21" spans="2:16" x14ac:dyDescent="0.25">
      <c r="B21" s="2" t="s">
        <v>45</v>
      </c>
      <c r="C21" s="2" t="s">
        <v>44</v>
      </c>
      <c r="D21" s="3" t="s">
        <v>25</v>
      </c>
      <c r="E21" s="3" t="s">
        <v>7</v>
      </c>
      <c r="F21" s="3">
        <v>3487</v>
      </c>
      <c r="G21" s="3"/>
      <c r="H21" s="3">
        <v>403</v>
      </c>
      <c r="I21" s="3">
        <v>106</v>
      </c>
      <c r="J21" s="3">
        <v>335</v>
      </c>
      <c r="K21" s="10">
        <f>[1]Патрубки!$BE$120</f>
        <v>120</v>
      </c>
      <c r="L21" s="3"/>
      <c r="M21" s="3">
        <v>615</v>
      </c>
      <c r="N21" s="3">
        <f t="shared" si="0"/>
        <v>-109</v>
      </c>
      <c r="O21" s="3"/>
      <c r="P21" s="3">
        <v>347</v>
      </c>
    </row>
    <row r="22" spans="2:16" x14ac:dyDescent="0.25">
      <c r="B22" s="2" t="s">
        <v>46</v>
      </c>
      <c r="C22" s="2" t="s">
        <v>47</v>
      </c>
      <c r="D22" s="3" t="s">
        <v>6</v>
      </c>
      <c r="E22" s="3" t="s">
        <v>7</v>
      </c>
      <c r="F22" s="3">
        <v>3522</v>
      </c>
      <c r="G22" s="3"/>
      <c r="H22" s="3">
        <v>386</v>
      </c>
      <c r="I22" s="3">
        <v>106</v>
      </c>
      <c r="J22" s="3">
        <v>337</v>
      </c>
      <c r="K22" s="10">
        <f>[1]Патрубки!$BE$123</f>
        <v>117</v>
      </c>
      <c r="L22" s="3">
        <v>220</v>
      </c>
      <c r="M22" s="3">
        <v>660</v>
      </c>
      <c r="N22" s="3">
        <f t="shared" si="0"/>
        <v>168</v>
      </c>
      <c r="O22" s="3"/>
      <c r="P22" s="3">
        <v>351</v>
      </c>
    </row>
    <row r="23" spans="2:16" x14ac:dyDescent="0.25">
      <c r="B23" s="2" t="s">
        <v>48</v>
      </c>
      <c r="C23" s="2" t="s">
        <v>49</v>
      </c>
      <c r="D23" s="3" t="s">
        <v>28</v>
      </c>
      <c r="E23" s="3" t="s">
        <v>7</v>
      </c>
      <c r="F23" s="3">
        <v>5</v>
      </c>
      <c r="G23" s="3"/>
      <c r="H23" s="3">
        <v>9</v>
      </c>
      <c r="I23" s="3">
        <v>0</v>
      </c>
      <c r="J23" s="3">
        <v>0</v>
      </c>
      <c r="K23" s="10">
        <f>[1]Патрубки!$BE$124</f>
        <v>117</v>
      </c>
      <c r="L23" s="3"/>
      <c r="M23" s="3"/>
      <c r="N23" s="3">
        <f t="shared" si="0"/>
        <v>108</v>
      </c>
      <c r="O23" s="3"/>
      <c r="P23" s="3">
        <v>0</v>
      </c>
    </row>
    <row r="24" spans="2:16" x14ac:dyDescent="0.25">
      <c r="B24" s="2" t="s">
        <v>50</v>
      </c>
      <c r="C24" s="15" t="s">
        <v>51</v>
      </c>
      <c r="D24" s="8" t="s">
        <v>35</v>
      </c>
      <c r="E24" s="8" t="s">
        <v>7</v>
      </c>
      <c r="F24" s="8">
        <v>5</v>
      </c>
      <c r="G24" s="8"/>
      <c r="H24" s="8"/>
      <c r="I24" s="8">
        <v>0</v>
      </c>
      <c r="J24" s="8">
        <v>0</v>
      </c>
      <c r="K24" s="7">
        <f>[1]Патрубки!$BE$125</f>
        <v>120</v>
      </c>
      <c r="L24" s="3"/>
      <c r="M24" s="3"/>
      <c r="N24" s="3">
        <f t="shared" si="0"/>
        <v>120</v>
      </c>
      <c r="O24" s="3"/>
      <c r="P24" s="3">
        <v>0</v>
      </c>
    </row>
    <row r="25" spans="2:16" x14ac:dyDescent="0.25">
      <c r="B25" s="2" t="s">
        <v>52</v>
      </c>
      <c r="C25" s="2" t="s">
        <v>53</v>
      </c>
      <c r="D25" s="3" t="s">
        <v>6</v>
      </c>
      <c r="E25" s="3" t="s">
        <v>7</v>
      </c>
      <c r="F25" s="3">
        <v>5</v>
      </c>
      <c r="G25" s="3"/>
      <c r="H25" s="3">
        <v>9</v>
      </c>
      <c r="I25" s="3">
        <v>0</v>
      </c>
      <c r="J25" s="3">
        <v>0</v>
      </c>
      <c r="K25" s="10">
        <f>[1]Патрубки!$BE$126</f>
        <v>120</v>
      </c>
      <c r="L25" s="3"/>
      <c r="M25" s="3">
        <v>91</v>
      </c>
      <c r="N25" s="3">
        <f t="shared" si="0"/>
        <v>202</v>
      </c>
      <c r="O25" s="3"/>
      <c r="P25" s="3">
        <v>0</v>
      </c>
    </row>
    <row r="26" spans="2:16" x14ac:dyDescent="0.25">
      <c r="B26" s="2" t="s">
        <v>55</v>
      </c>
      <c r="C26" s="2" t="s">
        <v>54</v>
      </c>
      <c r="D26" s="3" t="s">
        <v>6</v>
      </c>
      <c r="E26" s="3" t="s">
        <v>7</v>
      </c>
      <c r="F26" s="3">
        <v>5</v>
      </c>
      <c r="G26" s="3"/>
      <c r="H26" s="3">
        <v>9</v>
      </c>
      <c r="I26" s="3">
        <v>0</v>
      </c>
      <c r="J26" s="3">
        <v>0</v>
      </c>
      <c r="K26" s="10">
        <f>[1]Патрубки!$BE$127</f>
        <v>101</v>
      </c>
      <c r="L26" s="3"/>
      <c r="M26" s="3">
        <v>164</v>
      </c>
      <c r="N26" s="3">
        <f t="shared" si="0"/>
        <v>256</v>
      </c>
      <c r="O26" s="3"/>
      <c r="P26" s="3">
        <v>0</v>
      </c>
    </row>
    <row r="27" spans="2:16" x14ac:dyDescent="0.25">
      <c r="B27" s="2" t="s">
        <v>56</v>
      </c>
      <c r="C27" s="2" t="s">
        <v>57</v>
      </c>
      <c r="D27" s="3" t="s">
        <v>58</v>
      </c>
      <c r="E27" s="3" t="s">
        <v>7</v>
      </c>
      <c r="F27" s="3">
        <v>15</v>
      </c>
      <c r="G27" s="3"/>
      <c r="H27" s="3">
        <v>27</v>
      </c>
      <c r="I27" s="3">
        <v>0</v>
      </c>
      <c r="J27" s="3">
        <v>0</v>
      </c>
      <c r="K27" s="10">
        <f>[1]Патрубки!$BE$129</f>
        <v>120</v>
      </c>
      <c r="L27" s="3"/>
      <c r="M27" s="3"/>
      <c r="N27" s="3">
        <f t="shared" si="0"/>
        <v>93</v>
      </c>
      <c r="O27" s="3"/>
      <c r="P27" s="3">
        <v>0</v>
      </c>
    </row>
    <row r="28" spans="2:16" x14ac:dyDescent="0.25">
      <c r="B28" s="2" t="s">
        <v>59</v>
      </c>
      <c r="C28" s="2" t="s">
        <v>60</v>
      </c>
      <c r="D28" s="3" t="s">
        <v>6</v>
      </c>
      <c r="E28" s="3" t="s">
        <v>7</v>
      </c>
      <c r="F28" s="3">
        <v>5</v>
      </c>
      <c r="G28" s="3"/>
      <c r="H28" s="3">
        <v>9</v>
      </c>
      <c r="I28" s="3">
        <v>0</v>
      </c>
      <c r="J28" s="3">
        <v>0</v>
      </c>
      <c r="K28" s="10">
        <f>[1]Патрубки!$BE$128</f>
        <v>120</v>
      </c>
      <c r="L28" s="3"/>
      <c r="M28" s="3">
        <v>240</v>
      </c>
      <c r="N28" s="3">
        <f t="shared" si="0"/>
        <v>351</v>
      </c>
      <c r="O28" s="3"/>
      <c r="P28" s="3">
        <v>0</v>
      </c>
    </row>
    <row r="29" spans="2:16" x14ac:dyDescent="0.25">
      <c r="B29" s="2"/>
      <c r="C29" s="6" t="s">
        <v>67</v>
      </c>
      <c r="D29" s="3"/>
      <c r="E29" s="3"/>
      <c r="F29" s="3"/>
      <c r="G29" s="3"/>
      <c r="H29" s="3">
        <v>9</v>
      </c>
      <c r="I29" s="3"/>
      <c r="J29" s="3"/>
      <c r="K29" s="10">
        <f>[1]Патрубки!$BE$125</f>
        <v>120</v>
      </c>
      <c r="L29" s="3"/>
      <c r="M29" s="3">
        <v>75</v>
      </c>
      <c r="N29" s="3">
        <f t="shared" si="0"/>
        <v>186</v>
      </c>
      <c r="O29" s="3"/>
      <c r="P29" s="3"/>
    </row>
    <row r="30" spans="2:16" x14ac:dyDescent="0.25">
      <c r="B30" s="19"/>
      <c r="C30" s="20" t="s">
        <v>71</v>
      </c>
      <c r="D30" s="21"/>
      <c r="E30" s="21"/>
      <c r="F30" s="21"/>
      <c r="G30" s="21"/>
      <c r="H30" s="21"/>
      <c r="I30" s="21"/>
      <c r="J30" s="21"/>
      <c r="K30" s="22">
        <f>[1]Патрубки!$BE$130</f>
        <v>1301010</v>
      </c>
      <c r="L30" s="21"/>
      <c r="M30" s="21"/>
      <c r="N30" s="21"/>
      <c r="O30" s="21"/>
      <c r="P30" s="21"/>
    </row>
  </sheetData>
  <pageMargins left="0.11811023622047245" right="0.11811023622047245" top="0.15748031496062992" bottom="0.15748031496062992" header="0.31496062992125984" footer="0.31496062992125984"/>
  <pageSetup paperSize="9" orientation="landscape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Блинова</dc:creator>
  <cp:lastModifiedBy>Роман Кузнецов</cp:lastModifiedBy>
  <dcterms:created xsi:type="dcterms:W3CDTF">2015-11-03T12:18:49Z</dcterms:created>
  <dcterms:modified xsi:type="dcterms:W3CDTF">2016-02-04T10:06:34Z</dcterms:modified>
</cp:coreProperties>
</file>