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Лист1" sheetId="1" r:id="rId1"/>
    <sheet name="Лист2" sheetId="2" r:id="rId2"/>
  </sheets>
  <definedNames>
    <definedName name="PartDB" localSheetId="1" hidden="1">Лист2!$A$1:$Q$6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1" l="1"/>
  <c r="C4" i="1"/>
</calcChain>
</file>

<file path=xl/connections.xml><?xml version="1.0" encoding="utf-8"?>
<connections xmlns="http://schemas.openxmlformats.org/spreadsheetml/2006/main">
  <connection id="1" sourceFile="C:\Users\Proiz1\Documents\PartDB.mdb" keepAlive="1" name="PartDB" type="5" refreshedVersion="5" background="1" saveData="1">
    <dbPr connection="Provider=Microsoft.ACE.OLEDB.12.0;User ID=Admin;Data Source=C:\Users\Proiz1\Documents\PartDB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Parts" commandType="3"/>
  </connection>
</connections>
</file>

<file path=xl/sharedStrings.xml><?xml version="1.0" encoding="utf-8"?>
<sst xmlns="http://schemas.openxmlformats.org/spreadsheetml/2006/main" count="93" uniqueCount="52">
  <si>
    <t>OrderID</t>
  </si>
  <si>
    <t>PartName</t>
  </si>
  <si>
    <t>QuantityOrdered</t>
  </si>
  <si>
    <t>QuantityNested</t>
  </si>
  <si>
    <t>QuantityCompleted</t>
  </si>
  <si>
    <t>ExtraAllowed</t>
  </si>
  <si>
    <t>Machine</t>
  </si>
  <si>
    <t>AssemblyID</t>
  </si>
  <si>
    <t>DueDate</t>
  </si>
  <si>
    <t>DateWindow</t>
  </si>
  <si>
    <t>Priority</t>
  </si>
  <si>
    <t>ForcedPriority</t>
  </si>
  <si>
    <t>NextPhase</t>
  </si>
  <si>
    <t>Status</t>
  </si>
  <si>
    <t>Material</t>
  </si>
  <si>
    <t>Thickness</t>
  </si>
  <si>
    <t>AutoTooling</t>
  </si>
  <si>
    <t>ScriptTooling</t>
  </si>
  <si>
    <t>ScriptName</t>
  </si>
  <si>
    <t>ManualNesting</t>
  </si>
  <si>
    <t>Drawing</t>
  </si>
  <si>
    <t>Turret</t>
  </si>
  <si>
    <t>2-3-4-5</t>
  </si>
  <si>
    <t>St-33</t>
  </si>
  <si>
    <t>1.000000</t>
  </si>
  <si>
    <t>745427.238-01-p2 Крыша</t>
  </si>
  <si>
    <t>C:\fms\ncexpress\12\PARTDIR\pro fin\2010\85. Металлоконструкции\735312</t>
  </si>
  <si>
    <t>turret</t>
  </si>
  <si>
    <t>PartID</t>
  </si>
  <si>
    <t>CpFile</t>
  </si>
  <si>
    <t>SortingType</t>
  </si>
  <si>
    <t>SortingAddress</t>
  </si>
  <si>
    <t>SlugHole</t>
  </si>
  <si>
    <t>Revision</t>
  </si>
  <si>
    <t>Comments</t>
  </si>
  <si>
    <t>CustomerName</t>
  </si>
  <si>
    <t>Assembly</t>
  </si>
  <si>
    <t>Length</t>
  </si>
  <si>
    <t>Width</t>
  </si>
  <si>
    <t>Date</t>
  </si>
  <si>
    <t/>
  </si>
  <si>
    <t>12</t>
  </si>
  <si>
    <t>C:\fms\ncexpress\12\PARTDIR\pro fin\2010\85. Металлоконструкции\745427</t>
  </si>
  <si>
    <t>C:\fms\ncexpress\12\PARTDIR\pro fin\2010\85. Металлоконструкции\745312</t>
  </si>
  <si>
    <t>745312.136-02-v2 Швеллер (1,5)</t>
  </si>
  <si>
    <t>745427.240-07-v1 Дно</t>
  </si>
  <si>
    <t>745427.238-08-p3 Крыша</t>
  </si>
  <si>
    <t>735312.086-11-v2-p4 Дверь</t>
  </si>
  <si>
    <t>текст который будет искать на листе 2 в столбце "B"</t>
  </si>
  <si>
    <t>Ячейка в которую подставит найденное имя полностью(должно получиться"745427.240-07-v1 Дно")</t>
  </si>
  <si>
    <t>745427.240-07</t>
  </si>
  <si>
    <t>Если будет найден текст в столбце "A4" лист1 должно скопироваться значение из "лист2, столбец F на той же строке что и найденный тескт"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</si>
</sst>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Font="1" applyFill="1" applyBorder="1"/>
    <xf numFmtId="0" fontId="1" fillId="2" borderId="1" xfId="0" applyFont="1" applyFill="1" applyBorder="1"/>
    <xf numFmtId="0" fontId="0" fillId="3" borderId="0" xfId="0" applyFill="1"/>
    <xf numFmtId="0" fontId="0" fillId="0" borderId="2" xfId="0" applyBorder="1" applyAlignment="1">
      <alignment wrapText="1"/>
    </xf>
    <xf numFmtId="0" fontId="0" fillId="4" borderId="3" xfId="0" applyFill="1" applyBorder="1"/>
    <xf numFmtId="0" fontId="0" fillId="0" borderId="4" xfId="0" applyBorder="1"/>
    <xf numFmtId="0" fontId="2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4</xdr:row>
      <xdr:rowOff>85725</xdr:rowOff>
    </xdr:from>
    <xdr:to>
      <xdr:col>0</xdr:col>
      <xdr:colOff>828675</xdr:colOff>
      <xdr:row>9</xdr:row>
      <xdr:rowOff>9527</xdr:rowOff>
    </xdr:to>
    <xdr:cxnSp macro="">
      <xdr:nvCxnSpPr>
        <xdr:cNvPr id="3" name="Прямая со стрелкой 2"/>
        <xdr:cNvCxnSpPr/>
      </xdr:nvCxnSpPr>
      <xdr:spPr>
        <a:xfrm flipV="1">
          <a:off x="828675" y="990600"/>
          <a:ext cx="0" cy="87630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1047750</xdr:colOff>
      <xdr:row>3</xdr:row>
      <xdr:rowOff>171450</xdr:rowOff>
    </xdr:from>
    <xdr:to>
      <xdr:col>2</xdr:col>
      <xdr:colOff>1047750</xdr:colOff>
      <xdr:row>8</xdr:row>
      <xdr:rowOff>114300</xdr:rowOff>
    </xdr:to>
    <xdr:cxnSp macro="">
      <xdr:nvCxnSpPr>
        <xdr:cNvPr id="6" name="Прямая со стрелкой 5"/>
        <xdr:cNvCxnSpPr/>
      </xdr:nvCxnSpPr>
      <xdr:spPr>
        <a:xfrm flipV="1">
          <a:off x="4019550" y="742950"/>
          <a:ext cx="0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2305050</xdr:colOff>
      <xdr:row>3</xdr:row>
      <xdr:rowOff>304800</xdr:rowOff>
    </xdr:from>
    <xdr:to>
      <xdr:col>21</xdr:col>
      <xdr:colOff>2305050</xdr:colOff>
      <xdr:row>9</xdr:row>
      <xdr:rowOff>57150</xdr:rowOff>
    </xdr:to>
    <xdr:cxnSp macro="">
      <xdr:nvCxnSpPr>
        <xdr:cNvPr id="7" name="Прямая со стрелкой 6"/>
        <xdr:cNvCxnSpPr/>
      </xdr:nvCxnSpPr>
      <xdr:spPr>
        <a:xfrm flipV="1">
          <a:off x="11572875" y="876300"/>
          <a:ext cx="0" cy="1038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name="PartDB" connectionId="1" autoFormatId="16" applyNumberFormats="0" applyBorderFormats="0" applyFontFormats="0" applyPatternFormats="0" applyAlignmentFormats="0" applyWidthHeightFormats="0">
  <queryTableRefresh nextId="18">
    <queryTableFields count="17">
      <queryTableField id="1" name="PartID" tableColumnId="1"/>
      <queryTableField id="2" name="PartName" tableColumnId="2"/>
      <queryTableField id="3" name="Machine" tableColumnId="3"/>
      <queryTableField id="4" name="Material" tableColumnId="4"/>
      <queryTableField id="5" name="Thickness" tableColumnId="5"/>
      <queryTableField id="6" name="CpFile" tableColumnId="6"/>
      <queryTableField id="7" name="SortingType" tableColumnId="7"/>
      <queryTableField id="8" name="SortingAddress" tableColumnId="8"/>
      <queryTableField id="9" name="Turret" tableColumnId="9"/>
      <queryTableField id="10" name="SlugHole" tableColumnId="10"/>
      <queryTableField id="11" name="Revision" tableColumnId="11"/>
      <queryTableField id="12" name="Comments" tableColumnId="12"/>
      <queryTableField id="13" name="CustomerName" tableColumnId="13"/>
      <queryTableField id="14" name="Assembly" tableColumnId="14"/>
      <queryTableField id="15" name="Length" tableColumnId="15"/>
      <queryTableField id="16" name="Width" tableColumnId="16"/>
      <queryTableField id="17" name="Date" tableColumnId="1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_PartDB" displayName="Таблица_PartDB" ref="A1:Q6" tableType="queryTable" totalsRowShown="0">
  <autoFilter ref="A1:Q6"/>
  <tableColumns count="17">
    <tableColumn id="1" uniqueName="1" name="PartID" queryTableFieldId="1"/>
    <tableColumn id="2" uniqueName="2" name="PartName" queryTableFieldId="2"/>
    <tableColumn id="3" uniqueName="3" name="Machine" queryTableFieldId="3"/>
    <tableColumn id="4" uniqueName="4" name="Material" queryTableFieldId="4"/>
    <tableColumn id="5" uniqueName="5" name="Thickness" queryTableFieldId="5"/>
    <tableColumn id="6" uniqueName="6" name="CpFile" queryTableFieldId="6"/>
    <tableColumn id="7" uniqueName="7" name="SortingType" queryTableFieldId="7"/>
    <tableColumn id="8" uniqueName="8" name="SortingAddress" queryTableFieldId="8"/>
    <tableColumn id="9" uniqueName="9" name="Turret" queryTableFieldId="9"/>
    <tableColumn id="10" uniqueName="10" name="SlugHole" queryTableFieldId="10"/>
    <tableColumn id="11" uniqueName="11" name="Revision" queryTableFieldId="11"/>
    <tableColumn id="12" uniqueName="12" name="Comments" queryTableFieldId="12"/>
    <tableColumn id="13" uniqueName="13" name="CustomerName" queryTableFieldId="13"/>
    <tableColumn id="14" uniqueName="14" name="Assembly" queryTableFieldId="14"/>
    <tableColumn id="15" uniqueName="15" name="Length" queryTableFieldId="15"/>
    <tableColumn id="16" uniqueName="16" name="Width" queryTableFieldId="16"/>
    <tableColumn id="17" uniqueName="17" name="Date" queryTableFieldId="1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C4" sqref="C4"/>
    </sheetView>
  </sheetViews>
  <sheetFormatPr defaultRowHeight="15" x14ac:dyDescent="0.25"/>
  <cols>
    <col min="1" max="1" width="36.5703125" customWidth="1"/>
    <col min="2" max="2" width="8" bestFit="1" customWidth="1"/>
    <col min="3" max="3" width="40.42578125" bestFit="1" customWidth="1"/>
    <col min="4" max="21" width="3" customWidth="1"/>
    <col min="22" max="22" width="111.42578125" bestFit="1" customWidth="1"/>
    <col min="23" max="23" width="6.42578125" bestFit="1" customWidth="1"/>
  </cols>
  <sheetData>
    <row r="1" spans="1:2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</row>
    <row r="2" spans="1:23" x14ac:dyDescent="0.25">
      <c r="B2" t="s">
        <v>22</v>
      </c>
      <c r="C2" t="s">
        <v>25</v>
      </c>
      <c r="D2">
        <v>6</v>
      </c>
      <c r="E2">
        <v>0</v>
      </c>
      <c r="F2">
        <v>0</v>
      </c>
      <c r="G2">
        <v>0</v>
      </c>
      <c r="H2">
        <v>12</v>
      </c>
      <c r="J2">
        <v>42410</v>
      </c>
      <c r="K2">
        <v>1</v>
      </c>
      <c r="L2">
        <v>5</v>
      </c>
      <c r="M2">
        <v>0</v>
      </c>
      <c r="N2">
        <v>0</v>
      </c>
      <c r="O2">
        <v>0</v>
      </c>
      <c r="P2" t="s">
        <v>23</v>
      </c>
      <c r="Q2" t="s">
        <v>24</v>
      </c>
      <c r="R2">
        <v>0</v>
      </c>
      <c r="S2">
        <v>0</v>
      </c>
      <c r="U2">
        <v>0</v>
      </c>
      <c r="V2" t="s">
        <v>26</v>
      </c>
    </row>
    <row r="4" spans="1:23" ht="26.25" customHeight="1" x14ac:dyDescent="0.25">
      <c r="A4" s="3" t="s">
        <v>50</v>
      </c>
      <c r="C4" s="11" t="str">
        <f>INDEX(Таблица_PartDB[PartName],MATCH(A4&amp;"*",Таблица_PartDB[PartName],0))</f>
        <v>745427.240-07-v1 Дно</v>
      </c>
      <c r="V4" s="4" t="str">
        <f>INDEX(Таблица_PartDB[CpFile],MATCH(Лист1!C4,Таблица_PartDB[PartName],0))</f>
        <v>C:\fms\ncexpress\12\PARTDIR\pro fin\2010\85. Металлоконструкции\745427</v>
      </c>
    </row>
    <row r="5" spans="1:23" x14ac:dyDescent="0.25">
      <c r="A5" s="2"/>
    </row>
    <row r="6" spans="1:23" x14ac:dyDescent="0.25">
      <c r="A6" s="2"/>
    </row>
    <row r="7" spans="1:23" x14ac:dyDescent="0.25">
      <c r="A7" s="2"/>
    </row>
    <row r="8" spans="1:23" x14ac:dyDescent="0.25">
      <c r="A8" s="2"/>
    </row>
    <row r="9" spans="1:23" ht="15.75" thickBot="1" x14ac:dyDescent="0.3"/>
    <row r="10" spans="1:23" ht="45" x14ac:dyDescent="0.25">
      <c r="A10" s="5" t="s">
        <v>48</v>
      </c>
      <c r="C10" s="5" t="s">
        <v>49</v>
      </c>
      <c r="V10" s="5" t="s">
        <v>51</v>
      </c>
    </row>
    <row r="11" spans="1:23" x14ac:dyDescent="0.25">
      <c r="A11" s="6"/>
      <c r="C11" s="6"/>
      <c r="V11" s="6"/>
    </row>
    <row r="12" spans="1:23" x14ac:dyDescent="0.25">
      <c r="A12" s="6"/>
      <c r="C12" s="6"/>
      <c r="V12" s="6"/>
    </row>
    <row r="13" spans="1:23" x14ac:dyDescent="0.25">
      <c r="A13" s="6"/>
      <c r="C13" s="6"/>
      <c r="V13" s="6"/>
    </row>
    <row r="14" spans="1:23" ht="26.25" x14ac:dyDescent="0.25">
      <c r="A14" s="8">
        <v>1</v>
      </c>
      <c r="C14" s="9">
        <v>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9">
        <v>3</v>
      </c>
    </row>
    <row r="15" spans="1:23" ht="23.25" x14ac:dyDescent="0.25">
      <c r="A15" s="6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9"/>
    </row>
    <row r="16" spans="1:23" ht="15.75" thickBot="1" x14ac:dyDescent="0.3">
      <c r="A16" s="7"/>
      <c r="C16" s="6"/>
      <c r="V16" s="6"/>
    </row>
    <row r="17" spans="3:22" ht="15.75" thickBot="1" x14ac:dyDescent="0.3">
      <c r="C17" s="7"/>
      <c r="V17" s="6"/>
    </row>
    <row r="18" spans="3:22" ht="15.75" thickBot="1" x14ac:dyDescent="0.3">
      <c r="V18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F6" sqref="F6"/>
    </sheetView>
  </sheetViews>
  <sheetFormatPr defaultRowHeight="15" x14ac:dyDescent="0.25"/>
  <cols>
    <col min="1" max="1" width="8.7109375" bestFit="1" customWidth="1"/>
    <col min="2" max="2" width="66" bestFit="1" customWidth="1"/>
    <col min="3" max="3" width="11" bestFit="1" customWidth="1"/>
    <col min="4" max="4" width="10.85546875" bestFit="1" customWidth="1"/>
    <col min="5" max="5" width="11.85546875" bestFit="1" customWidth="1"/>
    <col min="6" max="6" width="81.140625" bestFit="1" customWidth="1"/>
    <col min="7" max="7" width="13.85546875" bestFit="1" customWidth="1"/>
    <col min="8" max="9" width="16.85546875" bestFit="1" customWidth="1"/>
    <col min="10" max="10" width="11.140625" bestFit="1" customWidth="1"/>
    <col min="11" max="11" width="10.85546875" bestFit="1" customWidth="1"/>
    <col min="12" max="12" width="16.5703125" bestFit="1" customWidth="1"/>
    <col min="13" max="13" width="17.28515625" bestFit="1" customWidth="1"/>
    <col min="14" max="14" width="25.140625" bestFit="1" customWidth="1"/>
    <col min="15" max="16" width="12" bestFit="1" customWidth="1"/>
    <col min="17" max="17" width="10.140625" bestFit="1" customWidth="1"/>
  </cols>
  <sheetData>
    <row r="1" spans="1:17" ht="32.25" customHeight="1" x14ac:dyDescent="0.25">
      <c r="A1" t="s">
        <v>28</v>
      </c>
      <c r="B1" t="s">
        <v>1</v>
      </c>
      <c r="C1" t="s">
        <v>6</v>
      </c>
      <c r="D1" t="s">
        <v>14</v>
      </c>
      <c r="E1" t="s">
        <v>15</v>
      </c>
      <c r="F1" t="s">
        <v>29</v>
      </c>
      <c r="G1" t="s">
        <v>30</v>
      </c>
      <c r="H1" t="s">
        <v>31</v>
      </c>
      <c r="I1" t="s">
        <v>21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</row>
    <row r="2" spans="1:17" x14ac:dyDescent="0.25">
      <c r="A2">
        <v>11509</v>
      </c>
      <c r="B2" t="s">
        <v>25</v>
      </c>
      <c r="C2" t="s">
        <v>41</v>
      </c>
      <c r="D2" t="s">
        <v>23</v>
      </c>
      <c r="E2">
        <v>1.5</v>
      </c>
      <c r="F2" t="s">
        <v>26</v>
      </c>
      <c r="G2">
        <v>252</v>
      </c>
      <c r="H2">
        <v>0</v>
      </c>
      <c r="I2" t="s">
        <v>27</v>
      </c>
      <c r="J2">
        <v>0</v>
      </c>
      <c r="K2" t="s">
        <v>40</v>
      </c>
      <c r="L2" t="s">
        <v>40</v>
      </c>
      <c r="M2" t="s">
        <v>40</v>
      </c>
      <c r="N2" t="s">
        <v>40</v>
      </c>
      <c r="O2">
        <v>442.91039771119995</v>
      </c>
      <c r="P2">
        <v>240.7093474015</v>
      </c>
      <c r="Q2" s="1">
        <v>41839.393182870372</v>
      </c>
    </row>
    <row r="3" spans="1:17" x14ac:dyDescent="0.25">
      <c r="A3">
        <v>11510</v>
      </c>
      <c r="B3" t="s">
        <v>44</v>
      </c>
      <c r="C3" t="s">
        <v>41</v>
      </c>
      <c r="D3" t="s">
        <v>23</v>
      </c>
      <c r="E3">
        <v>1.5</v>
      </c>
      <c r="F3" t="s">
        <v>43</v>
      </c>
      <c r="G3">
        <v>252</v>
      </c>
      <c r="H3">
        <v>0</v>
      </c>
      <c r="I3" t="s">
        <v>27</v>
      </c>
      <c r="J3">
        <v>0</v>
      </c>
      <c r="K3" t="s">
        <v>40</v>
      </c>
      <c r="L3" t="s">
        <v>40</v>
      </c>
      <c r="M3" t="s">
        <v>40</v>
      </c>
      <c r="N3" t="s">
        <v>40</v>
      </c>
      <c r="O3">
        <v>725</v>
      </c>
      <c r="P3">
        <v>65.891592352200007</v>
      </c>
      <c r="Q3" s="1">
        <v>41920.656273148146</v>
      </c>
    </row>
    <row r="4" spans="1:17" x14ac:dyDescent="0.25">
      <c r="A4">
        <v>11511</v>
      </c>
      <c r="B4" t="s">
        <v>45</v>
      </c>
      <c r="C4" t="s">
        <v>41</v>
      </c>
      <c r="D4" t="s">
        <v>23</v>
      </c>
      <c r="E4">
        <v>1.5</v>
      </c>
      <c r="F4" t="s">
        <v>42</v>
      </c>
      <c r="G4">
        <v>252</v>
      </c>
      <c r="H4">
        <v>0</v>
      </c>
      <c r="I4" t="s">
        <v>27</v>
      </c>
      <c r="J4">
        <v>0</v>
      </c>
      <c r="K4" t="s">
        <v>40</v>
      </c>
      <c r="L4" t="s">
        <v>40</v>
      </c>
      <c r="M4" t="s">
        <v>40</v>
      </c>
      <c r="N4" t="s">
        <v>40</v>
      </c>
      <c r="O4">
        <v>635.91039771119995</v>
      </c>
      <c r="P4">
        <v>233.86559656680001</v>
      </c>
      <c r="Q4" s="1">
        <v>42340.700092592589</v>
      </c>
    </row>
    <row r="5" spans="1:17" x14ac:dyDescent="0.25">
      <c r="A5">
        <v>11512</v>
      </c>
      <c r="B5" t="s">
        <v>46</v>
      </c>
      <c r="C5" t="s">
        <v>41</v>
      </c>
      <c r="D5" t="s">
        <v>23</v>
      </c>
      <c r="E5">
        <v>1.5</v>
      </c>
      <c r="F5" t="s">
        <v>42</v>
      </c>
      <c r="G5">
        <v>252</v>
      </c>
      <c r="H5">
        <v>0</v>
      </c>
      <c r="I5" t="s">
        <v>27</v>
      </c>
      <c r="J5">
        <v>0</v>
      </c>
      <c r="K5" t="s">
        <v>40</v>
      </c>
      <c r="L5" t="s">
        <v>40</v>
      </c>
      <c r="M5" t="s">
        <v>40</v>
      </c>
      <c r="N5" t="s">
        <v>40</v>
      </c>
      <c r="O5">
        <v>642.91039771120006</v>
      </c>
      <c r="P5">
        <v>240.7093474015</v>
      </c>
      <c r="Q5" s="1">
        <v>41839.40121527778</v>
      </c>
    </row>
    <row r="6" spans="1:17" x14ac:dyDescent="0.25">
      <c r="A6">
        <v>11513</v>
      </c>
      <c r="B6" t="s">
        <v>47</v>
      </c>
      <c r="C6" t="s">
        <v>41</v>
      </c>
      <c r="D6" t="s">
        <v>23</v>
      </c>
      <c r="E6">
        <v>1.5</v>
      </c>
      <c r="F6" t="s">
        <v>26</v>
      </c>
      <c r="G6">
        <v>252</v>
      </c>
      <c r="H6">
        <v>0</v>
      </c>
      <c r="I6" t="s">
        <v>27</v>
      </c>
      <c r="J6">
        <v>0</v>
      </c>
      <c r="K6" t="s">
        <v>40</v>
      </c>
      <c r="L6" t="s">
        <v>40</v>
      </c>
      <c r="M6" t="s">
        <v>40</v>
      </c>
      <c r="N6" t="s">
        <v>40</v>
      </c>
      <c r="O6">
        <v>619.91039771119995</v>
      </c>
      <c r="P6">
        <v>791.91039771119995</v>
      </c>
      <c r="Q6" s="1">
        <v>41839.402557870373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Proiz1</dc:creator>
  <cp:lastModifiedBy>Ракитин И.О.</cp:lastModifiedBy>
  <dcterms:created xsi:type="dcterms:W3CDTF">2016-02-10T13:47:32Z</dcterms:created>
  <dcterms:modified xsi:type="dcterms:W3CDTF">2016-02-11T05:46:45Z</dcterms:modified>
</cp:coreProperties>
</file>