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Salary" sheetId="1" r:id="rId1"/>
  </sheets>
  <externalReferences>
    <externalReference r:id="rId2"/>
    <externalReference r:id="rId3"/>
  </externalReferences>
  <definedNames>
    <definedName name="Depreciation">'[1]Basic data'!$A$19:$A$22</definedName>
    <definedName name="dollar">'[1]Basic data'!$D$2</definedName>
    <definedName name="euro">'[2]DAF cashflow'!$C$1</definedName>
    <definedName name="Regime">'[1]Index''s'!$A$3:$A$4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B33" i="1" l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C15" i="1"/>
  <c r="C12" i="1"/>
  <c r="C13" i="1" s="1"/>
  <c r="H3" i="1"/>
  <c r="G3" i="1"/>
  <c r="F3" i="1"/>
  <c r="E3" i="1"/>
  <c r="E9" i="1"/>
  <c r="H9" i="1" l="1"/>
  <c r="G9" i="1"/>
  <c r="I9" i="1" s="1"/>
  <c r="F9" i="1"/>
  <c r="E5" i="1"/>
  <c r="E18" i="1"/>
  <c r="E12" i="1"/>
  <c r="E8" i="1"/>
  <c r="E16" i="1"/>
  <c r="E13" i="1"/>
  <c r="E11" i="1"/>
  <c r="E17" i="1"/>
  <c r="E14" i="1"/>
  <c r="E7" i="1"/>
  <c r="E6" i="1"/>
  <c r="E15" i="1"/>
  <c r="E20" i="1"/>
  <c r="E23" i="1" l="1"/>
  <c r="E24" i="1"/>
  <c r="E25" i="1"/>
  <c r="E26" i="1"/>
  <c r="E27" i="1"/>
  <c r="E28" i="1"/>
  <c r="E29" i="1"/>
  <c r="E30" i="1"/>
  <c r="E31" i="1"/>
  <c r="E32" i="1"/>
  <c r="E33" i="1"/>
  <c r="F20" i="1"/>
  <c r="G6" i="1"/>
  <c r="F6" i="1"/>
  <c r="H6" i="1"/>
  <c r="G11" i="1"/>
  <c r="F11" i="1"/>
  <c r="H11" i="1"/>
  <c r="G12" i="1"/>
  <c r="H12" i="1"/>
  <c r="F12" i="1"/>
  <c r="F7" i="1"/>
  <c r="H7" i="1"/>
  <c r="G7" i="1"/>
  <c r="G13" i="1"/>
  <c r="F13" i="1"/>
  <c r="H13" i="1"/>
  <c r="H18" i="1"/>
  <c r="G18" i="1"/>
  <c r="F18" i="1"/>
  <c r="F14" i="1"/>
  <c r="H14" i="1"/>
  <c r="G14" i="1"/>
  <c r="G16" i="1"/>
  <c r="F16" i="1"/>
  <c r="H16" i="1"/>
  <c r="H15" i="1"/>
  <c r="G15" i="1"/>
  <c r="F15" i="1"/>
  <c r="F17" i="1"/>
  <c r="H17" i="1"/>
  <c r="G17" i="1"/>
  <c r="G8" i="1"/>
  <c r="H8" i="1"/>
  <c r="F8" i="1"/>
  <c r="H5" i="1"/>
  <c r="G5" i="1"/>
  <c r="F5" i="1"/>
  <c r="I11" i="1" l="1"/>
  <c r="F26" i="1" s="1"/>
  <c r="F24" i="1"/>
  <c r="F25" i="1"/>
  <c r="F27" i="1"/>
  <c r="F28" i="1"/>
  <c r="F29" i="1"/>
  <c r="F30" i="1"/>
  <c r="F31" i="1"/>
  <c r="F32" i="1"/>
  <c r="F21" i="1"/>
  <c r="F33" i="1"/>
  <c r="G20" i="1"/>
  <c r="I8" i="1"/>
  <c r="I6" i="1"/>
  <c r="E22" i="1" s="1"/>
  <c r="I5" i="1"/>
  <c r="I7" i="1"/>
  <c r="F23" i="1" s="1"/>
  <c r="I12" i="1"/>
  <c r="I15" i="1"/>
  <c r="I14" i="1"/>
  <c r="I17" i="1"/>
  <c r="I16" i="1"/>
  <c r="I18" i="1"/>
  <c r="I13" i="1"/>
  <c r="G22" i="1" l="1"/>
  <c r="G23" i="1"/>
  <c r="G24" i="1"/>
  <c r="G25" i="1"/>
  <c r="G26" i="1"/>
  <c r="G27" i="1"/>
  <c r="G28" i="1"/>
  <c r="G29" i="1"/>
  <c r="G30" i="1"/>
  <c r="G31" i="1"/>
  <c r="G32" i="1"/>
  <c r="G33" i="1"/>
  <c r="G21" i="1"/>
  <c r="D21" i="1"/>
  <c r="E21" i="1"/>
  <c r="F22" i="1"/>
  <c r="H20" i="1"/>
  <c r="H22" i="1" l="1"/>
  <c r="H23" i="1"/>
  <c r="H24" i="1"/>
  <c r="H25" i="1"/>
  <c r="H26" i="1"/>
  <c r="H27" i="1"/>
  <c r="H28" i="1"/>
  <c r="H30" i="1"/>
  <c r="H31" i="1"/>
  <c r="H32" i="1"/>
  <c r="H29" i="1"/>
  <c r="H21" i="1"/>
  <c r="H33" i="1"/>
  <c r="I20" i="1"/>
  <c r="I22" i="1" l="1"/>
  <c r="I23" i="1"/>
  <c r="I24" i="1"/>
  <c r="I25" i="1"/>
  <c r="I26" i="1"/>
  <c r="I27" i="1"/>
  <c r="I28" i="1"/>
  <c r="I30" i="1"/>
  <c r="I31" i="1"/>
  <c r="I32" i="1"/>
  <c r="I29" i="1"/>
  <c r="I21" i="1"/>
  <c r="I33" i="1"/>
  <c r="J20" i="1"/>
  <c r="J22" i="1" l="1"/>
  <c r="J23" i="1"/>
  <c r="J24" i="1"/>
  <c r="J25" i="1"/>
  <c r="J26" i="1"/>
  <c r="J27" i="1"/>
  <c r="J28" i="1"/>
  <c r="J29" i="1"/>
  <c r="J30" i="1"/>
  <c r="J31" i="1"/>
  <c r="J32" i="1"/>
  <c r="J21" i="1"/>
  <c r="J33" i="1"/>
  <c r="K20" i="1"/>
  <c r="K22" i="1" l="1"/>
  <c r="K23" i="1"/>
  <c r="K24" i="1"/>
  <c r="K25" i="1"/>
  <c r="K26" i="1"/>
  <c r="K27" i="1"/>
  <c r="K28" i="1"/>
  <c r="K29" i="1"/>
  <c r="K30" i="1"/>
  <c r="K31" i="1"/>
  <c r="K32" i="1"/>
  <c r="K33" i="1"/>
  <c r="K21" i="1"/>
  <c r="L20" i="1"/>
  <c r="L22" i="1" l="1"/>
  <c r="L23" i="1"/>
  <c r="L24" i="1"/>
  <c r="L25" i="1"/>
  <c r="L26" i="1"/>
  <c r="L27" i="1"/>
  <c r="L28" i="1"/>
  <c r="L30" i="1"/>
  <c r="L31" i="1"/>
  <c r="L32" i="1"/>
  <c r="L29" i="1"/>
  <c r="L21" i="1"/>
  <c r="L33" i="1"/>
  <c r="M20" i="1"/>
  <c r="M22" i="1" l="1"/>
  <c r="M23" i="1"/>
  <c r="M24" i="1"/>
  <c r="M25" i="1"/>
  <c r="M26" i="1"/>
  <c r="M27" i="1"/>
  <c r="M28" i="1"/>
  <c r="M30" i="1"/>
  <c r="M31" i="1"/>
  <c r="M32" i="1"/>
  <c r="M29" i="1"/>
  <c r="M21" i="1"/>
  <c r="M33" i="1"/>
  <c r="N20" i="1"/>
  <c r="N22" i="1" l="1"/>
  <c r="N23" i="1"/>
  <c r="N24" i="1"/>
  <c r="N25" i="1"/>
  <c r="N26" i="1"/>
  <c r="N27" i="1"/>
  <c r="N28" i="1"/>
  <c r="N30" i="1"/>
  <c r="N31" i="1"/>
  <c r="N32" i="1"/>
  <c r="N29" i="1"/>
  <c r="N21" i="1"/>
  <c r="N33" i="1"/>
  <c r="O20" i="1"/>
  <c r="O22" i="1" l="1"/>
  <c r="O23" i="1"/>
  <c r="O24" i="1"/>
  <c r="O25" i="1"/>
  <c r="O26" i="1"/>
  <c r="O27" i="1"/>
  <c r="O28" i="1"/>
  <c r="O29" i="1"/>
  <c r="O30" i="1"/>
  <c r="O31" i="1"/>
  <c r="O32" i="1"/>
  <c r="O33" i="1"/>
  <c r="O21" i="1"/>
  <c r="P20" i="1"/>
  <c r="P22" i="1" l="1"/>
  <c r="P23" i="1"/>
  <c r="P24" i="1"/>
  <c r="P26" i="1"/>
  <c r="P27" i="1"/>
  <c r="P28" i="1"/>
  <c r="P25" i="1"/>
  <c r="P29" i="1"/>
  <c r="P30" i="1"/>
  <c r="P31" i="1"/>
  <c r="P32" i="1"/>
  <c r="P21" i="1"/>
  <c r="P33" i="1"/>
  <c r="Q20" i="1"/>
  <c r="Q22" i="1" l="1"/>
  <c r="Q23" i="1"/>
  <c r="Q24" i="1"/>
  <c r="Q25" i="1"/>
  <c r="Q26" i="1"/>
  <c r="Q27" i="1"/>
  <c r="Q28" i="1"/>
  <c r="Q29" i="1"/>
  <c r="Q30" i="1"/>
  <c r="Q31" i="1"/>
  <c r="Q32" i="1"/>
  <c r="Q21" i="1"/>
  <c r="Q33" i="1"/>
  <c r="R20" i="1"/>
  <c r="R22" i="1" l="1"/>
  <c r="R23" i="1"/>
  <c r="R24" i="1"/>
  <c r="R25" i="1"/>
  <c r="R26" i="1"/>
  <c r="R27" i="1"/>
  <c r="R28" i="1"/>
  <c r="R29" i="1"/>
  <c r="R30" i="1"/>
  <c r="R31" i="1"/>
  <c r="R32" i="1"/>
  <c r="R21" i="1"/>
  <c r="R33" i="1"/>
  <c r="S20" i="1"/>
  <c r="S22" i="1" l="1"/>
  <c r="S23" i="1"/>
  <c r="S24" i="1"/>
  <c r="S25" i="1"/>
  <c r="S26" i="1"/>
  <c r="S27" i="1"/>
  <c r="S28" i="1"/>
  <c r="S29" i="1"/>
  <c r="S30" i="1"/>
  <c r="S31" i="1"/>
  <c r="S32" i="1"/>
  <c r="S33" i="1"/>
  <c r="S21" i="1"/>
  <c r="T20" i="1"/>
  <c r="T22" i="1" l="1"/>
  <c r="T23" i="1"/>
  <c r="T24" i="1"/>
  <c r="T26" i="1"/>
  <c r="T27" i="1"/>
  <c r="T25" i="1"/>
  <c r="T29" i="1"/>
  <c r="T30" i="1"/>
  <c r="T31" i="1"/>
  <c r="T32" i="1"/>
  <c r="T28" i="1"/>
  <c r="T21" i="1"/>
  <c r="T33" i="1"/>
  <c r="U20" i="1"/>
  <c r="U22" i="1" l="1"/>
  <c r="U23" i="1"/>
  <c r="U24" i="1"/>
  <c r="U25" i="1"/>
  <c r="U26" i="1"/>
  <c r="U27" i="1"/>
  <c r="U28" i="1"/>
  <c r="U29" i="1"/>
  <c r="U30" i="1"/>
  <c r="U31" i="1"/>
  <c r="U32" i="1"/>
  <c r="U21" i="1"/>
  <c r="U33" i="1"/>
  <c r="V20" i="1"/>
  <c r="V22" i="1" l="1"/>
  <c r="V23" i="1"/>
  <c r="V24" i="1"/>
  <c r="V25" i="1"/>
  <c r="V26" i="1"/>
  <c r="V27" i="1"/>
  <c r="V28" i="1"/>
  <c r="V29" i="1"/>
  <c r="V30" i="1"/>
  <c r="V31" i="1"/>
  <c r="V32" i="1"/>
  <c r="V21" i="1"/>
  <c r="V33" i="1"/>
  <c r="W20" i="1"/>
  <c r="W22" i="1" l="1"/>
  <c r="W23" i="1"/>
  <c r="W24" i="1"/>
  <c r="W25" i="1"/>
  <c r="W26" i="1"/>
  <c r="W27" i="1"/>
  <c r="W28" i="1"/>
  <c r="W29" i="1"/>
  <c r="W30" i="1"/>
  <c r="W31" i="1"/>
  <c r="W32" i="1"/>
  <c r="W33" i="1"/>
  <c r="W21" i="1"/>
  <c r="X20" i="1"/>
  <c r="X22" i="1" l="1"/>
  <c r="X23" i="1"/>
  <c r="X24" i="1"/>
  <c r="X25" i="1"/>
  <c r="X26" i="1"/>
  <c r="X27" i="1"/>
  <c r="X28" i="1"/>
  <c r="X29" i="1"/>
  <c r="X30" i="1"/>
  <c r="X31" i="1"/>
  <c r="X32" i="1"/>
  <c r="X21" i="1"/>
  <c r="X33" i="1"/>
  <c r="Y20" i="1"/>
  <c r="Y22" i="1" l="1"/>
  <c r="Y23" i="1"/>
  <c r="Y24" i="1"/>
  <c r="Y25" i="1"/>
  <c r="Y26" i="1"/>
  <c r="Y27" i="1"/>
  <c r="Y28" i="1"/>
  <c r="Y29" i="1"/>
  <c r="Y30" i="1"/>
  <c r="Y31" i="1"/>
  <c r="Y32" i="1"/>
  <c r="Y21" i="1"/>
  <c r="Y33" i="1"/>
  <c r="Z20" i="1"/>
  <c r="Z22" i="1" l="1"/>
  <c r="Z23" i="1"/>
  <c r="Z24" i="1"/>
  <c r="Z25" i="1"/>
  <c r="Z26" i="1"/>
  <c r="Z27" i="1"/>
  <c r="Z28" i="1"/>
  <c r="Z29" i="1"/>
  <c r="Z30" i="1"/>
  <c r="Z31" i="1"/>
  <c r="Z32" i="1"/>
  <c r="Z21" i="1"/>
  <c r="Z33" i="1"/>
  <c r="AA20" i="1"/>
  <c r="AA22" i="1" l="1"/>
  <c r="AA23" i="1"/>
  <c r="AA24" i="1"/>
  <c r="AA25" i="1"/>
  <c r="AA26" i="1"/>
  <c r="AA27" i="1"/>
  <c r="AA28" i="1"/>
  <c r="AA29" i="1"/>
  <c r="AA30" i="1"/>
  <c r="AA31" i="1"/>
  <c r="AA32" i="1"/>
  <c r="AA33" i="1"/>
  <c r="AA21" i="1"/>
  <c r="AB20" i="1"/>
  <c r="AB22" i="1" l="1"/>
  <c r="AB23" i="1"/>
  <c r="AB24" i="1"/>
  <c r="AB25" i="1"/>
  <c r="AB26" i="1"/>
  <c r="AB27" i="1"/>
  <c r="AB29" i="1"/>
  <c r="AB30" i="1"/>
  <c r="AB31" i="1"/>
  <c r="AB28" i="1"/>
  <c r="AB21" i="1"/>
  <c r="AB33" i="1"/>
  <c r="AB32" i="1"/>
  <c r="AC20" i="1"/>
  <c r="AC22" i="1" l="1"/>
  <c r="AC23" i="1"/>
  <c r="AC24" i="1"/>
  <c r="AC25" i="1"/>
  <c r="AC26" i="1"/>
  <c r="AC27" i="1"/>
  <c r="AC28" i="1"/>
  <c r="AC29" i="1"/>
  <c r="AC30" i="1"/>
  <c r="AC31" i="1"/>
  <c r="AC32" i="1"/>
  <c r="AC21" i="1"/>
  <c r="AC33" i="1"/>
  <c r="AD20" i="1"/>
  <c r="AD22" i="1" l="1"/>
  <c r="AD23" i="1"/>
  <c r="AD24" i="1"/>
  <c r="AD25" i="1"/>
  <c r="AD26" i="1"/>
  <c r="AD27" i="1"/>
  <c r="AD28" i="1"/>
  <c r="AD29" i="1"/>
  <c r="AD30" i="1"/>
  <c r="AD31" i="1"/>
  <c r="AD32" i="1"/>
  <c r="AD21" i="1"/>
  <c r="AD33" i="1"/>
  <c r="AE20" i="1"/>
  <c r="AE22" i="1" l="1"/>
  <c r="AE23" i="1"/>
  <c r="AE24" i="1"/>
  <c r="AE25" i="1"/>
  <c r="AE26" i="1"/>
  <c r="AE27" i="1"/>
  <c r="AE28" i="1"/>
  <c r="AE29" i="1"/>
  <c r="AE30" i="1"/>
  <c r="AE31" i="1"/>
  <c r="AE32" i="1"/>
  <c r="AE33" i="1"/>
  <c r="AE21" i="1"/>
  <c r="AF20" i="1"/>
  <c r="AF22" i="1" l="1"/>
  <c r="AF23" i="1"/>
  <c r="AF24" i="1"/>
  <c r="AF26" i="1"/>
  <c r="AF27" i="1"/>
  <c r="AF25" i="1"/>
  <c r="AF29" i="1"/>
  <c r="AF30" i="1"/>
  <c r="AF31" i="1"/>
  <c r="AF28" i="1"/>
  <c r="AF21" i="1"/>
  <c r="AF32" i="1"/>
  <c r="AF33" i="1"/>
  <c r="AG20" i="1"/>
  <c r="AG22" i="1" l="1"/>
  <c r="AG23" i="1"/>
  <c r="AG24" i="1"/>
  <c r="AG25" i="1"/>
  <c r="AG26" i="1"/>
  <c r="AG27" i="1"/>
  <c r="AG28" i="1"/>
  <c r="AG29" i="1"/>
  <c r="AG30" i="1"/>
  <c r="AG31" i="1"/>
  <c r="AG32" i="1"/>
  <c r="AG21" i="1"/>
  <c r="AG33" i="1"/>
  <c r="AH20" i="1"/>
  <c r="AH22" i="1" l="1"/>
  <c r="AH23" i="1"/>
  <c r="AH24" i="1"/>
  <c r="AH25" i="1"/>
  <c r="AH26" i="1"/>
  <c r="AH27" i="1"/>
  <c r="AH28" i="1"/>
  <c r="AH29" i="1"/>
  <c r="AH30" i="1"/>
  <c r="AH31" i="1"/>
  <c r="AH32" i="1"/>
  <c r="AH21" i="1"/>
  <c r="AH33" i="1"/>
  <c r="AI20" i="1"/>
  <c r="AI22" i="1" l="1"/>
  <c r="AI23" i="1"/>
  <c r="AI24" i="1"/>
  <c r="AI25" i="1"/>
  <c r="AI26" i="1"/>
  <c r="AI27" i="1"/>
  <c r="AI28" i="1"/>
  <c r="AI29" i="1"/>
  <c r="AI30" i="1"/>
  <c r="AI31" i="1"/>
  <c r="AI33" i="1"/>
  <c r="AI32" i="1"/>
  <c r="AI21" i="1"/>
  <c r="AJ20" i="1"/>
  <c r="AJ22" i="1" l="1"/>
  <c r="AJ23" i="1"/>
  <c r="AJ24" i="1"/>
  <c r="AJ26" i="1"/>
  <c r="AJ27" i="1"/>
  <c r="AJ25" i="1"/>
  <c r="AJ29" i="1"/>
  <c r="AJ30" i="1"/>
  <c r="AJ31" i="1"/>
  <c r="AJ28" i="1"/>
  <c r="AJ21" i="1"/>
  <c r="AJ33" i="1"/>
  <c r="AJ32" i="1"/>
  <c r="AK20" i="1"/>
  <c r="AK22" i="1" l="1"/>
  <c r="AK23" i="1"/>
  <c r="AK24" i="1"/>
  <c r="AK25" i="1"/>
  <c r="AK26" i="1"/>
  <c r="AK27" i="1"/>
  <c r="AK28" i="1"/>
  <c r="AK29" i="1"/>
  <c r="AK30" i="1"/>
  <c r="AK31" i="1"/>
  <c r="AK32" i="1"/>
  <c r="AK21" i="1"/>
  <c r="AK33" i="1"/>
  <c r="AL20" i="1"/>
  <c r="AL22" i="1" l="1"/>
  <c r="AL23" i="1"/>
  <c r="AL24" i="1"/>
  <c r="AL25" i="1"/>
  <c r="AL26" i="1"/>
  <c r="AL27" i="1"/>
  <c r="AL28" i="1"/>
  <c r="AL29" i="1"/>
  <c r="AL30" i="1"/>
  <c r="AL31" i="1"/>
  <c r="AL32" i="1"/>
  <c r="AL21" i="1"/>
  <c r="AL33" i="1"/>
  <c r="AM20" i="1"/>
  <c r="AM22" i="1" l="1"/>
  <c r="AM23" i="1"/>
  <c r="AM24" i="1"/>
  <c r="AM25" i="1"/>
  <c r="AM26" i="1"/>
  <c r="AM27" i="1"/>
  <c r="AM28" i="1"/>
  <c r="AM29" i="1"/>
  <c r="AM30" i="1"/>
  <c r="AM31" i="1"/>
  <c r="AM32" i="1"/>
  <c r="AM33" i="1"/>
  <c r="AM21" i="1"/>
  <c r="AN20" i="1"/>
  <c r="AN22" i="1" l="1"/>
  <c r="AN23" i="1"/>
  <c r="AN24" i="1"/>
  <c r="AN25" i="1"/>
  <c r="AN26" i="1"/>
  <c r="AN27" i="1"/>
  <c r="AN28" i="1"/>
  <c r="AN29" i="1"/>
  <c r="AN30" i="1"/>
  <c r="AN31" i="1"/>
  <c r="AN21" i="1"/>
  <c r="AN32" i="1"/>
  <c r="AN33" i="1"/>
  <c r="AO20" i="1"/>
  <c r="AO22" i="1" l="1"/>
  <c r="AO23" i="1"/>
  <c r="AO24" i="1"/>
  <c r="AO25" i="1"/>
  <c r="AO26" i="1"/>
  <c r="AO27" i="1"/>
  <c r="AO28" i="1"/>
  <c r="AO29" i="1"/>
  <c r="AO30" i="1"/>
  <c r="AO31" i="1"/>
  <c r="AO32" i="1"/>
  <c r="AO21" i="1"/>
  <c r="AO33" i="1"/>
  <c r="AP20" i="1"/>
  <c r="AP22" i="1" l="1"/>
  <c r="AP23" i="1"/>
  <c r="AP24" i="1"/>
  <c r="AP25" i="1"/>
  <c r="AP26" i="1"/>
  <c r="AP27" i="1"/>
  <c r="AP28" i="1"/>
  <c r="AP29" i="1"/>
  <c r="AP30" i="1"/>
  <c r="AP31" i="1"/>
  <c r="AP32" i="1"/>
  <c r="AP21" i="1"/>
  <c r="AP33" i="1"/>
  <c r="AQ20" i="1"/>
  <c r="AQ22" i="1" l="1"/>
  <c r="AQ23" i="1"/>
  <c r="AQ24" i="1"/>
  <c r="AQ25" i="1"/>
  <c r="AQ26" i="1"/>
  <c r="AQ27" i="1"/>
  <c r="AQ28" i="1"/>
  <c r="AQ29" i="1"/>
  <c r="AQ30" i="1"/>
  <c r="AQ31" i="1"/>
  <c r="AQ33" i="1"/>
  <c r="AQ32" i="1"/>
  <c r="AQ21" i="1"/>
  <c r="AR20" i="1"/>
  <c r="AR22" i="1" l="1"/>
  <c r="AR23" i="1"/>
  <c r="AR24" i="1"/>
  <c r="AR25" i="1"/>
  <c r="AR26" i="1"/>
  <c r="AR27" i="1"/>
  <c r="AR29" i="1"/>
  <c r="AR30" i="1"/>
  <c r="AR31" i="1"/>
  <c r="AR28" i="1"/>
  <c r="AR21" i="1"/>
  <c r="AR33" i="1"/>
  <c r="AR32" i="1"/>
  <c r="AS20" i="1"/>
  <c r="AS22" i="1" l="1"/>
  <c r="AS23" i="1"/>
  <c r="AS24" i="1"/>
  <c r="AS25" i="1"/>
  <c r="AS26" i="1"/>
  <c r="AS27" i="1"/>
  <c r="AS28" i="1"/>
  <c r="AS29" i="1"/>
  <c r="AS30" i="1"/>
  <c r="AS31" i="1"/>
  <c r="AS32" i="1"/>
  <c r="AS21" i="1"/>
  <c r="AS33" i="1"/>
  <c r="AT20" i="1"/>
  <c r="AT22" i="1" l="1"/>
  <c r="AT23" i="1"/>
  <c r="AT24" i="1"/>
  <c r="AT25" i="1"/>
  <c r="AT26" i="1"/>
  <c r="AT27" i="1"/>
  <c r="AT28" i="1"/>
  <c r="AT29" i="1"/>
  <c r="AT30" i="1"/>
  <c r="AT31" i="1"/>
  <c r="AT32" i="1"/>
  <c r="AT21" i="1"/>
  <c r="AT33" i="1"/>
  <c r="AU20" i="1"/>
  <c r="AU22" i="1" l="1"/>
  <c r="AU23" i="1"/>
  <c r="AU24" i="1"/>
  <c r="AU25" i="1"/>
  <c r="AU26" i="1"/>
  <c r="AU27" i="1"/>
  <c r="AU28" i="1"/>
  <c r="AU29" i="1"/>
  <c r="AU30" i="1"/>
  <c r="AU31" i="1"/>
  <c r="AU33" i="1"/>
  <c r="AU32" i="1"/>
  <c r="AU21" i="1"/>
  <c r="AV20" i="1"/>
  <c r="AV22" i="1" l="1"/>
  <c r="AV23" i="1"/>
  <c r="AV24" i="1"/>
  <c r="AV26" i="1"/>
  <c r="AV27" i="1"/>
  <c r="AV25" i="1"/>
  <c r="AV29" i="1"/>
  <c r="AV30" i="1"/>
  <c r="AV31" i="1"/>
  <c r="AV28" i="1"/>
  <c r="AV21" i="1"/>
  <c r="AV33" i="1"/>
  <c r="AV32" i="1"/>
  <c r="AW20" i="1"/>
  <c r="AW22" i="1" l="1"/>
  <c r="AW23" i="1"/>
  <c r="AW24" i="1"/>
  <c r="AW25" i="1"/>
  <c r="AW26" i="1"/>
  <c r="AW27" i="1"/>
  <c r="AW28" i="1"/>
  <c r="AW29" i="1"/>
  <c r="AW30" i="1"/>
  <c r="AW31" i="1"/>
  <c r="AW32" i="1"/>
  <c r="AW21" i="1"/>
  <c r="AW33" i="1"/>
  <c r="AX20" i="1"/>
  <c r="AX22" i="1" l="1"/>
  <c r="AX23" i="1"/>
  <c r="AX24" i="1"/>
  <c r="AX25" i="1"/>
  <c r="AX26" i="1"/>
  <c r="AX27" i="1"/>
  <c r="AX28" i="1"/>
  <c r="AX29" i="1"/>
  <c r="AX30" i="1"/>
  <c r="AX31" i="1"/>
  <c r="AX21" i="1"/>
  <c r="AX32" i="1"/>
  <c r="AX33" i="1"/>
  <c r="AY20" i="1"/>
  <c r="AY22" i="1" l="1"/>
  <c r="AY23" i="1"/>
  <c r="AY24" i="1"/>
  <c r="AY25" i="1"/>
  <c r="AY26" i="1"/>
  <c r="AY27" i="1"/>
  <c r="AY28" i="1"/>
  <c r="AY29" i="1"/>
  <c r="AY30" i="1"/>
  <c r="AY31" i="1"/>
  <c r="AY32" i="1"/>
  <c r="AY33" i="1"/>
  <c r="AY21" i="1"/>
  <c r="AZ20" i="1"/>
  <c r="AZ22" i="1" l="1"/>
  <c r="AZ23" i="1"/>
  <c r="AZ24" i="1"/>
  <c r="AZ26" i="1"/>
  <c r="AZ27" i="1"/>
  <c r="AZ25" i="1"/>
  <c r="AZ29" i="1"/>
  <c r="AZ30" i="1"/>
  <c r="AZ31" i="1"/>
  <c r="AZ28" i="1"/>
  <c r="AZ21" i="1"/>
  <c r="AZ32" i="1"/>
  <c r="AZ33" i="1"/>
  <c r="BA20" i="1"/>
  <c r="BA22" i="1" l="1"/>
  <c r="BA23" i="1"/>
  <c r="BA24" i="1"/>
  <c r="BA25" i="1"/>
  <c r="BA26" i="1"/>
  <c r="BA27" i="1"/>
  <c r="BA28" i="1"/>
  <c r="BA29" i="1"/>
  <c r="BA30" i="1"/>
  <c r="BA31" i="1"/>
  <c r="BA21" i="1"/>
  <c r="BA32" i="1"/>
  <c r="BA33" i="1"/>
  <c r="BB20" i="1"/>
  <c r="BB22" i="1" l="1"/>
  <c r="BB23" i="1"/>
  <c r="BB24" i="1"/>
  <c r="BB25" i="1"/>
  <c r="BB26" i="1"/>
  <c r="BB27" i="1"/>
  <c r="BB28" i="1"/>
  <c r="BB29" i="1"/>
  <c r="BB30" i="1"/>
  <c r="BB31" i="1"/>
  <c r="BB21" i="1"/>
  <c r="BB32" i="1"/>
  <c r="BB33" i="1"/>
  <c r="BC20" i="1"/>
  <c r="BC22" i="1" l="1"/>
  <c r="BC23" i="1"/>
  <c r="BC24" i="1"/>
  <c r="BC25" i="1"/>
  <c r="BC26" i="1"/>
  <c r="BC27" i="1"/>
  <c r="BC28" i="1"/>
  <c r="BC29" i="1"/>
  <c r="BC30" i="1"/>
  <c r="BC31" i="1"/>
  <c r="BC32" i="1"/>
  <c r="BC33" i="1"/>
  <c r="BC21" i="1"/>
  <c r="BD20" i="1"/>
  <c r="BD22" i="1" l="1"/>
  <c r="BD23" i="1"/>
  <c r="BD24" i="1"/>
  <c r="BD25" i="1"/>
  <c r="BD26" i="1"/>
  <c r="BD27" i="1"/>
  <c r="BD28" i="1"/>
  <c r="BD29" i="1"/>
  <c r="BD30" i="1"/>
  <c r="BD31" i="1"/>
  <c r="BD21" i="1"/>
  <c r="BD32" i="1"/>
  <c r="BD33" i="1"/>
  <c r="BE20" i="1"/>
  <c r="BE22" i="1" l="1"/>
  <c r="BE23" i="1"/>
  <c r="BE24" i="1"/>
  <c r="BE25" i="1"/>
  <c r="BE26" i="1"/>
  <c r="BE27" i="1"/>
  <c r="BE28" i="1"/>
  <c r="BE29" i="1"/>
  <c r="BE30" i="1"/>
  <c r="BE31" i="1"/>
  <c r="BE21" i="1"/>
  <c r="BE32" i="1"/>
  <c r="BE33" i="1"/>
  <c r="BF20" i="1"/>
  <c r="BF22" i="1" l="1"/>
  <c r="BF23" i="1"/>
  <c r="BF24" i="1"/>
  <c r="BF25" i="1"/>
  <c r="BF26" i="1"/>
  <c r="BF27" i="1"/>
  <c r="BF28" i="1"/>
  <c r="BF29" i="1"/>
  <c r="BF30" i="1"/>
  <c r="BF31" i="1"/>
  <c r="BF21" i="1"/>
  <c r="BF32" i="1"/>
  <c r="BF33" i="1"/>
  <c r="BG20" i="1"/>
  <c r="BG22" i="1" l="1"/>
  <c r="BG23" i="1"/>
  <c r="BG24" i="1"/>
  <c r="BG26" i="1"/>
  <c r="BG27" i="1"/>
  <c r="BG28" i="1"/>
  <c r="BG25" i="1"/>
  <c r="BG29" i="1"/>
  <c r="BG30" i="1"/>
  <c r="BG31" i="1"/>
  <c r="BG32" i="1"/>
  <c r="BG33" i="1"/>
  <c r="BG21" i="1"/>
  <c r="BH20" i="1"/>
  <c r="BH22" i="1" l="1"/>
  <c r="BH23" i="1"/>
  <c r="BH24" i="1"/>
  <c r="BH26" i="1"/>
  <c r="BH27" i="1"/>
  <c r="BH25" i="1"/>
  <c r="BH29" i="1"/>
  <c r="BH30" i="1"/>
  <c r="BH31" i="1"/>
  <c r="BH28" i="1"/>
  <c r="BH21" i="1"/>
  <c r="BH32" i="1"/>
  <c r="BH33" i="1"/>
  <c r="BI20" i="1"/>
  <c r="BI22" i="1" l="1"/>
  <c r="BI23" i="1"/>
  <c r="BI24" i="1"/>
  <c r="BI25" i="1"/>
  <c r="BI26" i="1"/>
  <c r="BI27" i="1"/>
  <c r="BI28" i="1"/>
  <c r="BI29" i="1"/>
  <c r="BI30" i="1"/>
  <c r="BI31" i="1"/>
  <c r="BI21" i="1"/>
  <c r="BI32" i="1"/>
  <c r="BI33" i="1"/>
  <c r="BJ20" i="1"/>
  <c r="BJ22" i="1" l="1"/>
  <c r="BJ23" i="1"/>
  <c r="BJ24" i="1"/>
  <c r="BJ25" i="1"/>
  <c r="BJ26" i="1"/>
  <c r="BJ27" i="1"/>
  <c r="BJ28" i="1"/>
  <c r="BJ29" i="1"/>
  <c r="BJ30" i="1"/>
  <c r="BJ31" i="1"/>
  <c r="BJ21" i="1"/>
  <c r="BJ32" i="1"/>
  <c r="BJ33" i="1"/>
  <c r="BK20" i="1"/>
  <c r="BK22" i="1" l="1"/>
  <c r="BK23" i="1"/>
  <c r="BK24" i="1"/>
  <c r="BK26" i="1"/>
  <c r="BK27" i="1"/>
  <c r="BK28" i="1"/>
  <c r="BK25" i="1"/>
  <c r="BK29" i="1"/>
  <c r="BK30" i="1"/>
  <c r="BK31" i="1"/>
  <c r="BK32" i="1"/>
  <c r="BK33" i="1"/>
  <c r="BK21" i="1"/>
  <c r="BL20" i="1"/>
  <c r="BL22" i="1" l="1"/>
  <c r="BL23" i="1"/>
  <c r="BL24" i="1"/>
  <c r="BL26" i="1"/>
  <c r="BL27" i="1"/>
  <c r="BL25" i="1"/>
  <c r="BL29" i="1"/>
  <c r="BL30" i="1"/>
  <c r="BL31" i="1"/>
  <c r="BL28" i="1"/>
  <c r="BL21" i="1"/>
  <c r="BL32" i="1"/>
  <c r="BL33" i="1"/>
  <c r="BM20" i="1"/>
  <c r="BM22" i="1" l="1"/>
  <c r="BM23" i="1"/>
  <c r="BM24" i="1"/>
  <c r="BM25" i="1"/>
  <c r="BM26" i="1"/>
  <c r="BM27" i="1"/>
  <c r="BM28" i="1"/>
  <c r="BM29" i="1"/>
  <c r="BM30" i="1"/>
  <c r="BM31" i="1"/>
  <c r="BM21" i="1"/>
  <c r="BM32" i="1"/>
  <c r="BM33" i="1"/>
  <c r="BN20" i="1"/>
  <c r="BN22" i="1" l="1"/>
  <c r="BN23" i="1"/>
  <c r="BN24" i="1"/>
  <c r="BN25" i="1"/>
  <c r="BN26" i="1"/>
  <c r="BN27" i="1"/>
  <c r="BN28" i="1"/>
  <c r="BN29" i="1"/>
  <c r="BN30" i="1"/>
  <c r="BN31" i="1"/>
  <c r="BN21" i="1"/>
  <c r="BN32" i="1"/>
  <c r="BN33" i="1"/>
  <c r="BO20" i="1"/>
  <c r="BO22" i="1" l="1"/>
  <c r="BO23" i="1"/>
  <c r="BO24" i="1"/>
  <c r="BO25" i="1"/>
  <c r="BO26" i="1"/>
  <c r="BO27" i="1"/>
  <c r="BO28" i="1"/>
  <c r="BO29" i="1"/>
  <c r="BO30" i="1"/>
  <c r="BO31" i="1"/>
  <c r="BO32" i="1"/>
  <c r="BO33" i="1"/>
  <c r="BO21" i="1"/>
  <c r="BP20" i="1"/>
  <c r="BP22" i="1" l="1"/>
  <c r="BP23" i="1"/>
  <c r="BP24" i="1"/>
  <c r="BP25" i="1"/>
  <c r="BP26" i="1"/>
  <c r="BP27" i="1"/>
  <c r="BP29" i="1"/>
  <c r="BP30" i="1"/>
  <c r="BP31" i="1"/>
  <c r="BP28" i="1"/>
  <c r="BP21" i="1"/>
  <c r="BP32" i="1"/>
  <c r="BP33" i="1"/>
  <c r="BQ20" i="1"/>
  <c r="BQ22" i="1" l="1"/>
  <c r="BQ23" i="1"/>
  <c r="BQ24" i="1"/>
  <c r="BQ25" i="1"/>
  <c r="BQ26" i="1"/>
  <c r="BQ27" i="1"/>
  <c r="BQ28" i="1"/>
  <c r="BQ29" i="1"/>
  <c r="BQ30" i="1"/>
  <c r="BQ31" i="1"/>
  <c r="BQ21" i="1"/>
  <c r="BQ32" i="1"/>
  <c r="BQ33" i="1"/>
  <c r="BR20" i="1"/>
  <c r="BR22" i="1" l="1"/>
  <c r="BR23" i="1"/>
  <c r="BR24" i="1"/>
  <c r="BR25" i="1"/>
  <c r="BR26" i="1"/>
  <c r="BR27" i="1"/>
  <c r="BR28" i="1"/>
  <c r="BR29" i="1"/>
  <c r="BR30" i="1"/>
  <c r="BR31" i="1"/>
  <c r="BR21" i="1"/>
  <c r="BR32" i="1"/>
  <c r="BR33" i="1"/>
  <c r="BS20" i="1"/>
  <c r="BS22" i="1" l="1"/>
  <c r="BS23" i="1"/>
  <c r="BS24" i="1"/>
  <c r="BS25" i="1"/>
  <c r="BS26" i="1"/>
  <c r="BS27" i="1"/>
  <c r="BS28" i="1"/>
  <c r="BS29" i="1"/>
  <c r="BS30" i="1"/>
  <c r="BS31" i="1"/>
  <c r="BS32" i="1"/>
  <c r="BS33" i="1"/>
  <c r="BS21" i="1"/>
  <c r="BT20" i="1"/>
  <c r="BT22" i="1" l="1"/>
  <c r="BT23" i="1"/>
  <c r="BT24" i="1"/>
  <c r="BT25" i="1"/>
  <c r="BT26" i="1"/>
  <c r="BT27" i="1"/>
  <c r="BT29" i="1"/>
  <c r="BT30" i="1"/>
  <c r="BT31" i="1"/>
  <c r="BT28" i="1"/>
  <c r="BT21" i="1"/>
  <c r="BT32" i="1"/>
  <c r="BT33" i="1"/>
  <c r="BU20" i="1"/>
  <c r="BU22" i="1" l="1"/>
  <c r="BU23" i="1"/>
  <c r="BU24" i="1"/>
  <c r="BU25" i="1"/>
  <c r="BU26" i="1"/>
  <c r="BU27" i="1"/>
  <c r="BU29" i="1"/>
  <c r="BU30" i="1"/>
  <c r="BU31" i="1"/>
  <c r="BU28" i="1"/>
  <c r="BU21" i="1"/>
  <c r="BU32" i="1"/>
  <c r="BU33" i="1"/>
  <c r="BV20" i="1"/>
  <c r="BV22" i="1" l="1"/>
  <c r="BV23" i="1"/>
  <c r="BV24" i="1"/>
  <c r="BV25" i="1"/>
  <c r="BV26" i="1"/>
  <c r="BV27" i="1"/>
  <c r="BV28" i="1"/>
  <c r="BV29" i="1"/>
  <c r="BV30" i="1"/>
  <c r="BV31" i="1"/>
  <c r="BV21" i="1"/>
  <c r="BV32" i="1"/>
  <c r="BV33" i="1"/>
  <c r="BW20" i="1"/>
  <c r="BW22" i="1" l="1"/>
  <c r="BW23" i="1"/>
  <c r="BW24" i="1"/>
  <c r="BW25" i="1"/>
  <c r="BW26" i="1"/>
  <c r="BW27" i="1"/>
  <c r="BW28" i="1"/>
  <c r="BW29" i="1"/>
  <c r="BW30" i="1"/>
  <c r="BW31" i="1"/>
  <c r="BW32" i="1"/>
  <c r="BW33" i="1"/>
  <c r="BW21" i="1"/>
  <c r="BX20" i="1"/>
  <c r="BX22" i="1" l="1"/>
  <c r="BX23" i="1"/>
  <c r="BX24" i="1"/>
  <c r="BX25" i="1"/>
  <c r="BX26" i="1"/>
  <c r="BX27" i="1"/>
  <c r="BX29" i="1"/>
  <c r="BX30" i="1"/>
  <c r="BX31" i="1"/>
  <c r="BX28" i="1"/>
  <c r="BX21" i="1"/>
  <c r="BX32" i="1"/>
  <c r="BX33" i="1"/>
  <c r="BY20" i="1"/>
  <c r="BY22" i="1" l="1"/>
  <c r="BY23" i="1"/>
  <c r="BY24" i="1"/>
  <c r="BY25" i="1"/>
  <c r="BY26" i="1"/>
  <c r="BY27" i="1"/>
  <c r="BY28" i="1"/>
  <c r="BY29" i="1"/>
  <c r="BY30" i="1"/>
  <c r="BY31" i="1"/>
  <c r="BY21" i="1"/>
  <c r="BY32" i="1"/>
  <c r="BY33" i="1"/>
  <c r="BZ20" i="1"/>
  <c r="BZ22" i="1" l="1"/>
  <c r="BZ23" i="1"/>
  <c r="BZ24" i="1"/>
  <c r="BZ25" i="1"/>
  <c r="BZ26" i="1"/>
  <c r="BZ27" i="1"/>
  <c r="BZ28" i="1"/>
  <c r="BZ29" i="1"/>
  <c r="BZ30" i="1"/>
  <c r="BZ31" i="1"/>
  <c r="BZ21" i="1"/>
  <c r="BZ32" i="1"/>
  <c r="BZ33" i="1"/>
  <c r="CA20" i="1"/>
  <c r="CA22" i="1" l="1"/>
  <c r="CA23" i="1"/>
  <c r="CA24" i="1"/>
  <c r="CA25" i="1"/>
  <c r="CA26" i="1"/>
  <c r="CA27" i="1"/>
  <c r="CA28" i="1"/>
  <c r="CA29" i="1"/>
  <c r="CA30" i="1"/>
  <c r="CA31" i="1"/>
  <c r="CA32" i="1"/>
  <c r="CA33" i="1"/>
  <c r="CA21" i="1"/>
  <c r="CB20" i="1"/>
  <c r="CB22" i="1" l="1"/>
  <c r="CB23" i="1"/>
  <c r="CB24" i="1"/>
  <c r="CB25" i="1"/>
  <c r="CB26" i="1"/>
  <c r="CB27" i="1"/>
  <c r="CB29" i="1"/>
  <c r="CB30" i="1"/>
  <c r="CB31" i="1"/>
  <c r="CB28" i="1"/>
  <c r="CB21" i="1"/>
  <c r="CB32" i="1"/>
  <c r="CB33" i="1"/>
  <c r="CC20" i="1"/>
  <c r="CC22" i="1" l="1"/>
  <c r="CC23" i="1"/>
  <c r="CC24" i="1"/>
  <c r="CC25" i="1"/>
  <c r="CC26" i="1"/>
  <c r="CC27" i="1"/>
  <c r="CC29" i="1"/>
  <c r="CC30" i="1"/>
  <c r="CC31" i="1"/>
  <c r="CC28" i="1"/>
  <c r="CC21" i="1"/>
  <c r="CC32" i="1"/>
  <c r="CC33" i="1"/>
  <c r="CD20" i="1"/>
  <c r="CD22" i="1" l="1"/>
  <c r="CD23" i="1"/>
  <c r="CD24" i="1"/>
  <c r="CD25" i="1"/>
  <c r="CD26" i="1"/>
  <c r="CD27" i="1"/>
  <c r="CD28" i="1"/>
  <c r="CD29" i="1"/>
  <c r="CD30" i="1"/>
  <c r="CD31" i="1"/>
  <c r="CD21" i="1"/>
  <c r="CD32" i="1"/>
  <c r="CD33" i="1"/>
  <c r="CE20" i="1"/>
  <c r="CE22" i="1" l="1"/>
  <c r="CE23" i="1"/>
  <c r="CE24" i="1"/>
  <c r="CE25" i="1"/>
  <c r="CE26" i="1"/>
  <c r="CE27" i="1"/>
  <c r="CE28" i="1"/>
  <c r="CE29" i="1"/>
  <c r="CE30" i="1"/>
  <c r="CE31" i="1"/>
  <c r="CE32" i="1"/>
  <c r="CE33" i="1"/>
  <c r="CE21" i="1"/>
  <c r="CF20" i="1"/>
  <c r="CF22" i="1" l="1"/>
  <c r="CF23" i="1"/>
  <c r="CF24" i="1"/>
  <c r="CF25" i="1"/>
  <c r="CF26" i="1"/>
  <c r="CF27" i="1"/>
  <c r="CF29" i="1"/>
  <c r="CF30" i="1"/>
  <c r="CF31" i="1"/>
  <c r="CF28" i="1"/>
  <c r="CF21" i="1"/>
  <c r="CF32" i="1"/>
  <c r="CF33" i="1"/>
  <c r="CG20" i="1"/>
  <c r="CG22" i="1" l="1"/>
  <c r="CG23" i="1"/>
  <c r="CG24" i="1"/>
  <c r="CG25" i="1"/>
  <c r="CG26" i="1"/>
  <c r="CG27" i="1"/>
  <c r="CG28" i="1"/>
  <c r="CG29" i="1"/>
  <c r="CG30" i="1"/>
  <c r="CG31" i="1"/>
  <c r="CG21" i="1"/>
  <c r="CG32" i="1"/>
  <c r="CG33" i="1"/>
  <c r="CH20" i="1"/>
  <c r="CH22" i="1" l="1"/>
  <c r="CH23" i="1"/>
  <c r="CH24" i="1"/>
  <c r="CH25" i="1"/>
  <c r="CH26" i="1"/>
  <c r="CH27" i="1"/>
  <c r="CH28" i="1"/>
  <c r="CH29" i="1"/>
  <c r="CH30" i="1"/>
  <c r="CH31" i="1"/>
  <c r="CH21" i="1"/>
  <c r="CH32" i="1"/>
  <c r="CH33" i="1"/>
  <c r="CI20" i="1"/>
  <c r="CI22" i="1" l="1"/>
  <c r="CI23" i="1"/>
  <c r="CI24" i="1"/>
  <c r="CI25" i="1"/>
  <c r="CI26" i="1"/>
  <c r="CI27" i="1"/>
  <c r="CI28" i="1"/>
  <c r="CI29" i="1"/>
  <c r="CI30" i="1"/>
  <c r="CI31" i="1"/>
  <c r="CI32" i="1"/>
  <c r="CI33" i="1"/>
  <c r="CI21" i="1"/>
  <c r="CJ20" i="1"/>
  <c r="CJ22" i="1" l="1"/>
  <c r="CJ23" i="1"/>
  <c r="CJ24" i="1"/>
  <c r="CJ25" i="1"/>
  <c r="CJ26" i="1"/>
  <c r="CJ27" i="1"/>
  <c r="CJ29" i="1"/>
  <c r="CJ30" i="1"/>
  <c r="CJ31" i="1"/>
  <c r="CJ28" i="1"/>
  <c r="CJ21" i="1"/>
  <c r="CJ32" i="1"/>
  <c r="CJ33" i="1"/>
  <c r="CK20" i="1"/>
  <c r="CK22" i="1" l="1"/>
  <c r="CK23" i="1"/>
  <c r="CK24" i="1"/>
  <c r="CK25" i="1"/>
  <c r="CK26" i="1"/>
  <c r="CK27" i="1"/>
  <c r="CK29" i="1"/>
  <c r="CK30" i="1"/>
  <c r="CK31" i="1"/>
  <c r="CK28" i="1"/>
  <c r="CK21" i="1"/>
  <c r="CK32" i="1"/>
  <c r="CK33" i="1"/>
  <c r="CL20" i="1"/>
  <c r="CL22" i="1" l="1"/>
  <c r="CL23" i="1"/>
  <c r="CL24" i="1"/>
  <c r="CL25" i="1"/>
  <c r="CL26" i="1"/>
  <c r="CL27" i="1"/>
  <c r="CL29" i="1"/>
  <c r="CL30" i="1"/>
  <c r="CL31" i="1"/>
  <c r="CL28" i="1"/>
  <c r="CL21" i="1"/>
  <c r="CL32" i="1"/>
  <c r="CL33" i="1"/>
  <c r="CM20" i="1"/>
  <c r="CM22" i="1" l="1"/>
  <c r="CM23" i="1"/>
  <c r="CM24" i="1"/>
  <c r="CM25" i="1"/>
  <c r="CM26" i="1"/>
  <c r="CM27" i="1"/>
  <c r="CM28" i="1"/>
  <c r="CM29" i="1"/>
  <c r="CM30" i="1"/>
  <c r="CM31" i="1"/>
  <c r="CM32" i="1"/>
  <c r="CM33" i="1"/>
  <c r="CM21" i="1"/>
  <c r="CN20" i="1"/>
  <c r="CN22" i="1" l="1"/>
  <c r="CN23" i="1"/>
  <c r="CN24" i="1"/>
  <c r="CN25" i="1"/>
  <c r="CN26" i="1"/>
  <c r="CN27" i="1"/>
  <c r="CN28" i="1"/>
  <c r="CN29" i="1"/>
  <c r="CN30" i="1"/>
  <c r="CN31" i="1"/>
  <c r="CN21" i="1"/>
  <c r="CN32" i="1"/>
  <c r="CN33" i="1"/>
  <c r="CO20" i="1"/>
  <c r="CO22" i="1" l="1"/>
  <c r="CO23" i="1"/>
  <c r="CO24" i="1"/>
  <c r="CO25" i="1"/>
  <c r="CO26" i="1"/>
  <c r="CO27" i="1"/>
  <c r="CO28" i="1"/>
  <c r="CO29" i="1"/>
  <c r="CO30" i="1"/>
  <c r="CO31" i="1"/>
  <c r="CO21" i="1"/>
  <c r="CO32" i="1"/>
  <c r="CO33" i="1"/>
  <c r="CP20" i="1"/>
  <c r="CP22" i="1" l="1"/>
  <c r="CP23" i="1"/>
  <c r="CP24" i="1"/>
  <c r="CP25" i="1"/>
  <c r="CP26" i="1"/>
  <c r="CP27" i="1"/>
  <c r="CP28" i="1"/>
  <c r="CP29" i="1"/>
  <c r="CP30" i="1"/>
  <c r="CP31" i="1"/>
  <c r="CP21" i="1"/>
  <c r="CP32" i="1"/>
  <c r="CP33" i="1"/>
  <c r="CQ20" i="1"/>
  <c r="CQ22" i="1" l="1"/>
  <c r="CQ23" i="1"/>
  <c r="CQ24" i="1"/>
  <c r="CQ25" i="1"/>
  <c r="CQ26" i="1"/>
  <c r="CQ27" i="1"/>
  <c r="CQ28" i="1"/>
  <c r="CQ29" i="1"/>
  <c r="CQ30" i="1"/>
  <c r="CQ31" i="1"/>
  <c r="CQ32" i="1"/>
  <c r="CQ33" i="1"/>
  <c r="CQ21" i="1"/>
</calcChain>
</file>

<file path=xl/sharedStrings.xml><?xml version="1.0" encoding="utf-8"?>
<sst xmlns="http://schemas.openxmlformats.org/spreadsheetml/2006/main" count="40" uniqueCount="40">
  <si>
    <t xml:space="preserve">Monthly salary </t>
  </si>
  <si>
    <t>ФОТ</t>
  </si>
  <si>
    <t>Rates</t>
  </si>
  <si>
    <t>Ставки и размеры налогов</t>
  </si>
  <si>
    <t>Position</t>
  </si>
  <si>
    <t>Должность</t>
  </si>
  <si>
    <t>Namber of people</t>
  </si>
  <si>
    <t>Salary to earn</t>
  </si>
  <si>
    <t>Total</t>
  </si>
  <si>
    <t>Management and Administration</t>
  </si>
  <si>
    <t>АУП</t>
  </si>
  <si>
    <t>Director</t>
  </si>
  <si>
    <t>Директор</t>
  </si>
  <si>
    <t>Accountant</t>
  </si>
  <si>
    <t>Бухгалтер</t>
  </si>
  <si>
    <t>Logistics manager</t>
  </si>
  <si>
    <t>Менеджер по снабжению</t>
  </si>
  <si>
    <t>Storages manager</t>
  </si>
  <si>
    <t>Заведующий складами</t>
  </si>
  <si>
    <t>Sales manager</t>
  </si>
  <si>
    <t>Менеджер по сбыту</t>
  </si>
  <si>
    <t>Operations</t>
  </si>
  <si>
    <t>Производственный персонал</t>
  </si>
  <si>
    <t>Chief agromonist</t>
  </si>
  <si>
    <t>Главный агроном</t>
  </si>
  <si>
    <t>Tractor-driver</t>
  </si>
  <si>
    <t>Тракторист</t>
  </si>
  <si>
    <t>Orchard workers</t>
  </si>
  <si>
    <t>Разнорабочие в саду</t>
  </si>
  <si>
    <t>Technical Director</t>
  </si>
  <si>
    <t>Технический директор</t>
  </si>
  <si>
    <t>Mechanic</t>
  </si>
  <si>
    <t>Механик</t>
  </si>
  <si>
    <t>Processing engineer</t>
  </si>
  <si>
    <t>Начальник цеха переработки</t>
  </si>
  <si>
    <t>Mechanic for processing line</t>
  </si>
  <si>
    <t>Механик линии переработки</t>
  </si>
  <si>
    <t>Workers</t>
  </si>
  <si>
    <t>Рабочие</t>
  </si>
  <si>
    <t>hiring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</si>
</sst>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-[$$-409]* #,##0.00_ ;_-[$$-409]* \-#,##0.00\ ;_-[$$-409]* &quot;-&quot;_ ;_-@_ "/>
    <numFmt numFmtId="166" formatCode="[$-C09]mmmm\ yyyy;@"/>
    <numFmt numFmtId="167" formatCode="_-[$$-409]* #,##0_ ;_-[$$-409]* \-#,##0\ ;_-[$$-409]* &quot;-&quot;_ ;_-@_ "/>
    <numFmt numFmtId="168" formatCode="[$-419]d\ mmm\ 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2" fillId="0" borderId="0" xfId="1"/>
    <xf numFmtId="164" fontId="6" fillId="0" borderId="0" xfId="1" applyNumberFormat="1" applyFont="1"/>
    <xf numFmtId="10" fontId="6" fillId="0" borderId="0" xfId="1" applyNumberFormat="1" applyFont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0" xfId="3" applyFont="1"/>
    <xf numFmtId="0" fontId="5" fillId="3" borderId="0" xfId="3" applyFont="1" applyAlignment="1">
      <alignment horizontal="center" vertical="center"/>
    </xf>
    <xf numFmtId="165" fontId="5" fillId="3" borderId="0" xfId="3" applyNumberFormat="1" applyFont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/>
    </xf>
    <xf numFmtId="0" fontId="5" fillId="3" borderId="4" xfId="3" applyFont="1" applyBorder="1" applyAlignment="1">
      <alignment horizontal="center" vertical="center"/>
    </xf>
    <xf numFmtId="166" fontId="7" fillId="3" borderId="0" xfId="3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168" fontId="5" fillId="0" borderId="4" xfId="0" applyNumberFormat="1" applyFont="1" applyBorder="1" applyAlignment="1">
      <alignment horizontal="center" vertical="center"/>
    </xf>
    <xf numFmtId="165" fontId="3" fillId="2" borderId="0" xfId="2" applyNumberFormat="1" applyAlignment="1">
      <alignment horizontal="right"/>
    </xf>
    <xf numFmtId="168" fontId="3" fillId="2" borderId="4" xfId="2" applyNumberFormat="1" applyBorder="1" applyAlignment="1">
      <alignment horizontal="center" vertical="center"/>
    </xf>
    <xf numFmtId="0" fontId="3" fillId="2" borderId="0" xfId="2"/>
  </cellXfs>
  <cellStyles count="4">
    <cellStyle name="20% - Акцент1" xfId="3" builtinId="30"/>
    <cellStyle name="Заголовок 4" xfId="1" builtinId="19"/>
    <cellStyle name="Обычный" xfId="0" builtinId="0"/>
    <cellStyle name="Хороший" xfId="2" builtinId="26"/>
  </cellStyles>
  <dxfs count="17">
    <dxf>
      <numFmt numFmtId="167" formatCode="_-[$$-409]* #,##0_ ;_-[$$-409]* \-#,##0\ ;_-[$$-409]* &quot;-&quot;_ ;_-@_ 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font>
        <b/>
      </font>
      <numFmt numFmtId="168" formatCode="[$-419]d\ mmm\ yy;@"/>
      <border diagonalUp="0" diagonalDown="0">
        <left style="medium">
          <color theme="4" tint="-0.499984740745262"/>
        </left>
        <right style="medium">
          <color theme="4" tint="-0.499984740745262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font>
        <b/>
      </font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ocuments/Consulting/Active%20projects/&#1043;&#1088;&#1077;&#1094;&#1082;&#1080;&#1081;%20&#1086;&#1088;&#1077;&#1093;/Project/Financial%20model_walnuts%20orcha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ocuments/Consulting/Orchards/DAF/DAF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roject Schedules"/>
      <sheetName val="Assets"/>
      <sheetName val="Investments"/>
      <sheetName val="Salary"/>
      <sheetName val="Prices"/>
      <sheetName val="Index's"/>
    </sheetNames>
    <sheetDataSet>
      <sheetData sheetId="0">
        <row r="2">
          <cell r="D2">
            <v>385</v>
          </cell>
        </row>
        <row r="10">
          <cell r="A10" t="str">
            <v>Social tax</v>
          </cell>
        </row>
        <row r="11">
          <cell r="A11" t="str">
            <v>Individual income tax</v>
          </cell>
        </row>
        <row r="12">
          <cell r="A12" t="str">
            <v>Pension</v>
          </cell>
        </row>
        <row r="13">
          <cell r="A13" t="str">
            <v>Social payment</v>
          </cell>
        </row>
        <row r="15">
          <cell r="F15">
            <v>59.374025974025976</v>
          </cell>
        </row>
        <row r="19">
          <cell r="A19" t="str">
            <v>Buildings and constructions</v>
          </cell>
        </row>
        <row r="20">
          <cell r="A20" t="str">
            <v>Equipment and machinary</v>
          </cell>
        </row>
        <row r="21">
          <cell r="A21" t="str">
            <v>Computers</v>
          </cell>
        </row>
        <row r="22">
          <cell r="A22" t="str">
            <v>Other assets</v>
          </cell>
        </row>
      </sheetData>
      <sheetData sheetId="1"/>
      <sheetData sheetId="2">
        <row r="6">
          <cell r="G6">
            <v>50</v>
          </cell>
        </row>
        <row r="9">
          <cell r="G9">
            <v>50</v>
          </cell>
        </row>
        <row r="10">
          <cell r="G10">
            <v>150</v>
          </cell>
        </row>
        <row r="12">
          <cell r="G12">
            <v>50</v>
          </cell>
        </row>
        <row r="14">
          <cell r="G14">
            <v>50</v>
          </cell>
        </row>
      </sheetData>
      <sheetData sheetId="3"/>
      <sheetData sheetId="4"/>
      <sheetData sheetId="5"/>
      <sheetData sheetId="6">
        <row r="3">
          <cell r="A3" t="str">
            <v>Yes/ Да</v>
          </cell>
        </row>
        <row r="4">
          <cell r="A4" t="str">
            <v>No/ 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 &amp; 2016"/>
      <sheetName val="DAF cashflow"/>
      <sheetName val="Salary"/>
      <sheetName val="Ops investments"/>
      <sheetName val="Admin investments"/>
    </sheetNames>
    <sheetDataSet>
      <sheetData sheetId="0"/>
      <sheetData sheetId="1">
        <row r="1">
          <cell r="C1">
            <v>215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Таблица14" displayName="Таблица14" ref="A4:I18" headerRowCount="0" totalsRowShown="0">
  <tableColumns count="9">
    <tableColumn id="1" name="Столбец1"/>
    <tableColumn id="2" name="Столбец2"/>
    <tableColumn id="9" name="Столбец9" dataDxfId="16"/>
    <tableColumn id="3" name="Столбец3" dataDxfId="15"/>
    <tableColumn id="4" name="Столбец4" dataDxfId="14"/>
    <tableColumn id="5" name="Столбец5" dataDxfId="13"/>
    <tableColumn id="6" name="Столбец6" dataDxfId="12"/>
    <tableColumn id="7" name="Столбец7" dataDxfId="11"/>
    <tableColumn id="8" name="Столбец8" dataDxfId="10">
      <calculatedColumnFormula>SUM(D4:H4)</calculatedColumnFormula>
    </tableColumn>
  </tableColumns>
  <tableStyleInfo name="TableStyleLight9" showFirstColumn="0" showLastColumn="1" showRowStripes="1" showColumnStripes="1"/>
</table>
</file>

<file path=xl/tables/table2.xml><?xml version="1.0" encoding="utf-8"?>
<table xmlns="http://schemas.openxmlformats.org/spreadsheetml/2006/main" id="2" name="Таблица15" displayName="Таблица15" ref="A21:CQ33" headerRowCount="0" totalsRowShown="0">
  <tableColumns count="95">
    <tableColumn id="1" name="Столбец1" dataDxfId="9"/>
    <tableColumn id="2" name="Столбец2"/>
    <tableColumn id="3" name="Столбец3" headerRowDxfId="8" dataDxfId="7"/>
    <tableColumn id="4" name="Столбец4" headerRowDxfId="6" dataDxfId="0">
      <calculatedColumnFormula>IF(Таблица15[[#This Row],[Столбец3]:[Столбец3]]&gt;EDATE(D$20,1)-1,"",VLOOKUP(Таблица15[[#This Row],[Столбец1]:[Столбец1]],Таблица14[#All],9,0))</calculatedColumnFormula>
    </tableColumn>
    <tableColumn id="5" name="Столбец5" headerRowDxfId="5">
      <calculatedColumnFormula>IF(Таблица15[[#This Row],[Столбец3]:[Столбец3]]&gt;EDATE(E$20,1)-1,"",VLOOKUP(Таблица15[[#This Row],[Столбец1]:[Столбец1]],Таблица14[#All],9,0))</calculatedColumnFormula>
    </tableColumn>
    <tableColumn id="6" name="Столбец6" headerRowDxfId="4">
      <calculatedColumnFormula>IF(Таблица15[[#This Row],[Столбец3]:[Столбец3]]&gt;EDATE(F$20,1)-1,"",VLOOKUP(Таблица15[[#This Row],[Столбец1]:[Столбец1]],Таблица14[#All],9,0))</calculatedColumnFormula>
    </tableColumn>
    <tableColumn id="7" name="Столбец7" headerRowDxfId="3">
      <calculatedColumnFormula>IF(Таблица15[[#This Row],[Столбец3]:[Столбец3]]&gt;EDATE(G$20,1)-1,"",VLOOKUP(Таблица15[[#This Row],[Столбец1]:[Столбец1]],Таблица14[#All],9,0))</calculatedColumnFormula>
    </tableColumn>
    <tableColumn id="8" name="Столбец8" headerRowDxfId="2">
      <calculatedColumnFormula>IF(Таблица15[[#This Row],[Столбец3]:[Столбец3]]&gt;EDATE(H$20,1)-1,"",VLOOKUP(Таблица15[[#This Row],[Столбец1]:[Столбец1]],Таблица14[#All],9,0))</calculatedColumnFormula>
    </tableColumn>
    <tableColumn id="9" name="Столбец9" headerRowDxfId="1">
      <calculatedColumnFormula>IF(Таблица15[[#This Row],[Столбец3]:[Столбец3]]&gt;EDATE(I$20,1)-1,"",VLOOKUP(Таблица15[[#This Row],[Столбец1]:[Столбец1]],Таблица14[#All],9,0))</calculatedColumnFormula>
    </tableColumn>
    <tableColumn id="10" name="Столбец10">
      <calculatedColumnFormula>IF(Таблица15[[#This Row],[Столбец3]:[Столбец3]]&gt;EDATE(J$20,1)-1,"",VLOOKUP(Таблица15[[#This Row],[Столбец1]:[Столбец1]],Таблица14[#All],9,0))</calculatedColumnFormula>
    </tableColumn>
    <tableColumn id="11" name="Столбец11">
      <calculatedColumnFormula>IF(Таблица15[[#This Row],[Столбец3]:[Столбец3]]&gt;EDATE(K$20,1)-1,"",VLOOKUP(Таблица15[[#This Row],[Столбец1]:[Столбец1]],Таблица14[#All],9,0))</calculatedColumnFormula>
    </tableColumn>
    <tableColumn id="12" name="Столбец12">
      <calculatedColumnFormula>IF(Таблица15[[#This Row],[Столбец3]:[Столбец3]]&gt;EDATE(L$20,1)-1,"",VLOOKUP(Таблица15[[#This Row],[Столбец1]:[Столбец1]],Таблица14[#All],9,0))</calculatedColumnFormula>
    </tableColumn>
    <tableColumn id="13" name="Столбец13">
      <calculatedColumnFormula>IF(Таблица15[[#This Row],[Столбец3]:[Столбец3]]&gt;EDATE(M$20,1)-1,"",VLOOKUP(Таблица15[[#This Row],[Столбец1]:[Столбец1]],Таблица14[#All],9,0))</calculatedColumnFormula>
    </tableColumn>
    <tableColumn id="14" name="Столбец14">
      <calculatedColumnFormula>IF(Таблица15[[#This Row],[Столбец3]:[Столбец3]]&gt;EDATE(N$20,1)-1,"",VLOOKUP(Таблица15[[#This Row],[Столбец1]:[Столбец1]],Таблица14[#All],9,0))</calculatedColumnFormula>
    </tableColumn>
    <tableColumn id="15" name="Столбец15">
      <calculatedColumnFormula>IF(Таблица15[[#This Row],[Столбец3]:[Столбец3]]&gt;EDATE(O$20,1)-1,"",VLOOKUP(Таблица15[[#This Row],[Столбец1]:[Столбец1]],Таблица14[#All],9,0))</calculatedColumnFormula>
    </tableColumn>
    <tableColumn id="16" name="Столбец16">
      <calculatedColumnFormula>IF(Таблица15[[#This Row],[Столбец3]:[Столбец3]]&gt;EDATE(P$20,1)-1,"",VLOOKUP(Таблица15[[#This Row],[Столбец1]:[Столбец1]],Таблица14[#All],9,0))</calculatedColumnFormula>
    </tableColumn>
    <tableColumn id="17" name="Столбец17">
      <calculatedColumnFormula>IF(Таблица15[[#This Row],[Столбец3]:[Столбец3]]&gt;EDATE(Q$20,1)-1,"",VLOOKUP(Таблица15[[#This Row],[Столбец1]:[Столбец1]],Таблица14[#All],9,0))</calculatedColumnFormula>
    </tableColumn>
    <tableColumn id="18" name="Столбец18">
      <calculatedColumnFormula>IF(Таблица15[[#This Row],[Столбец3]:[Столбец3]]&gt;EDATE(R$20,1)-1,"",VLOOKUP(Таблица15[[#This Row],[Столбец1]:[Столбец1]],Таблица14[#All],9,0))</calculatedColumnFormula>
    </tableColumn>
    <tableColumn id="19" name="Столбец19">
      <calculatedColumnFormula>IF(Таблица15[[#This Row],[Столбец3]:[Столбец3]]&gt;EDATE(S$20,1)-1,"",VLOOKUP(Таблица15[[#This Row],[Столбец1]:[Столбец1]],Таблица14[#All],9,0))</calculatedColumnFormula>
    </tableColumn>
    <tableColumn id="20" name="Столбец20">
      <calculatedColumnFormula>IF(Таблица15[[#This Row],[Столбец3]:[Столбец3]]&gt;EDATE(T$20,1)-1,"",VLOOKUP(Таблица15[[#This Row],[Столбец1]:[Столбец1]],Таблица14[#All],9,0))</calculatedColumnFormula>
    </tableColumn>
    <tableColumn id="21" name="Столбец21">
      <calculatedColumnFormula>IF(Таблица15[[#This Row],[Столбец3]:[Столбец3]]&gt;EDATE(U$20,1)-1,"",VLOOKUP(Таблица15[[#This Row],[Столбец1]:[Столбец1]],Таблица14[#All],9,0))</calculatedColumnFormula>
    </tableColumn>
    <tableColumn id="22" name="Столбец22">
      <calculatedColumnFormula>IF(Таблица15[[#This Row],[Столбец3]:[Столбец3]]&gt;EDATE(V$20,1)-1,"",VLOOKUP(Таблица15[[#This Row],[Столбец1]:[Столбец1]],Таблица14[#All],9,0))</calculatedColumnFormula>
    </tableColumn>
    <tableColumn id="23" name="Столбец23">
      <calculatedColumnFormula>IF(Таблица15[[#This Row],[Столбец3]:[Столбец3]]&gt;EDATE(W$20,1)-1,"",VLOOKUP(Таблица15[[#This Row],[Столбец1]:[Столбец1]],Таблица14[#All],9,0))</calculatedColumnFormula>
    </tableColumn>
    <tableColumn id="24" name="Столбец24">
      <calculatedColumnFormula>IF(Таблица15[[#This Row],[Столбец3]:[Столбец3]]&gt;EDATE(X$20,1)-1,"",VLOOKUP(Таблица15[[#This Row],[Столбец1]:[Столбец1]],Таблица14[#All],9,0))</calculatedColumnFormula>
    </tableColumn>
    <tableColumn id="25" name="Столбец25">
      <calculatedColumnFormula>IF(Таблица15[[#This Row],[Столбец3]:[Столбец3]]&gt;EDATE(Y$20,1)-1,"",VLOOKUP(Таблица15[[#This Row],[Столбец1]:[Столбец1]],Таблица14[#All],9,0))</calculatedColumnFormula>
    </tableColumn>
    <tableColumn id="26" name="Столбец26">
      <calculatedColumnFormula>IF(Таблица15[[#This Row],[Столбец3]:[Столбец3]]&gt;EDATE(Z$20,1)-1,"",VLOOKUP(Таблица15[[#This Row],[Столбец1]:[Столбец1]],Таблица14[#All],9,0))</calculatedColumnFormula>
    </tableColumn>
    <tableColumn id="27" name="Столбец27">
      <calculatedColumnFormula>IF(Таблица15[[#This Row],[Столбец3]:[Столбец3]]&gt;EDATE(AA$20,1)-1,"",VLOOKUP(Таблица15[[#This Row],[Столбец1]:[Столбец1]],Таблица14[#All],9,0))</calculatedColumnFormula>
    </tableColumn>
    <tableColumn id="28" name="Столбец28">
      <calculatedColumnFormula>IF(Таблица15[[#This Row],[Столбец3]:[Столбец3]]&gt;EDATE(AB$20,1)-1,"",VLOOKUP(Таблица15[[#This Row],[Столбец1]:[Столбец1]],Таблица14[#All],9,0))</calculatedColumnFormula>
    </tableColumn>
    <tableColumn id="29" name="Столбец29">
      <calculatedColumnFormula>IF(Таблица15[[#This Row],[Столбец3]:[Столбец3]]&gt;EDATE(AC$20,1)-1,"",VLOOKUP(Таблица15[[#This Row],[Столбец1]:[Столбец1]],Таблица14[#All],9,0))</calculatedColumnFormula>
    </tableColumn>
    <tableColumn id="30" name="Столбец30">
      <calculatedColumnFormula>IF(Таблица15[[#This Row],[Столбец3]:[Столбец3]]&gt;EDATE(AD$20,1)-1,"",VLOOKUP(Таблица15[[#This Row],[Столбец1]:[Столбец1]],Таблица14[#All],9,0))</calculatedColumnFormula>
    </tableColumn>
    <tableColumn id="31" name="Столбец31">
      <calculatedColumnFormula>IF(Таблица15[[#This Row],[Столбец3]:[Столбец3]]&gt;EDATE(AE$20,1)-1,"",VLOOKUP(Таблица15[[#This Row],[Столбец1]:[Столбец1]],Таблица14[#All],9,0))</calculatedColumnFormula>
    </tableColumn>
    <tableColumn id="32" name="Столбец32">
      <calculatedColumnFormula>IF(Таблица15[[#This Row],[Столбец3]:[Столбец3]]&gt;EDATE(AF$20,1)-1,"",VLOOKUP(Таблица15[[#This Row],[Столбец1]:[Столбец1]],Таблица14[#All],9,0))</calculatedColumnFormula>
    </tableColumn>
    <tableColumn id="33" name="Столбец33">
      <calculatedColumnFormula>IF(Таблица15[[#This Row],[Столбец3]:[Столбец3]]&gt;EDATE(AG$20,1)-1,"",VLOOKUP(Таблица15[[#This Row],[Столбец1]:[Столбец1]],Таблица14[#All],9,0))</calculatedColumnFormula>
    </tableColumn>
    <tableColumn id="34" name="Столбец34">
      <calculatedColumnFormula>IF(Таблица15[[#This Row],[Столбец3]:[Столбец3]]&gt;EDATE(AH$20,1)-1,"",VLOOKUP(Таблица15[[#This Row],[Столбец1]:[Столбец1]],Таблица14[#All],9,0))</calculatedColumnFormula>
    </tableColumn>
    <tableColumn id="35" name="Столбец35">
      <calculatedColumnFormula>IF(Таблица15[[#This Row],[Столбец3]:[Столбец3]]&gt;EDATE(AI$20,1)-1,"",VLOOKUP(Таблица15[[#This Row],[Столбец1]:[Столбец1]],Таблица14[#All],9,0))</calculatedColumnFormula>
    </tableColumn>
    <tableColumn id="36" name="Столбец36">
      <calculatedColumnFormula>IF(Таблица15[[#This Row],[Столбец3]:[Столбец3]]&gt;EDATE(AJ$20,1)-1,"",VLOOKUP(Таблица15[[#This Row],[Столбец1]:[Столбец1]],Таблица14[#All],9,0))</calculatedColumnFormula>
    </tableColumn>
    <tableColumn id="37" name="Столбец37">
      <calculatedColumnFormula>IF(Таблица15[[#This Row],[Столбец3]:[Столбец3]]&gt;EDATE(AK$20,1)-1,"",VLOOKUP(Таблица15[[#This Row],[Столбец1]:[Столбец1]],Таблица14[#All],9,0))</calculatedColumnFormula>
    </tableColumn>
    <tableColumn id="38" name="Столбец38">
      <calculatedColumnFormula>IF(Таблица15[[#This Row],[Столбец3]:[Столбец3]]&gt;EDATE(AL$20,1)-1,"",VLOOKUP(Таблица15[[#This Row],[Столбец1]:[Столбец1]],Таблица14[#All],9,0))</calculatedColumnFormula>
    </tableColumn>
    <tableColumn id="39" name="Столбец39">
      <calculatedColumnFormula>IF(Таблица15[[#This Row],[Столбец3]:[Столбец3]]&gt;EDATE(AM$20,1)-1,"",VLOOKUP(Таблица15[[#This Row],[Столбец1]:[Столбец1]],Таблица14[#All],9,0))</calculatedColumnFormula>
    </tableColumn>
    <tableColumn id="40" name="Столбец40">
      <calculatedColumnFormula>IF(Таблица15[[#This Row],[Столбец3]:[Столбец3]]&gt;EDATE(AN$20,1)-1,"",VLOOKUP(Таблица15[[#This Row],[Столбец1]:[Столбец1]],Таблица14[#All],9,0))</calculatedColumnFormula>
    </tableColumn>
    <tableColumn id="41" name="Столбец41">
      <calculatedColumnFormula>IF(Таблица15[[#This Row],[Столбец3]:[Столбец3]]&gt;EDATE(AO$20,1)-1,"",VLOOKUP(Таблица15[[#This Row],[Столбец1]:[Столбец1]],Таблица14[#All],9,0))</calculatedColumnFormula>
    </tableColumn>
    <tableColumn id="42" name="Столбец42">
      <calculatedColumnFormula>IF(Таблица15[[#This Row],[Столбец3]:[Столбец3]]&gt;EDATE(AP$20,1)-1,"",VLOOKUP(Таблица15[[#This Row],[Столбец1]:[Столбец1]],Таблица14[#All],9,0))</calculatedColumnFormula>
    </tableColumn>
    <tableColumn id="43" name="Столбец43">
      <calculatedColumnFormula>IF(Таблица15[[#This Row],[Столбец3]:[Столбец3]]&gt;EDATE(AQ$20,1)-1,"",VLOOKUP(Таблица15[[#This Row],[Столбец1]:[Столбец1]],Таблица14[#All],9,0))</calculatedColumnFormula>
    </tableColumn>
    <tableColumn id="44" name="Столбец44">
      <calculatedColumnFormula>IF(Таблица15[[#This Row],[Столбец3]:[Столбец3]]&gt;EDATE(AR$20,1)-1,"",VLOOKUP(Таблица15[[#This Row],[Столбец1]:[Столбец1]],Таблица14[#All],9,0))</calculatedColumnFormula>
    </tableColumn>
    <tableColumn id="45" name="Столбец45">
      <calculatedColumnFormula>IF(Таблица15[[#This Row],[Столбец3]:[Столбец3]]&gt;EDATE(AS$20,1)-1,"",VLOOKUP(Таблица15[[#This Row],[Столбец1]:[Столбец1]],Таблица14[#All],9,0))</calculatedColumnFormula>
    </tableColumn>
    <tableColumn id="46" name="Столбец46">
      <calculatedColumnFormula>IF(Таблица15[[#This Row],[Столбец3]:[Столбец3]]&gt;EDATE(AT$20,1)-1,"",VLOOKUP(Таблица15[[#This Row],[Столбец1]:[Столбец1]],Таблица14[#All],9,0))</calculatedColumnFormula>
    </tableColumn>
    <tableColumn id="47" name="Столбец47">
      <calculatedColumnFormula>IF(Таблица15[[#This Row],[Столбец3]:[Столбец3]]&gt;EDATE(AU$20,1)-1,"",VLOOKUP(Таблица15[[#This Row],[Столбец1]:[Столбец1]],Таблица14[#All],9,0))</calculatedColumnFormula>
    </tableColumn>
    <tableColumn id="48" name="Столбец48">
      <calculatedColumnFormula>IF(Таблица15[[#This Row],[Столбец3]:[Столбец3]]&gt;EDATE(AV$20,1)-1,"",VLOOKUP(Таблица15[[#This Row],[Столбец1]:[Столбец1]],Таблица14[#All],9,0))</calculatedColumnFormula>
    </tableColumn>
    <tableColumn id="49" name="Столбец49">
      <calculatedColumnFormula>IF(Таблица15[[#This Row],[Столбец3]:[Столбец3]]&gt;EDATE(AW$20,1)-1,"",VLOOKUP(Таблица15[[#This Row],[Столбец1]:[Столбец1]],Таблица14[#All],9,0))</calculatedColumnFormula>
    </tableColumn>
    <tableColumn id="50" name="Столбец50">
      <calculatedColumnFormula>IF(Таблица15[[#This Row],[Столбец3]:[Столбец3]]&gt;EDATE(AX$20,1)-1,"",VLOOKUP(Таблица15[[#This Row],[Столбец1]:[Столбец1]],Таблица14[#All],9,0))</calculatedColumnFormula>
    </tableColumn>
    <tableColumn id="51" name="Столбец51">
      <calculatedColumnFormula>IF(Таблица15[[#This Row],[Столбец3]:[Столбец3]]&gt;EDATE(AY$20,1)-1,"",VLOOKUP(Таблица15[[#This Row],[Столбец1]:[Столбец1]],Таблица14[#All],9,0))</calculatedColumnFormula>
    </tableColumn>
    <tableColumn id="52" name="Столбец52">
      <calculatedColumnFormula>IF(Таблица15[[#This Row],[Столбец3]:[Столбец3]]&gt;EDATE(AZ$20,1)-1,"",VLOOKUP(Таблица15[[#This Row],[Столбец1]:[Столбец1]],Таблица14[#All],9,0))</calculatedColumnFormula>
    </tableColumn>
    <tableColumn id="53" name="Столбец53">
      <calculatedColumnFormula>IF(Таблица15[[#This Row],[Столбец3]:[Столбец3]]&gt;EDATE(BA$20,1)-1,"",VLOOKUP(Таблица15[[#This Row],[Столбец1]:[Столбец1]],Таблица14[#All],9,0))</calculatedColumnFormula>
    </tableColumn>
    <tableColumn id="54" name="Столбец54">
      <calculatedColumnFormula>IF(Таблица15[[#This Row],[Столбец3]:[Столбец3]]&gt;EDATE(BB$20,1)-1,"",VLOOKUP(Таблица15[[#This Row],[Столбец1]:[Столбец1]],Таблица14[#All],9,0))</calculatedColumnFormula>
    </tableColumn>
    <tableColumn id="55" name="Столбец55">
      <calculatedColumnFormula>IF(Таблица15[[#This Row],[Столбец3]:[Столбец3]]&gt;EDATE(BC$20,1)-1,"",VLOOKUP(Таблица15[[#This Row],[Столбец1]:[Столбец1]],Таблица14[#All],9,0))</calculatedColumnFormula>
    </tableColumn>
    <tableColumn id="56" name="Столбец56">
      <calculatedColumnFormula>IF(Таблица15[[#This Row],[Столбец3]:[Столбец3]]&gt;EDATE(BD$20,1)-1,"",VLOOKUP(Таблица15[[#This Row],[Столбец1]:[Столбец1]],Таблица14[#All],9,0))</calculatedColumnFormula>
    </tableColumn>
    <tableColumn id="57" name="Столбец57">
      <calculatedColumnFormula>IF(Таблица15[[#This Row],[Столбец3]:[Столбец3]]&gt;EDATE(BE$20,1)-1,"",VLOOKUP(Таблица15[[#This Row],[Столбец1]:[Столбец1]],Таблица14[#All],9,0))</calculatedColumnFormula>
    </tableColumn>
    <tableColumn id="58" name="Столбец58">
      <calculatedColumnFormula>IF(Таблица15[[#This Row],[Столбец3]:[Столбец3]]&gt;EDATE(BF$20,1)-1,"",VLOOKUP(Таблица15[[#This Row],[Столбец1]:[Столбец1]],Таблица14[#All],9,0))</calculatedColumnFormula>
    </tableColumn>
    <tableColumn id="59" name="Столбец59">
      <calculatedColumnFormula>IF(Таблица15[[#This Row],[Столбец3]:[Столбец3]]&gt;EDATE(BG$20,1)-1,"",VLOOKUP(Таблица15[[#This Row],[Столбец1]:[Столбец1]],Таблица14[#All],9,0))</calculatedColumnFormula>
    </tableColumn>
    <tableColumn id="60" name="Столбец60">
      <calculatedColumnFormula>IF(Таблица15[[#This Row],[Столбец3]:[Столбец3]]&gt;EDATE(BH$20,1)-1,"",VLOOKUP(Таблица15[[#This Row],[Столбец1]:[Столбец1]],Таблица14[#All],9,0))</calculatedColumnFormula>
    </tableColumn>
    <tableColumn id="61" name="Столбец61">
      <calculatedColumnFormula>IF(Таблица15[[#This Row],[Столбец3]:[Столбец3]]&gt;EDATE(BI$20,1)-1,"",VLOOKUP(Таблица15[[#This Row],[Столбец1]:[Столбец1]],Таблица14[#All],9,0))</calculatedColumnFormula>
    </tableColumn>
    <tableColumn id="62" name="Столбец62">
      <calculatedColumnFormula>IF(Таблица15[[#This Row],[Столбец3]:[Столбец3]]&gt;EDATE(BJ$20,1)-1,"",VLOOKUP(Таблица15[[#This Row],[Столбец1]:[Столбец1]],Таблица14[#All],9,0))</calculatedColumnFormula>
    </tableColumn>
    <tableColumn id="63" name="Столбец63">
      <calculatedColumnFormula>IF(Таблица15[[#This Row],[Столбец3]:[Столбец3]]&gt;EDATE(BK$20,1)-1,"",VLOOKUP(Таблица15[[#This Row],[Столбец1]:[Столбец1]],Таблица14[#All],9,0))</calculatedColumnFormula>
    </tableColumn>
    <tableColumn id="64" name="Столбец64">
      <calculatedColumnFormula>IF(Таблица15[[#This Row],[Столбец3]:[Столбец3]]&gt;EDATE(BL$20,1)-1,"",VLOOKUP(Таблица15[[#This Row],[Столбец1]:[Столбец1]],Таблица14[#All],9,0))</calculatedColumnFormula>
    </tableColumn>
    <tableColumn id="65" name="Столбец65">
      <calculatedColumnFormula>IF(Таблица15[[#This Row],[Столбец3]:[Столбец3]]&gt;EDATE(BM$20,1)-1,"",VLOOKUP(Таблица15[[#This Row],[Столбец1]:[Столбец1]],Таблица14[#All],9,0))</calculatedColumnFormula>
    </tableColumn>
    <tableColumn id="66" name="Столбец66">
      <calculatedColumnFormula>IF(Таблица15[[#This Row],[Столбец3]:[Столбец3]]&gt;EDATE(BN$20,1)-1,"",VLOOKUP(Таблица15[[#This Row],[Столбец1]:[Столбец1]],Таблица14[#All],9,0))</calculatedColumnFormula>
    </tableColumn>
    <tableColumn id="67" name="Столбец67">
      <calculatedColumnFormula>IF(Таблица15[[#This Row],[Столбец3]:[Столбец3]]&gt;EDATE(BO$20,1)-1,"",VLOOKUP(Таблица15[[#This Row],[Столбец1]:[Столбец1]],Таблица14[#All],9,0))</calculatedColumnFormula>
    </tableColumn>
    <tableColumn id="68" name="Столбец68">
      <calculatedColumnFormula>IF(Таблица15[[#This Row],[Столбец3]:[Столбец3]]&gt;EDATE(BP$20,1)-1,"",VLOOKUP(Таблица15[[#This Row],[Столбец1]:[Столбец1]],Таблица14[#All],9,0))</calculatedColumnFormula>
    </tableColumn>
    <tableColumn id="69" name="Столбец69">
      <calculatedColumnFormula>IF(Таблица15[[#This Row],[Столбец3]:[Столбец3]]&gt;EDATE(BQ$20,1)-1,"",VLOOKUP(Таблица15[[#This Row],[Столбец1]:[Столбец1]],Таблица14[#All],9,0))</calculatedColumnFormula>
    </tableColumn>
    <tableColumn id="70" name="Столбец70">
      <calculatedColumnFormula>IF(Таблица15[[#This Row],[Столбец3]:[Столбец3]]&gt;EDATE(BR$20,1)-1,"",VLOOKUP(Таблица15[[#This Row],[Столбец1]:[Столбец1]],Таблица14[#All],9,0))</calculatedColumnFormula>
    </tableColumn>
    <tableColumn id="71" name="Столбец71">
      <calculatedColumnFormula>IF(Таблица15[[#This Row],[Столбец3]:[Столбец3]]&gt;EDATE(BS$20,1)-1,"",VLOOKUP(Таблица15[[#This Row],[Столбец1]:[Столбец1]],Таблица14[#All],9,0))</calculatedColumnFormula>
    </tableColumn>
    <tableColumn id="72" name="Столбец72">
      <calculatedColumnFormula>IF(Таблица15[[#This Row],[Столбец3]:[Столбец3]]&gt;EDATE(BT$20,1)-1,"",VLOOKUP(Таблица15[[#This Row],[Столбец1]:[Столбец1]],Таблица14[#All],9,0))</calculatedColumnFormula>
    </tableColumn>
    <tableColumn id="73" name="Столбец73">
      <calculatedColumnFormula>IF(Таблица15[[#This Row],[Столбец3]:[Столбец3]]&gt;EDATE(BU$20,1)-1,"",VLOOKUP(Таблица15[[#This Row],[Столбец1]:[Столбец1]],Таблица14[#All],9,0))</calculatedColumnFormula>
    </tableColumn>
    <tableColumn id="74" name="Столбец74">
      <calculatedColumnFormula>IF(Таблица15[[#This Row],[Столбец3]:[Столбец3]]&gt;EDATE(BV$20,1)-1,"",VLOOKUP(Таблица15[[#This Row],[Столбец1]:[Столбец1]],Таблица14[#All],9,0))</calculatedColumnFormula>
    </tableColumn>
    <tableColumn id="75" name="Столбец75">
      <calculatedColumnFormula>IF(Таблица15[[#This Row],[Столбец3]:[Столбец3]]&gt;EDATE(BW$20,1)-1,"",VLOOKUP(Таблица15[[#This Row],[Столбец1]:[Столбец1]],Таблица14[#All],9,0))</calculatedColumnFormula>
    </tableColumn>
    <tableColumn id="76" name="Столбец76">
      <calculatedColumnFormula>IF(Таблица15[[#This Row],[Столбец3]:[Столбец3]]&gt;EDATE(BX$20,1)-1,"",VLOOKUP(Таблица15[[#This Row],[Столбец1]:[Столбец1]],Таблица14[#All],9,0))</calculatedColumnFormula>
    </tableColumn>
    <tableColumn id="77" name="Столбец77">
      <calculatedColumnFormula>IF(Таблица15[[#This Row],[Столбец3]:[Столбец3]]&gt;EDATE(BY$20,1)-1,"",VLOOKUP(Таблица15[[#This Row],[Столбец1]:[Столбец1]],Таблица14[#All],9,0))</calculatedColumnFormula>
    </tableColumn>
    <tableColumn id="78" name="Столбец78">
      <calculatedColumnFormula>IF(Таблица15[[#This Row],[Столбец3]:[Столбец3]]&gt;EDATE(BZ$20,1)-1,"",VLOOKUP(Таблица15[[#This Row],[Столбец1]:[Столбец1]],Таблица14[#All],9,0))</calculatedColumnFormula>
    </tableColumn>
    <tableColumn id="79" name="Столбец79">
      <calculatedColumnFormula>IF(Таблица15[[#This Row],[Столбец3]:[Столбец3]]&gt;EDATE(CA$20,1)-1,"",VLOOKUP(Таблица15[[#This Row],[Столбец1]:[Столбец1]],Таблица14[#All],9,0))</calculatedColumnFormula>
    </tableColumn>
    <tableColumn id="80" name="Столбец80">
      <calculatedColumnFormula>IF(Таблица15[[#This Row],[Столбец3]:[Столбец3]]&gt;EDATE(CB$20,1)-1,"",VLOOKUP(Таблица15[[#This Row],[Столбец1]:[Столбец1]],Таблица14[#All],9,0))</calculatedColumnFormula>
    </tableColumn>
    <tableColumn id="81" name="Столбец81">
      <calculatedColumnFormula>IF(Таблица15[[#This Row],[Столбец3]:[Столбец3]]&gt;EDATE(CC$20,1)-1,"",VLOOKUP(Таблица15[[#This Row],[Столбец1]:[Столбец1]],Таблица14[#All],9,0))</calculatedColumnFormula>
    </tableColumn>
    <tableColumn id="82" name="Столбец82">
      <calculatedColumnFormula>IF(Таблица15[[#This Row],[Столбец3]:[Столбец3]]&gt;EDATE(CD$20,1)-1,"",VLOOKUP(Таблица15[[#This Row],[Столбец1]:[Столбец1]],Таблица14[#All],9,0))</calculatedColumnFormula>
    </tableColumn>
    <tableColumn id="83" name="Столбец83">
      <calculatedColumnFormula>IF(Таблица15[[#This Row],[Столбец3]:[Столбец3]]&gt;EDATE(CE$20,1)-1,"",VLOOKUP(Таблица15[[#This Row],[Столбец1]:[Столбец1]],Таблица14[#All],9,0))</calculatedColumnFormula>
    </tableColumn>
    <tableColumn id="84" name="Столбец84">
      <calculatedColumnFormula>IF(Таблица15[[#This Row],[Столбец3]:[Столбец3]]&gt;EDATE(CF$20,1)-1,"",VLOOKUP(Таблица15[[#This Row],[Столбец1]:[Столбец1]],Таблица14[#All],9,0))</calculatedColumnFormula>
    </tableColumn>
    <tableColumn id="85" name="Столбец85">
      <calculatedColumnFormula>IF(Таблица15[[#This Row],[Столбец3]:[Столбец3]]&gt;EDATE(CG$20,1)-1,"",VLOOKUP(Таблица15[[#This Row],[Столбец1]:[Столбец1]],Таблица14[#All],9,0))</calculatedColumnFormula>
    </tableColumn>
    <tableColumn id="86" name="Столбец86">
      <calculatedColumnFormula>IF(Таблица15[[#This Row],[Столбец3]:[Столбец3]]&gt;EDATE(CH$20,1)-1,"",VLOOKUP(Таблица15[[#This Row],[Столбец1]:[Столбец1]],Таблица14[#All],9,0))</calculatedColumnFormula>
    </tableColumn>
    <tableColumn id="87" name="Столбец87">
      <calculatedColumnFormula>IF(Таблица15[[#This Row],[Столбец3]:[Столбец3]]&gt;EDATE(CI$20,1)-1,"",VLOOKUP(Таблица15[[#This Row],[Столбец1]:[Столбец1]],Таблица14[#All],9,0))</calculatedColumnFormula>
    </tableColumn>
    <tableColumn id="88" name="Столбец88">
      <calculatedColumnFormula>IF(Таблица15[[#This Row],[Столбец3]:[Столбец3]]&gt;EDATE(CJ$20,1)-1,"",VLOOKUP(Таблица15[[#This Row],[Столбец1]:[Столбец1]],Таблица14[#All],9,0))</calculatedColumnFormula>
    </tableColumn>
    <tableColumn id="89" name="Столбец89">
      <calculatedColumnFormula>IF(Таблица15[[#This Row],[Столбец3]:[Столбец3]]&gt;EDATE(CK$20,1)-1,"",VLOOKUP(Таблица15[[#This Row],[Столбец1]:[Столбец1]],Таблица14[#All],9,0))</calculatedColumnFormula>
    </tableColumn>
    <tableColumn id="90" name="Столбец90">
      <calculatedColumnFormula>IF(Таблица15[[#This Row],[Столбец3]:[Столбец3]]&gt;EDATE(CL$20,1)-1,"",VLOOKUP(Таблица15[[#This Row],[Столбец1]:[Столбец1]],Таблица14[#All],9,0))</calculatedColumnFormula>
    </tableColumn>
    <tableColumn id="91" name="Столбец91">
      <calculatedColumnFormula>IF(Таблица15[[#This Row],[Столбец3]:[Столбец3]]&gt;EDATE(CM$20,1)-1,"",VLOOKUP(Таблица15[[#This Row],[Столбец1]:[Столбец1]],Таблица14[#All],9,0))</calculatedColumnFormula>
    </tableColumn>
    <tableColumn id="92" name="Столбец92">
      <calculatedColumnFormula>IF(Таблица15[[#This Row],[Столбец3]:[Столбец3]]&gt;EDATE(CN$20,1)-1,"",VLOOKUP(Таблица15[[#This Row],[Столбец1]:[Столбец1]],Таблица14[#All],9,0))</calculatedColumnFormula>
    </tableColumn>
    <tableColumn id="93" name="Столбец93">
      <calculatedColumnFormula>IF(Таблица15[[#This Row],[Столбец3]:[Столбец3]]&gt;EDATE(CO$20,1)-1,"",VLOOKUP(Таблица15[[#This Row],[Столбец1]:[Столбец1]],Таблица14[#All],9,0))</calculatedColumnFormula>
    </tableColumn>
    <tableColumn id="94" name="Столбец94">
      <calculatedColumnFormula>IF(Таблица15[[#This Row],[Столбец3]:[Столбец3]]&gt;EDATE(CP$20,1)-1,"",VLOOKUP(Таблица15[[#This Row],[Столбец1]:[Столбец1]],Таблица14[#All],9,0))</calculatedColumnFormula>
    </tableColumn>
    <tableColumn id="95" name="Столбец95">
      <calculatedColumnFormula>IF(Таблица15[[#This Row],[Столбец3]:[Столбец3]]&gt;EDATE(CQ$20,1)-1,"",VLOOKUP(Таблица15[[#This Row],[Столбец1]:[Столбец1]],Таблица14[#All],9,0))</calculatedColumnFormula>
    </tableColumn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3"/>
  <sheetViews>
    <sheetView tabSelected="1" zoomScale="75" zoomScaleNormal="75" workbookViewId="0">
      <selection activeCell="D21" sqref="D21"/>
    </sheetView>
  </sheetViews>
  <sheetFormatPr defaultRowHeight="15" outlineLevelCol="1" x14ac:dyDescent="0.25"/>
  <cols>
    <col min="1" max="1" width="31" bestFit="1" customWidth="1"/>
    <col min="2" max="2" width="30.140625" customWidth="1" outlineLevel="1"/>
    <col min="3" max="3" width="17.42578125" bestFit="1" customWidth="1"/>
    <col min="4" max="4" width="13.28515625" bestFit="1" customWidth="1"/>
    <col min="5" max="5" width="12.28515625" customWidth="1"/>
    <col min="6" max="6" width="16.28515625" customWidth="1"/>
    <col min="7" max="7" width="13.42578125" customWidth="1"/>
    <col min="8" max="8" width="15.85546875" bestFit="1" customWidth="1"/>
    <col min="9" max="9" width="15.7109375" customWidth="1"/>
    <col min="10" max="95" width="16.42578125" customWidth="1"/>
  </cols>
  <sheetData>
    <row r="1" spans="1:9" x14ac:dyDescent="0.25">
      <c r="A1" s="1" t="s">
        <v>0</v>
      </c>
      <c r="B1" s="1" t="s">
        <v>1</v>
      </c>
      <c r="C1" s="1"/>
    </row>
    <row r="2" spans="1:9" x14ac:dyDescent="0.25">
      <c r="A2" s="1" t="s">
        <v>2</v>
      </c>
      <c r="B2" s="1" t="s">
        <v>3</v>
      </c>
      <c r="C2" s="1"/>
      <c r="E2" s="2">
        <v>0.1</v>
      </c>
      <c r="F2" s="3">
        <v>3.3000000000000008E-2</v>
      </c>
      <c r="G2" s="2">
        <v>0.1</v>
      </c>
      <c r="H2" s="2">
        <v>0.05</v>
      </c>
    </row>
    <row r="3" spans="1:9" x14ac:dyDescent="0.25">
      <c r="A3" s="4" t="s">
        <v>4</v>
      </c>
      <c r="B3" s="5" t="s">
        <v>5</v>
      </c>
      <c r="C3" s="5" t="s">
        <v>6</v>
      </c>
      <c r="D3" s="6" t="s">
        <v>7</v>
      </c>
      <c r="E3" s="4" t="str">
        <f>'[1]Basic data'!A12</f>
        <v>Pension</v>
      </c>
      <c r="F3" s="4" t="str">
        <f>'[1]Basic data'!A10</f>
        <v>Social tax</v>
      </c>
      <c r="G3" s="5" t="str">
        <f>'[1]Basic data'!A11</f>
        <v>Individual income tax</v>
      </c>
      <c r="H3" s="6" t="str">
        <f>'[1]Basic data'!A13</f>
        <v>Social payment</v>
      </c>
      <c r="I3" s="6" t="s">
        <v>8</v>
      </c>
    </row>
    <row r="4" spans="1:9" x14ac:dyDescent="0.25">
      <c r="A4" s="7" t="s">
        <v>9</v>
      </c>
      <c r="B4" s="7" t="s">
        <v>10</v>
      </c>
      <c r="C4" s="8"/>
      <c r="D4" s="9"/>
      <c r="E4" s="9"/>
      <c r="F4" s="9"/>
      <c r="G4" s="9"/>
      <c r="H4" s="9"/>
      <c r="I4" s="9"/>
    </row>
    <row r="5" spans="1:9" x14ac:dyDescent="0.25">
      <c r="A5" s="19" t="s">
        <v>11</v>
      </c>
      <c r="B5" s="19" t="s">
        <v>12</v>
      </c>
      <c r="C5" s="10">
        <v>1</v>
      </c>
      <c r="D5" s="11">
        <v>1500</v>
      </c>
      <c r="E5" s="11">
        <f>D5*E$2</f>
        <v>150</v>
      </c>
      <c r="F5" s="11">
        <f>(D5-E5)*$F$2</f>
        <v>44.550000000000011</v>
      </c>
      <c r="G5" s="11">
        <f>IF(((D5-E5-'[1]Basic data'!$F$15*9)*$G$2)&lt;0,(D5-E5)*$G$2,(D5-E5-'[1]Basic data'!$F$15*9)*$G$2)</f>
        <v>81.563376623376627</v>
      </c>
      <c r="H5" s="11">
        <f>(D5-E5)*$H$2</f>
        <v>67.5</v>
      </c>
      <c r="I5" s="17">
        <f>SUM(D5:H5)</f>
        <v>1843.6133766233766</v>
      </c>
    </row>
    <row r="6" spans="1:9" x14ac:dyDescent="0.25">
      <c r="A6" t="s">
        <v>13</v>
      </c>
      <c r="B6" t="s">
        <v>14</v>
      </c>
      <c r="C6" s="10">
        <v>2</v>
      </c>
      <c r="D6" s="11">
        <v>1200</v>
      </c>
      <c r="E6" s="11">
        <f>D6*E$2</f>
        <v>120</v>
      </c>
      <c r="F6" s="11">
        <f t="shared" ref="F6:F18" si="0">(D6-E6)*$F$2</f>
        <v>35.640000000000008</v>
      </c>
      <c r="G6" s="11">
        <f>IF(((D6-E6-'[1]Basic data'!$F$15*9)*$G$2)&lt;0,(D6-E6)*$G$2,(D6-E6-'[1]Basic data'!$F$15*9)*$G$2)</f>
        <v>54.563376623376627</v>
      </c>
      <c r="H6" s="11">
        <f>(D6-E6)*$H$2</f>
        <v>54</v>
      </c>
      <c r="I6" s="11">
        <f t="shared" ref="I6:I18" si="1">SUM(D6:H6)</f>
        <v>1464.2033766233767</v>
      </c>
    </row>
    <row r="7" spans="1:9" x14ac:dyDescent="0.25">
      <c r="A7" t="s">
        <v>15</v>
      </c>
      <c r="B7" t="s">
        <v>16</v>
      </c>
      <c r="C7" s="10">
        <v>1</v>
      </c>
      <c r="D7" s="11">
        <v>800</v>
      </c>
      <c r="E7" s="11">
        <f>D7*E$2</f>
        <v>80</v>
      </c>
      <c r="F7" s="11">
        <f t="shared" si="0"/>
        <v>23.760000000000005</v>
      </c>
      <c r="G7" s="11">
        <f>IF(((D7-E7-'[1]Basic data'!$F$15*9)*$G$2)&lt;0,(D7-E7)*$G$2,(D7-E7-'[1]Basic data'!$F$15*9)*$G$2)</f>
        <v>18.563376623376623</v>
      </c>
      <c r="H7" s="11">
        <f>(D7-E7)*$H$2</f>
        <v>36</v>
      </c>
      <c r="I7" s="11">
        <f t="shared" si="1"/>
        <v>958.32337662337659</v>
      </c>
    </row>
    <row r="8" spans="1:9" x14ac:dyDescent="0.25">
      <c r="A8" t="s">
        <v>17</v>
      </c>
      <c r="B8" t="s">
        <v>18</v>
      </c>
      <c r="C8" s="10">
        <v>1</v>
      </c>
      <c r="D8" s="12">
        <v>400</v>
      </c>
      <c r="E8" s="11">
        <f>D8*E$2</f>
        <v>40</v>
      </c>
      <c r="F8" s="11">
        <f t="shared" si="0"/>
        <v>11.880000000000003</v>
      </c>
      <c r="G8" s="11">
        <f>IF(((D8-E8-'[1]Basic data'!$F$15*9)*$G$2)&lt;0,(D8-E8)*$G$2,(D8-E8-'[1]Basic data'!$F$15*9)*$G$2)</f>
        <v>36</v>
      </c>
      <c r="H8" s="11">
        <f>(D8-E8)*$H$2</f>
        <v>18</v>
      </c>
      <c r="I8" s="11">
        <f>SUM(D8:H8)</f>
        <v>505.88</v>
      </c>
    </row>
    <row r="9" spans="1:9" x14ac:dyDescent="0.25">
      <c r="A9" t="s">
        <v>19</v>
      </c>
      <c r="B9" t="s">
        <v>20</v>
      </c>
      <c r="C9" s="10">
        <v>2</v>
      </c>
      <c r="D9" s="11">
        <v>800</v>
      </c>
      <c r="E9" s="11">
        <f>D9*E$2</f>
        <v>80</v>
      </c>
      <c r="F9" s="11">
        <f t="shared" si="0"/>
        <v>23.760000000000005</v>
      </c>
      <c r="G9" s="11">
        <f>IF(((D9-E9-'[1]Basic data'!$F$15*9)*$G$2)&lt;0,(D9-E9)*$G$2,(D9-E9-'[1]Basic data'!$F$15*9)*$G$2)</f>
        <v>18.563376623376623</v>
      </c>
      <c r="H9" s="11">
        <f>(D9-E9)*$H$2</f>
        <v>36</v>
      </c>
      <c r="I9" s="11">
        <f t="shared" si="1"/>
        <v>958.32337662337659</v>
      </c>
    </row>
    <row r="10" spans="1:9" x14ac:dyDescent="0.25">
      <c r="A10" s="7" t="s">
        <v>21</v>
      </c>
      <c r="B10" s="7" t="s">
        <v>22</v>
      </c>
      <c r="C10" s="8"/>
      <c r="D10" s="9"/>
      <c r="E10" s="9"/>
      <c r="F10" s="9"/>
      <c r="G10" s="9"/>
      <c r="H10" s="9"/>
      <c r="I10" s="9"/>
    </row>
    <row r="11" spans="1:9" x14ac:dyDescent="0.25">
      <c r="A11" t="s">
        <v>23</v>
      </c>
      <c r="B11" t="s">
        <v>24</v>
      </c>
      <c r="C11" s="10">
        <v>1</v>
      </c>
      <c r="D11" s="11">
        <v>3500</v>
      </c>
      <c r="E11" s="11">
        <f>D11*E$2</f>
        <v>350</v>
      </c>
      <c r="F11" s="11">
        <f t="shared" si="0"/>
        <v>103.95000000000003</v>
      </c>
      <c r="G11" s="11">
        <f>IF(((D11-E11-'[1]Basic data'!$F$15*9)*$G$2)&lt;0,(D11-E11)*$G$2,(D11-E11-'[1]Basic data'!$F$15*9)*$G$2)</f>
        <v>261.56337662337666</v>
      </c>
      <c r="H11" s="11">
        <f>(D11-E11)*$H$2</f>
        <v>157.5</v>
      </c>
      <c r="I11" s="11">
        <f t="shared" si="1"/>
        <v>4373.0133766233766</v>
      </c>
    </row>
    <row r="12" spans="1:9" x14ac:dyDescent="0.25">
      <c r="A12" t="s">
        <v>25</v>
      </c>
      <c r="B12" t="s">
        <v>26</v>
      </c>
      <c r="C12" s="10">
        <f>[1]Assets!G6</f>
        <v>50</v>
      </c>
      <c r="D12" s="12">
        <v>400</v>
      </c>
      <c r="E12" s="11">
        <f t="shared" ref="E12:E18" si="2">D12*E$2</f>
        <v>40</v>
      </c>
      <c r="F12" s="11">
        <f t="shared" si="0"/>
        <v>11.880000000000003</v>
      </c>
      <c r="G12" s="11">
        <f>IF(((D12-E12-'[1]Basic data'!$F$15*9)*$G$2)&lt;0,(D12-E12)*$G$2,(D12-E12-'[1]Basic data'!$F$15*9)*$G$2)</f>
        <v>36</v>
      </c>
      <c r="H12" s="11">
        <f t="shared" ref="H12:H18" si="3">(D12-E12)*$H$2</f>
        <v>18</v>
      </c>
      <c r="I12" s="11">
        <f>SUM(D12:H12)</f>
        <v>505.88</v>
      </c>
    </row>
    <row r="13" spans="1:9" x14ac:dyDescent="0.25">
      <c r="A13" t="s">
        <v>27</v>
      </c>
      <c r="B13" t="s">
        <v>28</v>
      </c>
      <c r="C13" s="10">
        <f>ROUNDUP(C12*0.5,0)</f>
        <v>25</v>
      </c>
      <c r="D13" s="12">
        <v>250</v>
      </c>
      <c r="E13" s="11">
        <f t="shared" si="2"/>
        <v>25</v>
      </c>
      <c r="F13" s="11">
        <f t="shared" si="0"/>
        <v>7.4250000000000016</v>
      </c>
      <c r="G13" s="11">
        <f>IF(((D13-E13-'[1]Basic data'!$F$15*9)*$G$2)&lt;0,(D13-E13)*$G$2,(D13-E13-'[1]Basic data'!$F$15*9)*$G$2)</f>
        <v>22.5</v>
      </c>
      <c r="H13" s="11">
        <f t="shared" si="3"/>
        <v>11.25</v>
      </c>
      <c r="I13" s="11">
        <f>SUM(D13:H13)</f>
        <v>316.17500000000001</v>
      </c>
    </row>
    <row r="14" spans="1:9" x14ac:dyDescent="0.25">
      <c r="A14" t="s">
        <v>29</v>
      </c>
      <c r="B14" t="s">
        <v>30</v>
      </c>
      <c r="C14" s="10">
        <v>1</v>
      </c>
      <c r="D14" s="11">
        <v>1000</v>
      </c>
      <c r="E14" s="11">
        <f t="shared" si="2"/>
        <v>100</v>
      </c>
      <c r="F14" s="11">
        <f t="shared" si="0"/>
        <v>29.700000000000006</v>
      </c>
      <c r="G14" s="11">
        <f>IF(((D14-E14-'[1]Basic data'!$F$15*9)*$G$2)&lt;0,(D14-E14)*$G$2,(D14-E14-'[1]Basic data'!$F$15*9)*$G$2)</f>
        <v>36.56337662337662</v>
      </c>
      <c r="H14" s="11">
        <f t="shared" si="3"/>
        <v>45</v>
      </c>
      <c r="I14" s="11">
        <f t="shared" si="1"/>
        <v>1211.2633766233766</v>
      </c>
    </row>
    <row r="15" spans="1:9" x14ac:dyDescent="0.25">
      <c r="A15" t="s">
        <v>31</v>
      </c>
      <c r="B15" t="s">
        <v>32</v>
      </c>
      <c r="C15" s="10">
        <f>ROUNDUP(SUM([1]Assets!G6,[1]Assets!G10,[1]Assets!G9,[1]Assets!G12,[1]Assets!G14)*0.05,0)</f>
        <v>18</v>
      </c>
      <c r="D15" s="11">
        <v>400</v>
      </c>
      <c r="E15" s="11">
        <f t="shared" si="2"/>
        <v>40</v>
      </c>
      <c r="F15" s="11">
        <f t="shared" si="0"/>
        <v>11.880000000000003</v>
      </c>
      <c r="G15" s="11">
        <f>IF(((D15-E15-'[1]Basic data'!$F$15*9)*$G$2)&lt;0,(D15-E15)*$G$2,(D15-E15-'[1]Basic data'!$F$15*9)*$G$2)</f>
        <v>36</v>
      </c>
      <c r="H15" s="11">
        <f t="shared" si="3"/>
        <v>18</v>
      </c>
      <c r="I15" s="11">
        <f>SUM(D15:H15)</f>
        <v>505.88</v>
      </c>
    </row>
    <row r="16" spans="1:9" x14ac:dyDescent="0.25">
      <c r="A16" t="s">
        <v>33</v>
      </c>
      <c r="B16" t="s">
        <v>34</v>
      </c>
      <c r="C16" s="10">
        <v>1</v>
      </c>
      <c r="D16" s="11">
        <v>1000</v>
      </c>
      <c r="E16" s="11">
        <f t="shared" si="2"/>
        <v>100</v>
      </c>
      <c r="F16" s="11">
        <f t="shared" si="0"/>
        <v>29.700000000000006</v>
      </c>
      <c r="G16" s="11">
        <f>IF(((D16-E16-'[1]Basic data'!$F$15*9)*$G$2)&lt;0,(D16-E16)*$G$2,(D16-E16-'[1]Basic data'!$F$15*9)*$G$2)</f>
        <v>36.56337662337662</v>
      </c>
      <c r="H16" s="11">
        <f t="shared" si="3"/>
        <v>45</v>
      </c>
      <c r="I16" s="11">
        <f t="shared" si="1"/>
        <v>1211.2633766233766</v>
      </c>
    </row>
    <row r="17" spans="1:95" x14ac:dyDescent="0.25">
      <c r="A17" t="s">
        <v>35</v>
      </c>
      <c r="B17" t="s">
        <v>36</v>
      </c>
      <c r="C17" s="10">
        <v>1</v>
      </c>
      <c r="D17" s="11">
        <v>1000</v>
      </c>
      <c r="E17" s="11">
        <f t="shared" si="2"/>
        <v>100</v>
      </c>
      <c r="F17" s="11">
        <f t="shared" si="0"/>
        <v>29.700000000000006</v>
      </c>
      <c r="G17" s="11">
        <f>IF(((D17-E17-'[1]Basic data'!$F$15*9)*$G$2)&lt;0,(D17-E17)*$G$2,(D17-E17-'[1]Basic data'!$F$15*9)*$G$2)</f>
        <v>36.56337662337662</v>
      </c>
      <c r="H17" s="11">
        <f t="shared" si="3"/>
        <v>45</v>
      </c>
      <c r="I17" s="11">
        <f t="shared" si="1"/>
        <v>1211.2633766233766</v>
      </c>
    </row>
    <row r="18" spans="1:95" x14ac:dyDescent="0.25">
      <c r="A18" t="s">
        <v>37</v>
      </c>
      <c r="B18" t="s">
        <v>38</v>
      </c>
      <c r="C18" s="10">
        <v>26</v>
      </c>
      <c r="D18" s="11">
        <v>200</v>
      </c>
      <c r="E18" s="11">
        <f t="shared" si="2"/>
        <v>20</v>
      </c>
      <c r="F18" s="11">
        <f t="shared" si="0"/>
        <v>5.9400000000000013</v>
      </c>
      <c r="G18" s="11">
        <f>IF(((D18-E18-'[1]Basic data'!$F$15*9)*$G$2)&lt;0,(D18-E18)*$G$2,(D18-E18-'[1]Basic data'!$F$15*9)*$G$2)</f>
        <v>18</v>
      </c>
      <c r="H18" s="11">
        <f t="shared" si="3"/>
        <v>9</v>
      </c>
      <c r="I18" s="11">
        <f t="shared" si="1"/>
        <v>252.94</v>
      </c>
    </row>
    <row r="19" spans="1:95" x14ac:dyDescent="0.25">
      <c r="C19" s="10"/>
      <c r="D19" s="11"/>
      <c r="E19" s="11"/>
      <c r="F19" s="11"/>
      <c r="G19" s="11"/>
      <c r="H19" s="11"/>
      <c r="I19" s="11"/>
    </row>
    <row r="20" spans="1:95" x14ac:dyDescent="0.25">
      <c r="A20" s="7" t="str">
        <f>A3</f>
        <v>Position</v>
      </c>
      <c r="B20" s="7" t="str">
        <f>B3</f>
        <v>Должность</v>
      </c>
      <c r="C20" s="13" t="s">
        <v>39</v>
      </c>
      <c r="D20" s="14">
        <v>42491</v>
      </c>
      <c r="E20" s="14">
        <f>EDATE(D20,1)</f>
        <v>42522</v>
      </c>
      <c r="F20" s="14">
        <f t="shared" ref="F20:BQ20" si="4">EDATE(E20,1)</f>
        <v>42552</v>
      </c>
      <c r="G20" s="14">
        <f t="shared" si="4"/>
        <v>42583</v>
      </c>
      <c r="H20" s="14">
        <f t="shared" si="4"/>
        <v>42614</v>
      </c>
      <c r="I20" s="14">
        <f t="shared" si="4"/>
        <v>42644</v>
      </c>
      <c r="J20" s="14">
        <f t="shared" si="4"/>
        <v>42675</v>
      </c>
      <c r="K20" s="14">
        <f t="shared" si="4"/>
        <v>42705</v>
      </c>
      <c r="L20" s="14">
        <f t="shared" si="4"/>
        <v>42736</v>
      </c>
      <c r="M20" s="14">
        <f t="shared" si="4"/>
        <v>42767</v>
      </c>
      <c r="N20" s="14">
        <f t="shared" si="4"/>
        <v>42795</v>
      </c>
      <c r="O20" s="14">
        <f t="shared" si="4"/>
        <v>42826</v>
      </c>
      <c r="P20" s="14">
        <f t="shared" si="4"/>
        <v>42856</v>
      </c>
      <c r="Q20" s="14">
        <f t="shared" si="4"/>
        <v>42887</v>
      </c>
      <c r="R20" s="14">
        <f t="shared" si="4"/>
        <v>42917</v>
      </c>
      <c r="S20" s="14">
        <f t="shared" si="4"/>
        <v>42948</v>
      </c>
      <c r="T20" s="14">
        <f t="shared" si="4"/>
        <v>42979</v>
      </c>
      <c r="U20" s="14">
        <f t="shared" si="4"/>
        <v>43009</v>
      </c>
      <c r="V20" s="14">
        <f t="shared" si="4"/>
        <v>43040</v>
      </c>
      <c r="W20" s="14">
        <f t="shared" si="4"/>
        <v>43070</v>
      </c>
      <c r="X20" s="14">
        <f t="shared" si="4"/>
        <v>43101</v>
      </c>
      <c r="Y20" s="14">
        <f t="shared" si="4"/>
        <v>43132</v>
      </c>
      <c r="Z20" s="14">
        <f t="shared" si="4"/>
        <v>43160</v>
      </c>
      <c r="AA20" s="14">
        <f t="shared" si="4"/>
        <v>43191</v>
      </c>
      <c r="AB20" s="14">
        <f t="shared" si="4"/>
        <v>43221</v>
      </c>
      <c r="AC20" s="14">
        <f t="shared" si="4"/>
        <v>43252</v>
      </c>
      <c r="AD20" s="14">
        <f t="shared" si="4"/>
        <v>43282</v>
      </c>
      <c r="AE20" s="14">
        <f t="shared" si="4"/>
        <v>43313</v>
      </c>
      <c r="AF20" s="14">
        <f t="shared" si="4"/>
        <v>43344</v>
      </c>
      <c r="AG20" s="14">
        <f t="shared" si="4"/>
        <v>43374</v>
      </c>
      <c r="AH20" s="14">
        <f t="shared" si="4"/>
        <v>43405</v>
      </c>
      <c r="AI20" s="14">
        <f t="shared" si="4"/>
        <v>43435</v>
      </c>
      <c r="AJ20" s="14">
        <f t="shared" si="4"/>
        <v>43466</v>
      </c>
      <c r="AK20" s="14">
        <f t="shared" si="4"/>
        <v>43497</v>
      </c>
      <c r="AL20" s="14">
        <f t="shared" si="4"/>
        <v>43525</v>
      </c>
      <c r="AM20" s="14">
        <f t="shared" si="4"/>
        <v>43556</v>
      </c>
      <c r="AN20" s="14">
        <f t="shared" si="4"/>
        <v>43586</v>
      </c>
      <c r="AO20" s="14">
        <f t="shared" si="4"/>
        <v>43617</v>
      </c>
      <c r="AP20" s="14">
        <f t="shared" si="4"/>
        <v>43647</v>
      </c>
      <c r="AQ20" s="14">
        <f t="shared" si="4"/>
        <v>43678</v>
      </c>
      <c r="AR20" s="14">
        <f t="shared" si="4"/>
        <v>43709</v>
      </c>
      <c r="AS20" s="14">
        <f t="shared" si="4"/>
        <v>43739</v>
      </c>
      <c r="AT20" s="14">
        <f t="shared" si="4"/>
        <v>43770</v>
      </c>
      <c r="AU20" s="14">
        <f t="shared" si="4"/>
        <v>43800</v>
      </c>
      <c r="AV20" s="14">
        <f t="shared" si="4"/>
        <v>43831</v>
      </c>
      <c r="AW20" s="14">
        <f t="shared" si="4"/>
        <v>43862</v>
      </c>
      <c r="AX20" s="14">
        <f t="shared" si="4"/>
        <v>43891</v>
      </c>
      <c r="AY20" s="14">
        <f t="shared" si="4"/>
        <v>43922</v>
      </c>
      <c r="AZ20" s="14">
        <f t="shared" si="4"/>
        <v>43952</v>
      </c>
      <c r="BA20" s="14">
        <f t="shared" si="4"/>
        <v>43983</v>
      </c>
      <c r="BB20" s="14">
        <f t="shared" si="4"/>
        <v>44013</v>
      </c>
      <c r="BC20" s="14">
        <f t="shared" si="4"/>
        <v>44044</v>
      </c>
      <c r="BD20" s="14">
        <f t="shared" si="4"/>
        <v>44075</v>
      </c>
      <c r="BE20" s="14">
        <f t="shared" si="4"/>
        <v>44105</v>
      </c>
      <c r="BF20" s="14">
        <f t="shared" si="4"/>
        <v>44136</v>
      </c>
      <c r="BG20" s="14">
        <f t="shared" si="4"/>
        <v>44166</v>
      </c>
      <c r="BH20" s="14">
        <f t="shared" si="4"/>
        <v>44197</v>
      </c>
      <c r="BI20" s="14">
        <f t="shared" si="4"/>
        <v>44228</v>
      </c>
      <c r="BJ20" s="14">
        <f t="shared" si="4"/>
        <v>44256</v>
      </c>
      <c r="BK20" s="14">
        <f t="shared" si="4"/>
        <v>44287</v>
      </c>
      <c r="BL20" s="14">
        <f t="shared" si="4"/>
        <v>44317</v>
      </c>
      <c r="BM20" s="14">
        <f t="shared" si="4"/>
        <v>44348</v>
      </c>
      <c r="BN20" s="14">
        <f t="shared" si="4"/>
        <v>44378</v>
      </c>
      <c r="BO20" s="14">
        <f t="shared" si="4"/>
        <v>44409</v>
      </c>
      <c r="BP20" s="14">
        <f t="shared" si="4"/>
        <v>44440</v>
      </c>
      <c r="BQ20" s="14">
        <f t="shared" si="4"/>
        <v>44470</v>
      </c>
      <c r="BR20" s="14">
        <f t="shared" ref="BR20:CQ20" si="5">EDATE(BQ20,1)</f>
        <v>44501</v>
      </c>
      <c r="BS20" s="14">
        <f t="shared" si="5"/>
        <v>44531</v>
      </c>
      <c r="BT20" s="14">
        <f t="shared" si="5"/>
        <v>44562</v>
      </c>
      <c r="BU20" s="14">
        <f t="shared" si="5"/>
        <v>44593</v>
      </c>
      <c r="BV20" s="14">
        <f t="shared" si="5"/>
        <v>44621</v>
      </c>
      <c r="BW20" s="14">
        <f t="shared" si="5"/>
        <v>44652</v>
      </c>
      <c r="BX20" s="14">
        <f t="shared" si="5"/>
        <v>44682</v>
      </c>
      <c r="BY20" s="14">
        <f t="shared" si="5"/>
        <v>44713</v>
      </c>
      <c r="BZ20" s="14">
        <f t="shared" si="5"/>
        <v>44743</v>
      </c>
      <c r="CA20" s="14">
        <f t="shared" si="5"/>
        <v>44774</v>
      </c>
      <c r="CB20" s="14">
        <f t="shared" si="5"/>
        <v>44805</v>
      </c>
      <c r="CC20" s="14">
        <f t="shared" si="5"/>
        <v>44835</v>
      </c>
      <c r="CD20" s="14">
        <f t="shared" si="5"/>
        <v>44866</v>
      </c>
      <c r="CE20" s="14">
        <f t="shared" si="5"/>
        <v>44896</v>
      </c>
      <c r="CF20" s="14">
        <f t="shared" si="5"/>
        <v>44927</v>
      </c>
      <c r="CG20" s="14">
        <f t="shared" si="5"/>
        <v>44958</v>
      </c>
      <c r="CH20" s="14">
        <f t="shared" si="5"/>
        <v>44986</v>
      </c>
      <c r="CI20" s="14">
        <f t="shared" si="5"/>
        <v>45017</v>
      </c>
      <c r="CJ20" s="14">
        <f t="shared" si="5"/>
        <v>45047</v>
      </c>
      <c r="CK20" s="14">
        <f t="shared" si="5"/>
        <v>45078</v>
      </c>
      <c r="CL20" s="14">
        <f t="shared" si="5"/>
        <v>45108</v>
      </c>
      <c r="CM20" s="14">
        <f t="shared" si="5"/>
        <v>45139</v>
      </c>
      <c r="CN20" s="14">
        <f t="shared" si="5"/>
        <v>45170</v>
      </c>
      <c r="CO20" s="14">
        <f t="shared" si="5"/>
        <v>45200</v>
      </c>
      <c r="CP20" s="14">
        <f t="shared" si="5"/>
        <v>45231</v>
      </c>
      <c r="CQ20" s="14">
        <f t="shared" si="5"/>
        <v>45261</v>
      </c>
    </row>
    <row r="21" spans="1:95" x14ac:dyDescent="0.25">
      <c r="A21" s="19" t="str">
        <f>A5</f>
        <v>Director</v>
      </c>
      <c r="B21" s="19" t="str">
        <f>B5</f>
        <v>Директор</v>
      </c>
      <c r="C21" s="18">
        <v>42492</v>
      </c>
      <c r="D21" s="15">
        <f>IF(Таблица15[[#This Row],[Столбец3]:[Столбец3]]&gt;EDATE(D$20,1)-1,"",VLOOKUP(Таблица15[[#This Row],[Столбец1]:[Столбец1]],Таблица14[#All],9,0))</f>
        <v>1843.6133766233766</v>
      </c>
      <c r="E21" s="15">
        <f>IF(Таблица15[[#This Row],[Столбец3]:[Столбец3]]&gt;EDATE(E$20,1)-1,"",VLOOKUP(Таблица15[[#This Row],[Столбец1]:[Столбец1]],Таблица14[#All],9,0))</f>
        <v>1843.6133766233766</v>
      </c>
      <c r="F21" s="15">
        <f>IF(Таблица15[[#This Row],[Столбец3]:[Столбец3]]&gt;EDATE(F$20,1)-1,"",VLOOKUP(Таблица15[[#This Row],[Столбец1]:[Столбец1]],Таблица14[#All],9,0))</f>
        <v>1843.6133766233766</v>
      </c>
      <c r="G21" s="15">
        <f>IF(Таблица15[[#This Row],[Столбец3]:[Столбец3]]&gt;EDATE(G$20,1)-1,"",VLOOKUP(Таблица15[[#This Row],[Столбец1]:[Столбец1]],Таблица14[#All],9,0))</f>
        <v>1843.6133766233766</v>
      </c>
      <c r="H21" s="15">
        <f>IF(Таблица15[[#This Row],[Столбец3]:[Столбец3]]&gt;EDATE(H$20,1)-1,"",VLOOKUP(Таблица15[[#This Row],[Столбец1]:[Столбец1]],Таблица14[#All],9,0))</f>
        <v>1843.6133766233766</v>
      </c>
      <c r="I21" s="15">
        <f>IF(Таблица15[[#This Row],[Столбец3]:[Столбец3]]&gt;EDATE(I$20,1)-1,"",VLOOKUP(Таблица15[[#This Row],[Столбец1]:[Столбец1]],Таблица14[#All],9,0))</f>
        <v>1843.6133766233766</v>
      </c>
      <c r="J21" s="15">
        <f>IF(Таблица15[[#This Row],[Столбец3]:[Столбец3]]&gt;EDATE(J$20,1)-1,"",VLOOKUP(Таблица15[[#This Row],[Столбец1]:[Столбец1]],Таблица14[#All],9,0))</f>
        <v>1843.6133766233766</v>
      </c>
      <c r="K21" s="15">
        <f>IF(Таблица15[[#This Row],[Столбец3]:[Столбец3]]&gt;EDATE(K$20,1)-1,"",VLOOKUP(Таблица15[[#This Row],[Столбец1]:[Столбец1]],Таблица14[#All],9,0))</f>
        <v>1843.6133766233766</v>
      </c>
      <c r="L21" s="15">
        <f>IF(Таблица15[[#This Row],[Столбец3]:[Столбец3]]&gt;EDATE(L$20,1)-1,"",VLOOKUP(Таблица15[[#This Row],[Столбец1]:[Столбец1]],Таблица14[#All],9,0))</f>
        <v>1843.6133766233766</v>
      </c>
      <c r="M21" s="15">
        <f>IF(Таблица15[[#This Row],[Столбец3]:[Столбец3]]&gt;EDATE(M$20,1)-1,"",VLOOKUP(Таблица15[[#This Row],[Столбец1]:[Столбец1]],Таблица14[#All],9,0))</f>
        <v>1843.6133766233766</v>
      </c>
      <c r="N21" s="15">
        <f>IF(Таблица15[[#This Row],[Столбец3]:[Столбец3]]&gt;EDATE(N$20,1)-1,"",VLOOKUP(Таблица15[[#This Row],[Столбец1]:[Столбец1]],Таблица14[#All],9,0))</f>
        <v>1843.6133766233766</v>
      </c>
      <c r="O21" s="15">
        <f>IF(Таблица15[[#This Row],[Столбец3]:[Столбец3]]&gt;EDATE(O$20,1)-1,"",VLOOKUP(Таблица15[[#This Row],[Столбец1]:[Столбец1]],Таблица14[#All],9,0))</f>
        <v>1843.6133766233766</v>
      </c>
      <c r="P21" s="15">
        <f>IF(Таблица15[[#This Row],[Столбец3]:[Столбец3]]&gt;EDATE(P$20,1)-1,"",VLOOKUP(Таблица15[[#This Row],[Столбец1]:[Столбец1]],Таблица14[#All],9,0))</f>
        <v>1843.6133766233766</v>
      </c>
      <c r="Q21" s="15">
        <f>IF(Таблица15[[#This Row],[Столбец3]:[Столбец3]]&gt;EDATE(Q$20,1)-1,"",VLOOKUP(Таблица15[[#This Row],[Столбец1]:[Столбец1]],Таблица14[#All],9,0))</f>
        <v>1843.6133766233766</v>
      </c>
      <c r="R21" s="15">
        <f>IF(Таблица15[[#This Row],[Столбец3]:[Столбец3]]&gt;EDATE(R$20,1)-1,"",VLOOKUP(Таблица15[[#This Row],[Столбец1]:[Столбец1]],Таблица14[#All],9,0))</f>
        <v>1843.6133766233766</v>
      </c>
      <c r="S21" s="15">
        <f>IF(Таблица15[[#This Row],[Столбец3]:[Столбец3]]&gt;EDATE(S$20,1)-1,"",VLOOKUP(Таблица15[[#This Row],[Столбец1]:[Столбец1]],Таблица14[#All],9,0))</f>
        <v>1843.6133766233766</v>
      </c>
      <c r="T21" s="15">
        <f>IF(Таблица15[[#This Row],[Столбец3]:[Столбец3]]&gt;EDATE(T$20,1)-1,"",VLOOKUP(Таблица15[[#This Row],[Столбец1]:[Столбец1]],Таблица14[#All],9,0))</f>
        <v>1843.6133766233766</v>
      </c>
      <c r="U21" s="15">
        <f>IF(Таблица15[[#This Row],[Столбец3]:[Столбец3]]&gt;EDATE(U$20,1)-1,"",VLOOKUP(Таблица15[[#This Row],[Столбец1]:[Столбец1]],Таблица14[#All],9,0))</f>
        <v>1843.6133766233766</v>
      </c>
      <c r="V21" s="15">
        <f>IF(Таблица15[[#This Row],[Столбец3]:[Столбец3]]&gt;EDATE(V$20,1)-1,"",VLOOKUP(Таблица15[[#This Row],[Столбец1]:[Столбец1]],Таблица14[#All],9,0))</f>
        <v>1843.6133766233766</v>
      </c>
      <c r="W21" s="15">
        <f>IF(Таблица15[[#This Row],[Столбец3]:[Столбец3]]&gt;EDATE(W$20,1)-1,"",VLOOKUP(Таблица15[[#This Row],[Столбец1]:[Столбец1]],Таблица14[#All],9,0))</f>
        <v>1843.6133766233766</v>
      </c>
      <c r="X21" s="15">
        <f>IF(Таблица15[[#This Row],[Столбец3]:[Столбец3]]&gt;EDATE(X$20,1)-1,"",VLOOKUP(Таблица15[[#This Row],[Столбец1]:[Столбец1]],Таблица14[#All],9,0))</f>
        <v>1843.6133766233766</v>
      </c>
      <c r="Y21" s="15">
        <f>IF(Таблица15[[#This Row],[Столбец3]:[Столбец3]]&gt;EDATE(Y$20,1)-1,"",VLOOKUP(Таблица15[[#This Row],[Столбец1]:[Столбец1]],Таблица14[#All],9,0))</f>
        <v>1843.6133766233766</v>
      </c>
      <c r="Z21" s="15">
        <f>IF(Таблица15[[#This Row],[Столбец3]:[Столбец3]]&gt;EDATE(Z$20,1)-1,"",VLOOKUP(Таблица15[[#This Row],[Столбец1]:[Столбец1]],Таблица14[#All],9,0))</f>
        <v>1843.6133766233766</v>
      </c>
      <c r="AA21" s="15">
        <f>IF(Таблица15[[#This Row],[Столбец3]:[Столбец3]]&gt;EDATE(AA$20,1)-1,"",VLOOKUP(Таблица15[[#This Row],[Столбец1]:[Столбец1]],Таблица14[#All],9,0))</f>
        <v>1843.6133766233766</v>
      </c>
      <c r="AB21" s="15">
        <f>IF(Таблица15[[#This Row],[Столбец3]:[Столбец3]]&gt;EDATE(AB$20,1)-1,"",VLOOKUP(Таблица15[[#This Row],[Столбец1]:[Столбец1]],Таблица14[#All],9,0))</f>
        <v>1843.6133766233766</v>
      </c>
      <c r="AC21" s="15">
        <f>IF(Таблица15[[#This Row],[Столбец3]:[Столбец3]]&gt;EDATE(AC$20,1)-1,"",VLOOKUP(Таблица15[[#This Row],[Столбец1]:[Столбец1]],Таблица14[#All],9,0))</f>
        <v>1843.6133766233766</v>
      </c>
      <c r="AD21" s="15">
        <f>IF(Таблица15[[#This Row],[Столбец3]:[Столбец3]]&gt;EDATE(AD$20,1)-1,"",VLOOKUP(Таблица15[[#This Row],[Столбец1]:[Столбец1]],Таблица14[#All],9,0))</f>
        <v>1843.6133766233766</v>
      </c>
      <c r="AE21" s="15">
        <f>IF(Таблица15[[#This Row],[Столбец3]:[Столбец3]]&gt;EDATE(AE$20,1)-1,"",VLOOKUP(Таблица15[[#This Row],[Столбец1]:[Столбец1]],Таблица14[#All],9,0))</f>
        <v>1843.6133766233766</v>
      </c>
      <c r="AF21" s="15">
        <f>IF(Таблица15[[#This Row],[Столбец3]:[Столбец3]]&gt;EDATE(AF$20,1)-1,"",VLOOKUP(Таблица15[[#This Row],[Столбец1]:[Столбец1]],Таблица14[#All],9,0))</f>
        <v>1843.6133766233766</v>
      </c>
      <c r="AG21" s="15">
        <f>IF(Таблица15[[#This Row],[Столбец3]:[Столбец3]]&gt;EDATE(AG$20,1)-1,"",VLOOKUP(Таблица15[[#This Row],[Столбец1]:[Столбец1]],Таблица14[#All],9,0))</f>
        <v>1843.6133766233766</v>
      </c>
      <c r="AH21" s="15">
        <f>IF(Таблица15[[#This Row],[Столбец3]:[Столбец3]]&gt;EDATE(AH$20,1)-1,"",VLOOKUP(Таблица15[[#This Row],[Столбец1]:[Столбец1]],Таблица14[#All],9,0))</f>
        <v>1843.6133766233766</v>
      </c>
      <c r="AI21" s="15">
        <f>IF(Таблица15[[#This Row],[Столбец3]:[Столбец3]]&gt;EDATE(AI$20,1)-1,"",VLOOKUP(Таблица15[[#This Row],[Столбец1]:[Столбец1]],Таблица14[#All],9,0))</f>
        <v>1843.6133766233766</v>
      </c>
      <c r="AJ21" s="15">
        <f>IF(Таблица15[[#This Row],[Столбец3]:[Столбец3]]&gt;EDATE(AJ$20,1)-1,"",VLOOKUP(Таблица15[[#This Row],[Столбец1]:[Столбец1]],Таблица14[#All],9,0))</f>
        <v>1843.6133766233766</v>
      </c>
      <c r="AK21" s="15">
        <f>IF(Таблица15[[#This Row],[Столбец3]:[Столбец3]]&gt;EDATE(AK$20,1)-1,"",VLOOKUP(Таблица15[[#This Row],[Столбец1]:[Столбец1]],Таблица14[#All],9,0))</f>
        <v>1843.6133766233766</v>
      </c>
      <c r="AL21" s="15">
        <f>IF(Таблица15[[#This Row],[Столбец3]:[Столбец3]]&gt;EDATE(AL$20,1)-1,"",VLOOKUP(Таблица15[[#This Row],[Столбец1]:[Столбец1]],Таблица14[#All],9,0))</f>
        <v>1843.6133766233766</v>
      </c>
      <c r="AM21" s="15">
        <f>IF(Таблица15[[#This Row],[Столбец3]:[Столбец3]]&gt;EDATE(AM$20,1)-1,"",VLOOKUP(Таблица15[[#This Row],[Столбец1]:[Столбец1]],Таблица14[#All],9,0))</f>
        <v>1843.6133766233766</v>
      </c>
      <c r="AN21" s="15">
        <f>IF(Таблица15[[#This Row],[Столбец3]:[Столбец3]]&gt;EDATE(AN$20,1)-1,"",VLOOKUP(Таблица15[[#This Row],[Столбец1]:[Столбец1]],Таблица14[#All],9,0))</f>
        <v>1843.6133766233766</v>
      </c>
      <c r="AO21" s="15">
        <f>IF(Таблица15[[#This Row],[Столбец3]:[Столбец3]]&gt;EDATE(AO$20,1)-1,"",VLOOKUP(Таблица15[[#This Row],[Столбец1]:[Столбец1]],Таблица14[#All],9,0))</f>
        <v>1843.6133766233766</v>
      </c>
      <c r="AP21" s="15">
        <f>IF(Таблица15[[#This Row],[Столбец3]:[Столбец3]]&gt;EDATE(AP$20,1)-1,"",VLOOKUP(Таблица15[[#This Row],[Столбец1]:[Столбец1]],Таблица14[#All],9,0))</f>
        <v>1843.6133766233766</v>
      </c>
      <c r="AQ21" s="15">
        <f>IF(Таблица15[[#This Row],[Столбец3]:[Столбец3]]&gt;EDATE(AQ$20,1)-1,"",VLOOKUP(Таблица15[[#This Row],[Столбец1]:[Столбец1]],Таблица14[#All],9,0))</f>
        <v>1843.6133766233766</v>
      </c>
      <c r="AR21" s="15">
        <f>IF(Таблица15[[#This Row],[Столбец3]:[Столбец3]]&gt;EDATE(AR$20,1)-1,"",VLOOKUP(Таблица15[[#This Row],[Столбец1]:[Столбец1]],Таблица14[#All],9,0))</f>
        <v>1843.6133766233766</v>
      </c>
      <c r="AS21" s="15">
        <f>IF(Таблица15[[#This Row],[Столбец3]:[Столбец3]]&gt;EDATE(AS$20,1)-1,"",VLOOKUP(Таблица15[[#This Row],[Столбец1]:[Столбец1]],Таблица14[#All],9,0))</f>
        <v>1843.6133766233766</v>
      </c>
      <c r="AT21" s="15">
        <f>IF(Таблица15[[#This Row],[Столбец3]:[Столбец3]]&gt;EDATE(AT$20,1)-1,"",VLOOKUP(Таблица15[[#This Row],[Столбец1]:[Столбец1]],Таблица14[#All],9,0))</f>
        <v>1843.6133766233766</v>
      </c>
      <c r="AU21" s="15">
        <f>IF(Таблица15[[#This Row],[Столбец3]:[Столбец3]]&gt;EDATE(AU$20,1)-1,"",VLOOKUP(Таблица15[[#This Row],[Столбец1]:[Столбец1]],Таблица14[#All],9,0))</f>
        <v>1843.6133766233766</v>
      </c>
      <c r="AV21" s="15">
        <f>IF(Таблица15[[#This Row],[Столбец3]:[Столбец3]]&gt;EDATE(AV$20,1)-1,"",VLOOKUP(Таблица15[[#This Row],[Столбец1]:[Столбец1]],Таблица14[#All],9,0))</f>
        <v>1843.6133766233766</v>
      </c>
      <c r="AW21" s="15">
        <f>IF(Таблица15[[#This Row],[Столбец3]:[Столбец3]]&gt;EDATE(AW$20,1)-1,"",VLOOKUP(Таблица15[[#This Row],[Столбец1]:[Столбец1]],Таблица14[#All],9,0))</f>
        <v>1843.6133766233766</v>
      </c>
      <c r="AX21" s="15">
        <f>IF(Таблица15[[#This Row],[Столбец3]:[Столбец3]]&gt;EDATE(AX$20,1)-1,"",VLOOKUP(Таблица15[[#This Row],[Столбец1]:[Столбец1]],Таблица14[#All],9,0))</f>
        <v>1843.6133766233766</v>
      </c>
      <c r="AY21" s="15">
        <f>IF(Таблица15[[#This Row],[Столбец3]:[Столбец3]]&gt;EDATE(AY$20,1)-1,"",VLOOKUP(Таблица15[[#This Row],[Столбец1]:[Столбец1]],Таблица14[#All],9,0))</f>
        <v>1843.6133766233766</v>
      </c>
      <c r="AZ21" s="15">
        <f>IF(Таблица15[[#This Row],[Столбец3]:[Столбец3]]&gt;EDATE(AZ$20,1)-1,"",VLOOKUP(Таблица15[[#This Row],[Столбец1]:[Столбец1]],Таблица14[#All],9,0))</f>
        <v>1843.6133766233766</v>
      </c>
      <c r="BA21" s="15">
        <f>IF(Таблица15[[#This Row],[Столбец3]:[Столбец3]]&gt;EDATE(BA$20,1)-1,"",VLOOKUP(Таблица15[[#This Row],[Столбец1]:[Столбец1]],Таблица14[#All],9,0))</f>
        <v>1843.6133766233766</v>
      </c>
      <c r="BB21" s="15">
        <f>IF(Таблица15[[#This Row],[Столбец3]:[Столбец3]]&gt;EDATE(BB$20,1)-1,"",VLOOKUP(Таблица15[[#This Row],[Столбец1]:[Столбец1]],Таблица14[#All],9,0))</f>
        <v>1843.6133766233766</v>
      </c>
      <c r="BC21" s="15">
        <f>IF(Таблица15[[#This Row],[Столбец3]:[Столбец3]]&gt;EDATE(BC$20,1)-1,"",VLOOKUP(Таблица15[[#This Row],[Столбец1]:[Столбец1]],Таблица14[#All],9,0))</f>
        <v>1843.6133766233766</v>
      </c>
      <c r="BD21" s="15">
        <f>IF(Таблица15[[#This Row],[Столбец3]:[Столбец3]]&gt;EDATE(BD$20,1)-1,"",VLOOKUP(Таблица15[[#This Row],[Столбец1]:[Столбец1]],Таблица14[#All],9,0))</f>
        <v>1843.6133766233766</v>
      </c>
      <c r="BE21" s="15">
        <f>IF(Таблица15[[#This Row],[Столбец3]:[Столбец3]]&gt;EDATE(BE$20,1)-1,"",VLOOKUP(Таблица15[[#This Row],[Столбец1]:[Столбец1]],Таблица14[#All],9,0))</f>
        <v>1843.6133766233766</v>
      </c>
      <c r="BF21" s="15">
        <f>IF(Таблица15[[#This Row],[Столбец3]:[Столбец3]]&gt;EDATE(BF$20,1)-1,"",VLOOKUP(Таблица15[[#This Row],[Столбец1]:[Столбец1]],Таблица14[#All],9,0))</f>
        <v>1843.6133766233766</v>
      </c>
      <c r="BG21" s="15">
        <f>IF(Таблица15[[#This Row],[Столбец3]:[Столбец3]]&gt;EDATE(BG$20,1)-1,"",VLOOKUP(Таблица15[[#This Row],[Столбец1]:[Столбец1]],Таблица14[#All],9,0))</f>
        <v>1843.6133766233766</v>
      </c>
      <c r="BH21" s="15">
        <f>IF(Таблица15[[#This Row],[Столбец3]:[Столбец3]]&gt;EDATE(BH$20,1)-1,"",VLOOKUP(Таблица15[[#This Row],[Столбец1]:[Столбец1]],Таблица14[#All],9,0))</f>
        <v>1843.6133766233766</v>
      </c>
      <c r="BI21" s="15">
        <f>IF(Таблица15[[#This Row],[Столбец3]:[Столбец3]]&gt;EDATE(BI$20,1)-1,"",VLOOKUP(Таблица15[[#This Row],[Столбец1]:[Столбец1]],Таблица14[#All],9,0))</f>
        <v>1843.6133766233766</v>
      </c>
      <c r="BJ21" s="15">
        <f>IF(Таблица15[[#This Row],[Столбец3]:[Столбец3]]&gt;EDATE(BJ$20,1)-1,"",VLOOKUP(Таблица15[[#This Row],[Столбец1]:[Столбец1]],Таблица14[#All],9,0))</f>
        <v>1843.6133766233766</v>
      </c>
      <c r="BK21" s="15">
        <f>IF(Таблица15[[#This Row],[Столбец3]:[Столбец3]]&gt;EDATE(BK$20,1)-1,"",VLOOKUP(Таблица15[[#This Row],[Столбец1]:[Столбец1]],Таблица14[#All],9,0))</f>
        <v>1843.6133766233766</v>
      </c>
      <c r="BL21" s="15">
        <f>IF(Таблица15[[#This Row],[Столбец3]:[Столбец3]]&gt;EDATE(BL$20,1)-1,"",VLOOKUP(Таблица15[[#This Row],[Столбец1]:[Столбец1]],Таблица14[#All],9,0))</f>
        <v>1843.6133766233766</v>
      </c>
      <c r="BM21" s="15">
        <f>IF(Таблица15[[#This Row],[Столбец3]:[Столбец3]]&gt;EDATE(BM$20,1)-1,"",VLOOKUP(Таблица15[[#This Row],[Столбец1]:[Столбец1]],Таблица14[#All],9,0))</f>
        <v>1843.6133766233766</v>
      </c>
      <c r="BN21" s="15">
        <f>IF(Таблица15[[#This Row],[Столбец3]:[Столбец3]]&gt;EDATE(BN$20,1)-1,"",VLOOKUP(Таблица15[[#This Row],[Столбец1]:[Столбец1]],Таблица14[#All],9,0))</f>
        <v>1843.6133766233766</v>
      </c>
      <c r="BO21" s="15">
        <f>IF(Таблица15[[#This Row],[Столбец3]:[Столбец3]]&gt;EDATE(BO$20,1)-1,"",VLOOKUP(Таблица15[[#This Row],[Столбец1]:[Столбец1]],Таблица14[#All],9,0))</f>
        <v>1843.6133766233766</v>
      </c>
      <c r="BP21" s="15">
        <f>IF(Таблица15[[#This Row],[Столбец3]:[Столбец3]]&gt;EDATE(BP$20,1)-1,"",VLOOKUP(Таблица15[[#This Row],[Столбец1]:[Столбец1]],Таблица14[#All],9,0))</f>
        <v>1843.6133766233766</v>
      </c>
      <c r="BQ21" s="15">
        <f>IF(Таблица15[[#This Row],[Столбец3]:[Столбец3]]&gt;EDATE(BQ$20,1)-1,"",VLOOKUP(Таблица15[[#This Row],[Столбец1]:[Столбец1]],Таблица14[#All],9,0))</f>
        <v>1843.6133766233766</v>
      </c>
      <c r="BR21" s="15">
        <f>IF(Таблица15[[#This Row],[Столбец3]:[Столбец3]]&gt;EDATE(BR$20,1)-1,"",VLOOKUP(Таблица15[[#This Row],[Столбец1]:[Столбец1]],Таблица14[#All],9,0))</f>
        <v>1843.6133766233766</v>
      </c>
      <c r="BS21" s="15">
        <f>IF(Таблица15[[#This Row],[Столбец3]:[Столбец3]]&gt;EDATE(BS$20,1)-1,"",VLOOKUP(Таблица15[[#This Row],[Столбец1]:[Столбец1]],Таблица14[#All],9,0))</f>
        <v>1843.6133766233766</v>
      </c>
      <c r="BT21" s="15">
        <f>IF(Таблица15[[#This Row],[Столбец3]:[Столбец3]]&gt;EDATE(BT$20,1)-1,"",VLOOKUP(Таблица15[[#This Row],[Столбец1]:[Столбец1]],Таблица14[#All],9,0))</f>
        <v>1843.6133766233766</v>
      </c>
      <c r="BU21" s="15">
        <f>IF(Таблица15[[#This Row],[Столбец3]:[Столбец3]]&gt;EDATE(BU$20,1)-1,"",VLOOKUP(Таблица15[[#This Row],[Столбец1]:[Столбец1]],Таблица14[#All],9,0))</f>
        <v>1843.6133766233766</v>
      </c>
      <c r="BV21" s="15">
        <f>IF(Таблица15[[#This Row],[Столбец3]:[Столбец3]]&gt;EDATE(BV$20,1)-1,"",VLOOKUP(Таблица15[[#This Row],[Столбец1]:[Столбец1]],Таблица14[#All],9,0))</f>
        <v>1843.6133766233766</v>
      </c>
      <c r="BW21" s="15">
        <f>IF(Таблица15[[#This Row],[Столбец3]:[Столбец3]]&gt;EDATE(BW$20,1)-1,"",VLOOKUP(Таблица15[[#This Row],[Столбец1]:[Столбец1]],Таблица14[#All],9,0))</f>
        <v>1843.6133766233766</v>
      </c>
      <c r="BX21" s="15">
        <f>IF(Таблица15[[#This Row],[Столбец3]:[Столбец3]]&gt;EDATE(BX$20,1)-1,"",VLOOKUP(Таблица15[[#This Row],[Столбец1]:[Столбец1]],Таблица14[#All],9,0))</f>
        <v>1843.6133766233766</v>
      </c>
      <c r="BY21" s="15">
        <f>IF(Таблица15[[#This Row],[Столбец3]:[Столбец3]]&gt;EDATE(BY$20,1)-1,"",VLOOKUP(Таблица15[[#This Row],[Столбец1]:[Столбец1]],Таблица14[#All],9,0))</f>
        <v>1843.6133766233766</v>
      </c>
      <c r="BZ21" s="15">
        <f>IF(Таблица15[[#This Row],[Столбец3]:[Столбец3]]&gt;EDATE(BZ$20,1)-1,"",VLOOKUP(Таблица15[[#This Row],[Столбец1]:[Столбец1]],Таблица14[#All],9,0))</f>
        <v>1843.6133766233766</v>
      </c>
      <c r="CA21" s="15">
        <f>IF(Таблица15[[#This Row],[Столбец3]:[Столбец3]]&gt;EDATE(CA$20,1)-1,"",VLOOKUP(Таблица15[[#This Row],[Столбец1]:[Столбец1]],Таблица14[#All],9,0))</f>
        <v>1843.6133766233766</v>
      </c>
      <c r="CB21" s="15">
        <f>IF(Таблица15[[#This Row],[Столбец3]:[Столбец3]]&gt;EDATE(CB$20,1)-1,"",VLOOKUP(Таблица15[[#This Row],[Столбец1]:[Столбец1]],Таблица14[#All],9,0))</f>
        <v>1843.6133766233766</v>
      </c>
      <c r="CC21" s="15">
        <f>IF(Таблица15[[#This Row],[Столбец3]:[Столбец3]]&gt;EDATE(CC$20,1)-1,"",VLOOKUP(Таблица15[[#This Row],[Столбец1]:[Столбец1]],Таблица14[#All],9,0))</f>
        <v>1843.6133766233766</v>
      </c>
      <c r="CD21" s="15">
        <f>IF(Таблица15[[#This Row],[Столбец3]:[Столбец3]]&gt;EDATE(CD$20,1)-1,"",VLOOKUP(Таблица15[[#This Row],[Столбец1]:[Столбец1]],Таблица14[#All],9,0))</f>
        <v>1843.6133766233766</v>
      </c>
      <c r="CE21" s="15">
        <f>IF(Таблица15[[#This Row],[Столбец3]:[Столбец3]]&gt;EDATE(CE$20,1)-1,"",VLOOKUP(Таблица15[[#This Row],[Столбец1]:[Столбец1]],Таблица14[#All],9,0))</f>
        <v>1843.6133766233766</v>
      </c>
      <c r="CF21" s="15">
        <f>IF(Таблица15[[#This Row],[Столбец3]:[Столбец3]]&gt;EDATE(CF$20,1)-1,"",VLOOKUP(Таблица15[[#This Row],[Столбец1]:[Столбец1]],Таблица14[#All],9,0))</f>
        <v>1843.6133766233766</v>
      </c>
      <c r="CG21" s="15">
        <f>IF(Таблица15[[#This Row],[Столбец3]:[Столбец3]]&gt;EDATE(CG$20,1)-1,"",VLOOKUP(Таблица15[[#This Row],[Столбец1]:[Столбец1]],Таблица14[#All],9,0))</f>
        <v>1843.6133766233766</v>
      </c>
      <c r="CH21" s="15">
        <f>IF(Таблица15[[#This Row],[Столбец3]:[Столбец3]]&gt;EDATE(CH$20,1)-1,"",VLOOKUP(Таблица15[[#This Row],[Столбец1]:[Столбец1]],Таблица14[#All],9,0))</f>
        <v>1843.6133766233766</v>
      </c>
      <c r="CI21" s="15">
        <f>IF(Таблица15[[#This Row],[Столбец3]:[Столбец3]]&gt;EDATE(CI$20,1)-1,"",VLOOKUP(Таблица15[[#This Row],[Столбец1]:[Столбец1]],Таблица14[#All],9,0))</f>
        <v>1843.6133766233766</v>
      </c>
      <c r="CJ21" s="15">
        <f>IF(Таблица15[[#This Row],[Столбец3]:[Столбец3]]&gt;EDATE(CJ$20,1)-1,"",VLOOKUP(Таблица15[[#This Row],[Столбец1]:[Столбец1]],Таблица14[#All],9,0))</f>
        <v>1843.6133766233766</v>
      </c>
      <c r="CK21" s="15">
        <f>IF(Таблица15[[#This Row],[Столбец3]:[Столбец3]]&gt;EDATE(CK$20,1)-1,"",VLOOKUP(Таблица15[[#This Row],[Столбец1]:[Столбец1]],Таблица14[#All],9,0))</f>
        <v>1843.6133766233766</v>
      </c>
      <c r="CL21" s="15">
        <f>IF(Таблица15[[#This Row],[Столбец3]:[Столбец3]]&gt;EDATE(CL$20,1)-1,"",VLOOKUP(Таблица15[[#This Row],[Столбец1]:[Столбец1]],Таблица14[#All],9,0))</f>
        <v>1843.6133766233766</v>
      </c>
      <c r="CM21" s="15">
        <f>IF(Таблица15[[#This Row],[Столбец3]:[Столбец3]]&gt;EDATE(CM$20,1)-1,"",VLOOKUP(Таблица15[[#This Row],[Столбец1]:[Столбец1]],Таблица14[#All],9,0))</f>
        <v>1843.6133766233766</v>
      </c>
      <c r="CN21" s="15">
        <f>IF(Таблица15[[#This Row],[Столбец3]:[Столбец3]]&gt;EDATE(CN$20,1)-1,"",VLOOKUP(Таблица15[[#This Row],[Столбец1]:[Столбец1]],Таблица14[#All],9,0))</f>
        <v>1843.6133766233766</v>
      </c>
      <c r="CO21" s="15">
        <f>IF(Таблица15[[#This Row],[Столбец3]:[Столбец3]]&gt;EDATE(CO$20,1)-1,"",VLOOKUP(Таблица15[[#This Row],[Столбец1]:[Столбец1]],Таблица14[#All],9,0))</f>
        <v>1843.6133766233766</v>
      </c>
      <c r="CP21" s="15">
        <f>IF(Таблица15[[#This Row],[Столбец3]:[Столбец3]]&gt;EDATE(CP$20,1)-1,"",VLOOKUP(Таблица15[[#This Row],[Столбец1]:[Столбец1]],Таблица14[#All],9,0))</f>
        <v>1843.6133766233766</v>
      </c>
      <c r="CQ21" s="15">
        <f>IF(Таблица15[[#This Row],[Столбец3]:[Столбец3]]&gt;EDATE(CQ$20,1)-1,"",VLOOKUP(Таблица15[[#This Row],[Столбец1]:[Столбец1]],Таблица14[#All],9,0))</f>
        <v>1843.6133766233766</v>
      </c>
    </row>
    <row r="22" spans="1:95" x14ac:dyDescent="0.25">
      <c r="A22" t="str">
        <f t="shared" ref="A22:B25" si="6">A6</f>
        <v>Accountant</v>
      </c>
      <c r="B22" t="str">
        <f t="shared" si="6"/>
        <v>Бухгалтер</v>
      </c>
      <c r="C22" s="16">
        <v>42523</v>
      </c>
      <c r="D22" s="15" t="str">
        <f>IF(Таблица15[[#This Row],[Столбец3]:[Столбец3]]&gt;EDATE(D$20,1)-1,"",VLOOKUP(Таблица15[[#This Row],[Столбец1]:[Столбец1]],Таблица14[#All],9,0))</f>
        <v/>
      </c>
      <c r="E22" s="15">
        <f>IF(Таблица15[[#This Row],[Столбец3]:[Столбец3]]&gt;EDATE(E$20,1)-1,"",VLOOKUP(Таблица15[[#This Row],[Столбец1]:[Столбец1]],Таблица14[#All],9,0))</f>
        <v>1464.2033766233767</v>
      </c>
      <c r="F22" s="15">
        <f>IF(Таблица15[[#This Row],[Столбец3]:[Столбец3]]&gt;EDATE(F$20,1)-1,"",VLOOKUP(Таблица15[[#This Row],[Столбец1]:[Столбец1]],Таблица14[#All],9,0))</f>
        <v>1464.2033766233767</v>
      </c>
      <c r="G22" s="15">
        <f>IF(Таблица15[[#This Row],[Столбец3]:[Столбец3]]&gt;EDATE(G$20,1)-1,"",VLOOKUP(Таблица15[[#This Row],[Столбец1]:[Столбец1]],Таблица14[#All],9,0))</f>
        <v>1464.2033766233767</v>
      </c>
      <c r="H22" s="15">
        <f>IF(Таблица15[[#This Row],[Столбец3]:[Столбец3]]&gt;EDATE(H$20,1)-1,"",VLOOKUP(Таблица15[[#This Row],[Столбец1]:[Столбец1]],Таблица14[#All],9,0))</f>
        <v>1464.2033766233767</v>
      </c>
      <c r="I22" s="15">
        <f>IF(Таблица15[[#This Row],[Столбец3]:[Столбец3]]&gt;EDATE(I$20,1)-1,"",VLOOKUP(Таблица15[[#This Row],[Столбец1]:[Столбец1]],Таблица14[#All],9,0))</f>
        <v>1464.2033766233767</v>
      </c>
      <c r="J22" s="15">
        <f>IF(Таблица15[[#This Row],[Столбец3]:[Столбец3]]&gt;EDATE(J$20,1)-1,"",VLOOKUP(Таблица15[[#This Row],[Столбец1]:[Столбец1]],Таблица14[#All],9,0))</f>
        <v>1464.2033766233767</v>
      </c>
      <c r="K22" s="15">
        <f>IF(Таблица15[[#This Row],[Столбец3]:[Столбец3]]&gt;EDATE(K$20,1)-1,"",VLOOKUP(Таблица15[[#This Row],[Столбец1]:[Столбец1]],Таблица14[#All],9,0))</f>
        <v>1464.2033766233767</v>
      </c>
      <c r="L22" s="15">
        <f>IF(Таблица15[[#This Row],[Столбец3]:[Столбец3]]&gt;EDATE(L$20,1)-1,"",VLOOKUP(Таблица15[[#This Row],[Столбец1]:[Столбец1]],Таблица14[#All],9,0))</f>
        <v>1464.2033766233767</v>
      </c>
      <c r="M22" s="15">
        <f>IF(Таблица15[[#This Row],[Столбец3]:[Столбец3]]&gt;EDATE(M$20,1)-1,"",VLOOKUP(Таблица15[[#This Row],[Столбец1]:[Столбец1]],Таблица14[#All],9,0))</f>
        <v>1464.2033766233767</v>
      </c>
      <c r="N22" s="15">
        <f>IF(Таблица15[[#This Row],[Столбец3]:[Столбец3]]&gt;EDATE(N$20,1)-1,"",VLOOKUP(Таблица15[[#This Row],[Столбец1]:[Столбец1]],Таблица14[#All],9,0))</f>
        <v>1464.2033766233767</v>
      </c>
      <c r="O22" s="15">
        <f>IF(Таблица15[[#This Row],[Столбец3]:[Столбец3]]&gt;EDATE(O$20,1)-1,"",VLOOKUP(Таблица15[[#This Row],[Столбец1]:[Столбец1]],Таблица14[#All],9,0))</f>
        <v>1464.2033766233767</v>
      </c>
      <c r="P22" s="15">
        <f>IF(Таблица15[[#This Row],[Столбец3]:[Столбец3]]&gt;EDATE(P$20,1)-1,"",VLOOKUP(Таблица15[[#This Row],[Столбец1]:[Столбец1]],Таблица14[#All],9,0))</f>
        <v>1464.2033766233767</v>
      </c>
      <c r="Q22" s="15">
        <f>IF(Таблица15[[#This Row],[Столбец3]:[Столбец3]]&gt;EDATE(Q$20,1)-1,"",VLOOKUP(Таблица15[[#This Row],[Столбец1]:[Столбец1]],Таблица14[#All],9,0))</f>
        <v>1464.2033766233767</v>
      </c>
      <c r="R22" s="15">
        <f>IF(Таблица15[[#This Row],[Столбец3]:[Столбец3]]&gt;EDATE(R$20,1)-1,"",VLOOKUP(Таблица15[[#This Row],[Столбец1]:[Столбец1]],Таблица14[#All],9,0))</f>
        <v>1464.2033766233767</v>
      </c>
      <c r="S22" s="15">
        <f>IF(Таблица15[[#This Row],[Столбец3]:[Столбец3]]&gt;EDATE(S$20,1)-1,"",VLOOKUP(Таблица15[[#This Row],[Столбец1]:[Столбец1]],Таблица14[#All],9,0))</f>
        <v>1464.2033766233767</v>
      </c>
      <c r="T22" s="15">
        <f>IF(Таблица15[[#This Row],[Столбец3]:[Столбец3]]&gt;EDATE(T$20,1)-1,"",VLOOKUP(Таблица15[[#This Row],[Столбец1]:[Столбец1]],Таблица14[#All],9,0))</f>
        <v>1464.2033766233767</v>
      </c>
      <c r="U22" s="15">
        <f>IF(Таблица15[[#This Row],[Столбец3]:[Столбец3]]&gt;EDATE(U$20,1)-1,"",VLOOKUP(Таблица15[[#This Row],[Столбец1]:[Столбец1]],Таблица14[#All],9,0))</f>
        <v>1464.2033766233767</v>
      </c>
      <c r="V22" s="15">
        <f>IF(Таблица15[[#This Row],[Столбец3]:[Столбец3]]&gt;EDATE(V$20,1)-1,"",VLOOKUP(Таблица15[[#This Row],[Столбец1]:[Столбец1]],Таблица14[#All],9,0))</f>
        <v>1464.2033766233767</v>
      </c>
      <c r="W22" s="15">
        <f>IF(Таблица15[[#This Row],[Столбец3]:[Столбец3]]&gt;EDATE(W$20,1)-1,"",VLOOKUP(Таблица15[[#This Row],[Столбец1]:[Столбец1]],Таблица14[#All],9,0))</f>
        <v>1464.2033766233767</v>
      </c>
      <c r="X22" s="15">
        <f>IF(Таблица15[[#This Row],[Столбец3]:[Столбец3]]&gt;EDATE(X$20,1)-1,"",VLOOKUP(Таблица15[[#This Row],[Столбец1]:[Столбец1]],Таблица14[#All],9,0))</f>
        <v>1464.2033766233767</v>
      </c>
      <c r="Y22" s="15">
        <f>IF(Таблица15[[#This Row],[Столбец3]:[Столбец3]]&gt;EDATE(Y$20,1)-1,"",VLOOKUP(Таблица15[[#This Row],[Столбец1]:[Столбец1]],Таблица14[#All],9,0))</f>
        <v>1464.2033766233767</v>
      </c>
      <c r="Z22" s="15">
        <f>IF(Таблица15[[#This Row],[Столбец3]:[Столбец3]]&gt;EDATE(Z$20,1)-1,"",VLOOKUP(Таблица15[[#This Row],[Столбец1]:[Столбец1]],Таблица14[#All],9,0))</f>
        <v>1464.2033766233767</v>
      </c>
      <c r="AA22" s="15">
        <f>IF(Таблица15[[#This Row],[Столбец3]:[Столбец3]]&gt;EDATE(AA$20,1)-1,"",VLOOKUP(Таблица15[[#This Row],[Столбец1]:[Столбец1]],Таблица14[#All],9,0))</f>
        <v>1464.2033766233767</v>
      </c>
      <c r="AB22" s="15">
        <f>IF(Таблица15[[#This Row],[Столбец3]:[Столбец3]]&gt;EDATE(AB$20,1)-1,"",VLOOKUP(Таблица15[[#This Row],[Столбец1]:[Столбец1]],Таблица14[#All],9,0))</f>
        <v>1464.2033766233767</v>
      </c>
      <c r="AC22" s="15">
        <f>IF(Таблица15[[#This Row],[Столбец3]:[Столбец3]]&gt;EDATE(AC$20,1)-1,"",VLOOKUP(Таблица15[[#This Row],[Столбец1]:[Столбец1]],Таблица14[#All],9,0))</f>
        <v>1464.2033766233767</v>
      </c>
      <c r="AD22" s="15">
        <f>IF(Таблица15[[#This Row],[Столбец3]:[Столбец3]]&gt;EDATE(AD$20,1)-1,"",VLOOKUP(Таблица15[[#This Row],[Столбец1]:[Столбец1]],Таблица14[#All],9,0))</f>
        <v>1464.2033766233767</v>
      </c>
      <c r="AE22" s="15">
        <f>IF(Таблица15[[#This Row],[Столбец3]:[Столбец3]]&gt;EDATE(AE$20,1)-1,"",VLOOKUP(Таблица15[[#This Row],[Столбец1]:[Столбец1]],Таблица14[#All],9,0))</f>
        <v>1464.2033766233767</v>
      </c>
      <c r="AF22" s="15">
        <f>IF(Таблица15[[#This Row],[Столбец3]:[Столбец3]]&gt;EDATE(AF$20,1)-1,"",VLOOKUP(Таблица15[[#This Row],[Столбец1]:[Столбец1]],Таблица14[#All],9,0))</f>
        <v>1464.2033766233767</v>
      </c>
      <c r="AG22" s="15">
        <f>IF(Таблица15[[#This Row],[Столбец3]:[Столбец3]]&gt;EDATE(AG$20,1)-1,"",VLOOKUP(Таблица15[[#This Row],[Столбец1]:[Столбец1]],Таблица14[#All],9,0))</f>
        <v>1464.2033766233767</v>
      </c>
      <c r="AH22" s="15">
        <f>IF(Таблица15[[#This Row],[Столбец3]:[Столбец3]]&gt;EDATE(AH$20,1)-1,"",VLOOKUP(Таблица15[[#This Row],[Столбец1]:[Столбец1]],Таблица14[#All],9,0))</f>
        <v>1464.2033766233767</v>
      </c>
      <c r="AI22" s="15">
        <f>IF(Таблица15[[#This Row],[Столбец3]:[Столбец3]]&gt;EDATE(AI$20,1)-1,"",VLOOKUP(Таблица15[[#This Row],[Столбец1]:[Столбец1]],Таблица14[#All],9,0))</f>
        <v>1464.2033766233767</v>
      </c>
      <c r="AJ22" s="15">
        <f>IF(Таблица15[[#This Row],[Столбец3]:[Столбец3]]&gt;EDATE(AJ$20,1)-1,"",VLOOKUP(Таблица15[[#This Row],[Столбец1]:[Столбец1]],Таблица14[#All],9,0))</f>
        <v>1464.2033766233767</v>
      </c>
      <c r="AK22" s="15">
        <f>IF(Таблица15[[#This Row],[Столбец3]:[Столбец3]]&gt;EDATE(AK$20,1)-1,"",VLOOKUP(Таблица15[[#This Row],[Столбец1]:[Столбец1]],Таблица14[#All],9,0))</f>
        <v>1464.2033766233767</v>
      </c>
      <c r="AL22" s="15">
        <f>IF(Таблица15[[#This Row],[Столбец3]:[Столбец3]]&gt;EDATE(AL$20,1)-1,"",VLOOKUP(Таблица15[[#This Row],[Столбец1]:[Столбец1]],Таблица14[#All],9,0))</f>
        <v>1464.2033766233767</v>
      </c>
      <c r="AM22" s="15">
        <f>IF(Таблица15[[#This Row],[Столбец3]:[Столбец3]]&gt;EDATE(AM$20,1)-1,"",VLOOKUP(Таблица15[[#This Row],[Столбец1]:[Столбец1]],Таблица14[#All],9,0))</f>
        <v>1464.2033766233767</v>
      </c>
      <c r="AN22" s="15">
        <f>IF(Таблица15[[#This Row],[Столбец3]:[Столбец3]]&gt;EDATE(AN$20,1)-1,"",VLOOKUP(Таблица15[[#This Row],[Столбец1]:[Столбец1]],Таблица14[#All],9,0))</f>
        <v>1464.2033766233767</v>
      </c>
      <c r="AO22" s="15">
        <f>IF(Таблица15[[#This Row],[Столбец3]:[Столбец3]]&gt;EDATE(AO$20,1)-1,"",VLOOKUP(Таблица15[[#This Row],[Столбец1]:[Столбец1]],Таблица14[#All],9,0))</f>
        <v>1464.2033766233767</v>
      </c>
      <c r="AP22" s="15">
        <f>IF(Таблица15[[#This Row],[Столбец3]:[Столбец3]]&gt;EDATE(AP$20,1)-1,"",VLOOKUP(Таблица15[[#This Row],[Столбец1]:[Столбец1]],Таблица14[#All],9,0))</f>
        <v>1464.2033766233767</v>
      </c>
      <c r="AQ22" s="15">
        <f>IF(Таблица15[[#This Row],[Столбец3]:[Столбец3]]&gt;EDATE(AQ$20,1)-1,"",VLOOKUP(Таблица15[[#This Row],[Столбец1]:[Столбец1]],Таблица14[#All],9,0))</f>
        <v>1464.2033766233767</v>
      </c>
      <c r="AR22" s="15">
        <f>IF(Таблица15[[#This Row],[Столбец3]:[Столбец3]]&gt;EDATE(AR$20,1)-1,"",VLOOKUP(Таблица15[[#This Row],[Столбец1]:[Столбец1]],Таблица14[#All],9,0))</f>
        <v>1464.2033766233767</v>
      </c>
      <c r="AS22" s="15">
        <f>IF(Таблица15[[#This Row],[Столбец3]:[Столбец3]]&gt;EDATE(AS$20,1)-1,"",VLOOKUP(Таблица15[[#This Row],[Столбец1]:[Столбец1]],Таблица14[#All],9,0))</f>
        <v>1464.2033766233767</v>
      </c>
      <c r="AT22" s="15">
        <f>IF(Таблица15[[#This Row],[Столбец3]:[Столбец3]]&gt;EDATE(AT$20,1)-1,"",VLOOKUP(Таблица15[[#This Row],[Столбец1]:[Столбец1]],Таблица14[#All],9,0))</f>
        <v>1464.2033766233767</v>
      </c>
      <c r="AU22" s="15">
        <f>IF(Таблица15[[#This Row],[Столбец3]:[Столбец3]]&gt;EDATE(AU$20,1)-1,"",VLOOKUP(Таблица15[[#This Row],[Столбец1]:[Столбец1]],Таблица14[#All],9,0))</f>
        <v>1464.2033766233767</v>
      </c>
      <c r="AV22" s="15">
        <f>IF(Таблица15[[#This Row],[Столбец3]:[Столбец3]]&gt;EDATE(AV$20,1)-1,"",VLOOKUP(Таблица15[[#This Row],[Столбец1]:[Столбец1]],Таблица14[#All],9,0))</f>
        <v>1464.2033766233767</v>
      </c>
      <c r="AW22" s="15">
        <f>IF(Таблица15[[#This Row],[Столбец3]:[Столбец3]]&gt;EDATE(AW$20,1)-1,"",VLOOKUP(Таблица15[[#This Row],[Столбец1]:[Столбец1]],Таблица14[#All],9,0))</f>
        <v>1464.2033766233767</v>
      </c>
      <c r="AX22" s="15">
        <f>IF(Таблица15[[#This Row],[Столбец3]:[Столбец3]]&gt;EDATE(AX$20,1)-1,"",VLOOKUP(Таблица15[[#This Row],[Столбец1]:[Столбец1]],Таблица14[#All],9,0))</f>
        <v>1464.2033766233767</v>
      </c>
      <c r="AY22" s="15">
        <f>IF(Таблица15[[#This Row],[Столбец3]:[Столбец3]]&gt;EDATE(AY$20,1)-1,"",VLOOKUP(Таблица15[[#This Row],[Столбец1]:[Столбец1]],Таблица14[#All],9,0))</f>
        <v>1464.2033766233767</v>
      </c>
      <c r="AZ22" s="15">
        <f>IF(Таблица15[[#This Row],[Столбец3]:[Столбец3]]&gt;EDATE(AZ$20,1)-1,"",VLOOKUP(Таблица15[[#This Row],[Столбец1]:[Столбец1]],Таблица14[#All],9,0))</f>
        <v>1464.2033766233767</v>
      </c>
      <c r="BA22" s="15">
        <f>IF(Таблица15[[#This Row],[Столбец3]:[Столбец3]]&gt;EDATE(BA$20,1)-1,"",VLOOKUP(Таблица15[[#This Row],[Столбец1]:[Столбец1]],Таблица14[#All],9,0))</f>
        <v>1464.2033766233767</v>
      </c>
      <c r="BB22" s="15">
        <f>IF(Таблица15[[#This Row],[Столбец3]:[Столбец3]]&gt;EDATE(BB$20,1)-1,"",VLOOKUP(Таблица15[[#This Row],[Столбец1]:[Столбец1]],Таблица14[#All],9,0))</f>
        <v>1464.2033766233767</v>
      </c>
      <c r="BC22" s="15">
        <f>IF(Таблица15[[#This Row],[Столбец3]:[Столбец3]]&gt;EDATE(BC$20,1)-1,"",VLOOKUP(Таблица15[[#This Row],[Столбец1]:[Столбец1]],Таблица14[#All],9,0))</f>
        <v>1464.2033766233767</v>
      </c>
      <c r="BD22" s="15">
        <f>IF(Таблица15[[#This Row],[Столбец3]:[Столбец3]]&gt;EDATE(BD$20,1)-1,"",VLOOKUP(Таблица15[[#This Row],[Столбец1]:[Столбец1]],Таблица14[#All],9,0))</f>
        <v>1464.2033766233767</v>
      </c>
      <c r="BE22" s="15">
        <f>IF(Таблица15[[#This Row],[Столбец3]:[Столбец3]]&gt;EDATE(BE$20,1)-1,"",VLOOKUP(Таблица15[[#This Row],[Столбец1]:[Столбец1]],Таблица14[#All],9,0))</f>
        <v>1464.2033766233767</v>
      </c>
      <c r="BF22" s="15">
        <f>IF(Таблица15[[#This Row],[Столбец3]:[Столбец3]]&gt;EDATE(BF$20,1)-1,"",VLOOKUP(Таблица15[[#This Row],[Столбец1]:[Столбец1]],Таблица14[#All],9,0))</f>
        <v>1464.2033766233767</v>
      </c>
      <c r="BG22" s="15">
        <f>IF(Таблица15[[#This Row],[Столбец3]:[Столбец3]]&gt;EDATE(BG$20,1)-1,"",VLOOKUP(Таблица15[[#This Row],[Столбец1]:[Столбец1]],Таблица14[#All],9,0))</f>
        <v>1464.2033766233767</v>
      </c>
      <c r="BH22" s="15">
        <f>IF(Таблица15[[#This Row],[Столбец3]:[Столбец3]]&gt;EDATE(BH$20,1)-1,"",VLOOKUP(Таблица15[[#This Row],[Столбец1]:[Столбец1]],Таблица14[#All],9,0))</f>
        <v>1464.2033766233767</v>
      </c>
      <c r="BI22" s="15">
        <f>IF(Таблица15[[#This Row],[Столбец3]:[Столбец3]]&gt;EDATE(BI$20,1)-1,"",VLOOKUP(Таблица15[[#This Row],[Столбец1]:[Столбец1]],Таблица14[#All],9,0))</f>
        <v>1464.2033766233767</v>
      </c>
      <c r="BJ22" s="15">
        <f>IF(Таблица15[[#This Row],[Столбец3]:[Столбец3]]&gt;EDATE(BJ$20,1)-1,"",VLOOKUP(Таблица15[[#This Row],[Столбец1]:[Столбец1]],Таблица14[#All],9,0))</f>
        <v>1464.2033766233767</v>
      </c>
      <c r="BK22" s="15">
        <f>IF(Таблица15[[#This Row],[Столбец3]:[Столбец3]]&gt;EDATE(BK$20,1)-1,"",VLOOKUP(Таблица15[[#This Row],[Столбец1]:[Столбец1]],Таблица14[#All],9,0))</f>
        <v>1464.2033766233767</v>
      </c>
      <c r="BL22" s="15">
        <f>IF(Таблица15[[#This Row],[Столбец3]:[Столбец3]]&gt;EDATE(BL$20,1)-1,"",VLOOKUP(Таблица15[[#This Row],[Столбец1]:[Столбец1]],Таблица14[#All],9,0))</f>
        <v>1464.2033766233767</v>
      </c>
      <c r="BM22" s="15">
        <f>IF(Таблица15[[#This Row],[Столбец3]:[Столбец3]]&gt;EDATE(BM$20,1)-1,"",VLOOKUP(Таблица15[[#This Row],[Столбец1]:[Столбец1]],Таблица14[#All],9,0))</f>
        <v>1464.2033766233767</v>
      </c>
      <c r="BN22" s="15">
        <f>IF(Таблица15[[#This Row],[Столбец3]:[Столбец3]]&gt;EDATE(BN$20,1)-1,"",VLOOKUP(Таблица15[[#This Row],[Столбец1]:[Столбец1]],Таблица14[#All],9,0))</f>
        <v>1464.2033766233767</v>
      </c>
      <c r="BO22" s="15">
        <f>IF(Таблица15[[#This Row],[Столбец3]:[Столбец3]]&gt;EDATE(BO$20,1)-1,"",VLOOKUP(Таблица15[[#This Row],[Столбец1]:[Столбец1]],Таблица14[#All],9,0))</f>
        <v>1464.2033766233767</v>
      </c>
      <c r="BP22" s="15">
        <f>IF(Таблица15[[#This Row],[Столбец3]:[Столбец3]]&gt;EDATE(BP$20,1)-1,"",VLOOKUP(Таблица15[[#This Row],[Столбец1]:[Столбец1]],Таблица14[#All],9,0))</f>
        <v>1464.2033766233767</v>
      </c>
      <c r="BQ22" s="15">
        <f>IF(Таблица15[[#This Row],[Столбец3]:[Столбец3]]&gt;EDATE(BQ$20,1)-1,"",VLOOKUP(Таблица15[[#This Row],[Столбец1]:[Столбец1]],Таблица14[#All],9,0))</f>
        <v>1464.2033766233767</v>
      </c>
      <c r="BR22" s="15">
        <f>IF(Таблица15[[#This Row],[Столбец3]:[Столбец3]]&gt;EDATE(BR$20,1)-1,"",VLOOKUP(Таблица15[[#This Row],[Столбец1]:[Столбец1]],Таблица14[#All],9,0))</f>
        <v>1464.2033766233767</v>
      </c>
      <c r="BS22" s="15">
        <f>IF(Таблица15[[#This Row],[Столбец3]:[Столбец3]]&gt;EDATE(BS$20,1)-1,"",VLOOKUP(Таблица15[[#This Row],[Столбец1]:[Столбец1]],Таблица14[#All],9,0))</f>
        <v>1464.2033766233767</v>
      </c>
      <c r="BT22" s="15">
        <f>IF(Таблица15[[#This Row],[Столбец3]:[Столбец3]]&gt;EDATE(BT$20,1)-1,"",VLOOKUP(Таблица15[[#This Row],[Столбец1]:[Столбец1]],Таблица14[#All],9,0))</f>
        <v>1464.2033766233767</v>
      </c>
      <c r="BU22" s="15">
        <f>IF(Таблица15[[#This Row],[Столбец3]:[Столбец3]]&gt;EDATE(BU$20,1)-1,"",VLOOKUP(Таблица15[[#This Row],[Столбец1]:[Столбец1]],Таблица14[#All],9,0))</f>
        <v>1464.2033766233767</v>
      </c>
      <c r="BV22" s="15">
        <f>IF(Таблица15[[#This Row],[Столбец3]:[Столбец3]]&gt;EDATE(BV$20,1)-1,"",VLOOKUP(Таблица15[[#This Row],[Столбец1]:[Столбец1]],Таблица14[#All],9,0))</f>
        <v>1464.2033766233767</v>
      </c>
      <c r="BW22" s="15">
        <f>IF(Таблица15[[#This Row],[Столбец3]:[Столбец3]]&gt;EDATE(BW$20,1)-1,"",VLOOKUP(Таблица15[[#This Row],[Столбец1]:[Столбец1]],Таблица14[#All],9,0))</f>
        <v>1464.2033766233767</v>
      </c>
      <c r="BX22" s="15">
        <f>IF(Таблица15[[#This Row],[Столбец3]:[Столбец3]]&gt;EDATE(BX$20,1)-1,"",VLOOKUP(Таблица15[[#This Row],[Столбец1]:[Столбец1]],Таблица14[#All],9,0))</f>
        <v>1464.2033766233767</v>
      </c>
      <c r="BY22" s="15">
        <f>IF(Таблица15[[#This Row],[Столбец3]:[Столбец3]]&gt;EDATE(BY$20,1)-1,"",VLOOKUP(Таблица15[[#This Row],[Столбец1]:[Столбец1]],Таблица14[#All],9,0))</f>
        <v>1464.2033766233767</v>
      </c>
      <c r="BZ22" s="15">
        <f>IF(Таблица15[[#This Row],[Столбец3]:[Столбец3]]&gt;EDATE(BZ$20,1)-1,"",VLOOKUP(Таблица15[[#This Row],[Столбец1]:[Столбец1]],Таблица14[#All],9,0))</f>
        <v>1464.2033766233767</v>
      </c>
      <c r="CA22" s="15">
        <f>IF(Таблица15[[#This Row],[Столбец3]:[Столбец3]]&gt;EDATE(CA$20,1)-1,"",VLOOKUP(Таблица15[[#This Row],[Столбец1]:[Столбец1]],Таблица14[#All],9,0))</f>
        <v>1464.2033766233767</v>
      </c>
      <c r="CB22" s="15">
        <f>IF(Таблица15[[#This Row],[Столбец3]:[Столбец3]]&gt;EDATE(CB$20,1)-1,"",VLOOKUP(Таблица15[[#This Row],[Столбец1]:[Столбец1]],Таблица14[#All],9,0))</f>
        <v>1464.2033766233767</v>
      </c>
      <c r="CC22" s="15">
        <f>IF(Таблица15[[#This Row],[Столбец3]:[Столбец3]]&gt;EDATE(CC$20,1)-1,"",VLOOKUP(Таблица15[[#This Row],[Столбец1]:[Столбец1]],Таблица14[#All],9,0))</f>
        <v>1464.2033766233767</v>
      </c>
      <c r="CD22" s="15">
        <f>IF(Таблица15[[#This Row],[Столбец3]:[Столбец3]]&gt;EDATE(CD$20,1)-1,"",VLOOKUP(Таблица15[[#This Row],[Столбец1]:[Столбец1]],Таблица14[#All],9,0))</f>
        <v>1464.2033766233767</v>
      </c>
      <c r="CE22" s="15">
        <f>IF(Таблица15[[#This Row],[Столбец3]:[Столбец3]]&gt;EDATE(CE$20,1)-1,"",VLOOKUP(Таблица15[[#This Row],[Столбец1]:[Столбец1]],Таблица14[#All],9,0))</f>
        <v>1464.2033766233767</v>
      </c>
      <c r="CF22" s="15">
        <f>IF(Таблица15[[#This Row],[Столбец3]:[Столбец3]]&gt;EDATE(CF$20,1)-1,"",VLOOKUP(Таблица15[[#This Row],[Столбец1]:[Столбец1]],Таблица14[#All],9,0))</f>
        <v>1464.2033766233767</v>
      </c>
      <c r="CG22" s="15">
        <f>IF(Таблица15[[#This Row],[Столбец3]:[Столбец3]]&gt;EDATE(CG$20,1)-1,"",VLOOKUP(Таблица15[[#This Row],[Столбец1]:[Столбец1]],Таблица14[#All],9,0))</f>
        <v>1464.2033766233767</v>
      </c>
      <c r="CH22" s="15">
        <f>IF(Таблица15[[#This Row],[Столбец3]:[Столбец3]]&gt;EDATE(CH$20,1)-1,"",VLOOKUP(Таблица15[[#This Row],[Столбец1]:[Столбец1]],Таблица14[#All],9,0))</f>
        <v>1464.2033766233767</v>
      </c>
      <c r="CI22" s="15">
        <f>IF(Таблица15[[#This Row],[Столбец3]:[Столбец3]]&gt;EDATE(CI$20,1)-1,"",VLOOKUP(Таблица15[[#This Row],[Столбец1]:[Столбец1]],Таблица14[#All],9,0))</f>
        <v>1464.2033766233767</v>
      </c>
      <c r="CJ22" s="15">
        <f>IF(Таблица15[[#This Row],[Столбец3]:[Столбец3]]&gt;EDATE(CJ$20,1)-1,"",VLOOKUP(Таблица15[[#This Row],[Столбец1]:[Столбец1]],Таблица14[#All],9,0))</f>
        <v>1464.2033766233767</v>
      </c>
      <c r="CK22" s="15">
        <f>IF(Таблица15[[#This Row],[Столбец3]:[Столбец3]]&gt;EDATE(CK$20,1)-1,"",VLOOKUP(Таблица15[[#This Row],[Столбец1]:[Столбец1]],Таблица14[#All],9,0))</f>
        <v>1464.2033766233767</v>
      </c>
      <c r="CL22" s="15">
        <f>IF(Таблица15[[#This Row],[Столбец3]:[Столбец3]]&gt;EDATE(CL$20,1)-1,"",VLOOKUP(Таблица15[[#This Row],[Столбец1]:[Столбец1]],Таблица14[#All],9,0))</f>
        <v>1464.2033766233767</v>
      </c>
      <c r="CM22" s="15">
        <f>IF(Таблица15[[#This Row],[Столбец3]:[Столбец3]]&gt;EDATE(CM$20,1)-1,"",VLOOKUP(Таблица15[[#This Row],[Столбец1]:[Столбец1]],Таблица14[#All],9,0))</f>
        <v>1464.2033766233767</v>
      </c>
      <c r="CN22" s="15">
        <f>IF(Таблица15[[#This Row],[Столбец3]:[Столбец3]]&gt;EDATE(CN$20,1)-1,"",VLOOKUP(Таблица15[[#This Row],[Столбец1]:[Столбец1]],Таблица14[#All],9,0))</f>
        <v>1464.2033766233767</v>
      </c>
      <c r="CO22" s="15">
        <f>IF(Таблица15[[#This Row],[Столбец3]:[Столбец3]]&gt;EDATE(CO$20,1)-1,"",VLOOKUP(Таблица15[[#This Row],[Столбец1]:[Столбец1]],Таблица14[#All],9,0))</f>
        <v>1464.2033766233767</v>
      </c>
      <c r="CP22" s="15">
        <f>IF(Таблица15[[#This Row],[Столбец3]:[Столбец3]]&gt;EDATE(CP$20,1)-1,"",VLOOKUP(Таблица15[[#This Row],[Столбец1]:[Столбец1]],Таблица14[#All],9,0))</f>
        <v>1464.2033766233767</v>
      </c>
      <c r="CQ22" s="15">
        <f>IF(Таблица15[[#This Row],[Столбец3]:[Столбец3]]&gt;EDATE(CQ$20,1)-1,"",VLOOKUP(Таблица15[[#This Row],[Столбец1]:[Столбец1]],Таблица14[#All],9,0))</f>
        <v>1464.2033766233767</v>
      </c>
    </row>
    <row r="23" spans="1:95" x14ac:dyDescent="0.25">
      <c r="A23" t="str">
        <f t="shared" si="6"/>
        <v>Logistics manager</v>
      </c>
      <c r="B23" t="str">
        <f t="shared" si="6"/>
        <v>Менеджер по снабжению</v>
      </c>
      <c r="C23" s="16">
        <v>42581</v>
      </c>
      <c r="D23" s="15" t="str">
        <f>IF(Таблица15[[#This Row],[Столбец3]:[Столбец3]]&gt;EDATE(D$20,1)-1,"",VLOOKUP(Таблица15[[#This Row],[Столбец1]:[Столбец1]],Таблица14[#All],9,0))</f>
        <v/>
      </c>
      <c r="E23" s="15" t="str">
        <f>IF(Таблица15[[#This Row],[Столбец3]:[Столбец3]]&gt;EDATE(E$20,1)-1,"",VLOOKUP(Таблица15[[#This Row],[Столбец1]:[Столбец1]],Таблица14[#All],9,0))</f>
        <v/>
      </c>
      <c r="F23" s="15">
        <f>IF(Таблица15[[#This Row],[Столбец3]:[Столбец3]]&gt;EDATE(F$20,1)-1,"",VLOOKUP(Таблица15[[#This Row],[Столбец1]:[Столбец1]],Таблица14[#All],9,0))</f>
        <v>958.32337662337659</v>
      </c>
      <c r="G23" s="15">
        <f>IF(Таблица15[[#This Row],[Столбец3]:[Столбец3]]&gt;EDATE(G$20,1)-1,"",VLOOKUP(Таблица15[[#This Row],[Столбец1]:[Столбец1]],Таблица14[#All],9,0))</f>
        <v>958.32337662337659</v>
      </c>
      <c r="H23" s="15">
        <f>IF(Таблица15[[#This Row],[Столбец3]:[Столбец3]]&gt;EDATE(H$20,1)-1,"",VLOOKUP(Таблица15[[#This Row],[Столбец1]:[Столбец1]],Таблица14[#All],9,0))</f>
        <v>958.32337662337659</v>
      </c>
      <c r="I23" s="15">
        <f>IF(Таблица15[[#This Row],[Столбец3]:[Столбец3]]&gt;EDATE(I$20,1)-1,"",VLOOKUP(Таблица15[[#This Row],[Столбец1]:[Столбец1]],Таблица14[#All],9,0))</f>
        <v>958.32337662337659</v>
      </c>
      <c r="J23" s="15">
        <f>IF(Таблица15[[#This Row],[Столбец3]:[Столбец3]]&gt;EDATE(J$20,1)-1,"",VLOOKUP(Таблица15[[#This Row],[Столбец1]:[Столбец1]],Таблица14[#All],9,0))</f>
        <v>958.32337662337659</v>
      </c>
      <c r="K23" s="15">
        <f>IF(Таблица15[[#This Row],[Столбец3]:[Столбец3]]&gt;EDATE(K$20,1)-1,"",VLOOKUP(Таблица15[[#This Row],[Столбец1]:[Столбец1]],Таблица14[#All],9,0))</f>
        <v>958.32337662337659</v>
      </c>
      <c r="L23" s="15">
        <f>IF(Таблица15[[#This Row],[Столбец3]:[Столбец3]]&gt;EDATE(L$20,1)-1,"",VLOOKUP(Таблица15[[#This Row],[Столбец1]:[Столбец1]],Таблица14[#All],9,0))</f>
        <v>958.32337662337659</v>
      </c>
      <c r="M23" s="15">
        <f>IF(Таблица15[[#This Row],[Столбец3]:[Столбец3]]&gt;EDATE(M$20,1)-1,"",VLOOKUP(Таблица15[[#This Row],[Столбец1]:[Столбец1]],Таблица14[#All],9,0))</f>
        <v>958.32337662337659</v>
      </c>
      <c r="N23" s="15">
        <f>IF(Таблица15[[#This Row],[Столбец3]:[Столбец3]]&gt;EDATE(N$20,1)-1,"",VLOOKUP(Таблица15[[#This Row],[Столбец1]:[Столбец1]],Таблица14[#All],9,0))</f>
        <v>958.32337662337659</v>
      </c>
      <c r="O23" s="15">
        <f>IF(Таблица15[[#This Row],[Столбец3]:[Столбец3]]&gt;EDATE(O$20,1)-1,"",VLOOKUP(Таблица15[[#This Row],[Столбец1]:[Столбец1]],Таблица14[#All],9,0))</f>
        <v>958.32337662337659</v>
      </c>
      <c r="P23" s="15">
        <f>IF(Таблица15[[#This Row],[Столбец3]:[Столбец3]]&gt;EDATE(P$20,1)-1,"",VLOOKUP(Таблица15[[#This Row],[Столбец1]:[Столбец1]],Таблица14[#All],9,0))</f>
        <v>958.32337662337659</v>
      </c>
      <c r="Q23" s="15">
        <f>IF(Таблица15[[#This Row],[Столбец3]:[Столбец3]]&gt;EDATE(Q$20,1)-1,"",VLOOKUP(Таблица15[[#This Row],[Столбец1]:[Столбец1]],Таблица14[#All],9,0))</f>
        <v>958.32337662337659</v>
      </c>
      <c r="R23" s="15">
        <f>IF(Таблица15[[#This Row],[Столбец3]:[Столбец3]]&gt;EDATE(R$20,1)-1,"",VLOOKUP(Таблица15[[#This Row],[Столбец1]:[Столбец1]],Таблица14[#All],9,0))</f>
        <v>958.32337662337659</v>
      </c>
      <c r="S23" s="15">
        <f>IF(Таблица15[[#This Row],[Столбец3]:[Столбец3]]&gt;EDATE(S$20,1)-1,"",VLOOKUP(Таблица15[[#This Row],[Столбец1]:[Столбец1]],Таблица14[#All],9,0))</f>
        <v>958.32337662337659</v>
      </c>
      <c r="T23" s="15">
        <f>IF(Таблица15[[#This Row],[Столбец3]:[Столбец3]]&gt;EDATE(T$20,1)-1,"",VLOOKUP(Таблица15[[#This Row],[Столбец1]:[Столбец1]],Таблица14[#All],9,0))</f>
        <v>958.32337662337659</v>
      </c>
      <c r="U23" s="15">
        <f>IF(Таблица15[[#This Row],[Столбец3]:[Столбец3]]&gt;EDATE(U$20,1)-1,"",VLOOKUP(Таблица15[[#This Row],[Столбец1]:[Столбец1]],Таблица14[#All],9,0))</f>
        <v>958.32337662337659</v>
      </c>
      <c r="V23" s="15">
        <f>IF(Таблица15[[#This Row],[Столбец3]:[Столбец3]]&gt;EDATE(V$20,1)-1,"",VLOOKUP(Таблица15[[#This Row],[Столбец1]:[Столбец1]],Таблица14[#All],9,0))</f>
        <v>958.32337662337659</v>
      </c>
      <c r="W23" s="15">
        <f>IF(Таблица15[[#This Row],[Столбец3]:[Столбец3]]&gt;EDATE(W$20,1)-1,"",VLOOKUP(Таблица15[[#This Row],[Столбец1]:[Столбец1]],Таблица14[#All],9,0))</f>
        <v>958.32337662337659</v>
      </c>
      <c r="X23" s="15">
        <f>IF(Таблица15[[#This Row],[Столбец3]:[Столбец3]]&gt;EDATE(X$20,1)-1,"",VLOOKUP(Таблица15[[#This Row],[Столбец1]:[Столбец1]],Таблица14[#All],9,0))</f>
        <v>958.32337662337659</v>
      </c>
      <c r="Y23" s="15">
        <f>IF(Таблица15[[#This Row],[Столбец3]:[Столбец3]]&gt;EDATE(Y$20,1)-1,"",VLOOKUP(Таблица15[[#This Row],[Столбец1]:[Столбец1]],Таблица14[#All],9,0))</f>
        <v>958.32337662337659</v>
      </c>
      <c r="Z23" s="15">
        <f>IF(Таблица15[[#This Row],[Столбец3]:[Столбец3]]&gt;EDATE(Z$20,1)-1,"",VLOOKUP(Таблица15[[#This Row],[Столбец1]:[Столбец1]],Таблица14[#All],9,0))</f>
        <v>958.32337662337659</v>
      </c>
      <c r="AA23" s="15">
        <f>IF(Таблица15[[#This Row],[Столбец3]:[Столбец3]]&gt;EDATE(AA$20,1)-1,"",VLOOKUP(Таблица15[[#This Row],[Столбец1]:[Столбец1]],Таблица14[#All],9,0))</f>
        <v>958.32337662337659</v>
      </c>
      <c r="AB23" s="15">
        <f>IF(Таблица15[[#This Row],[Столбец3]:[Столбец3]]&gt;EDATE(AB$20,1)-1,"",VLOOKUP(Таблица15[[#This Row],[Столбец1]:[Столбец1]],Таблица14[#All],9,0))</f>
        <v>958.32337662337659</v>
      </c>
      <c r="AC23" s="15">
        <f>IF(Таблица15[[#This Row],[Столбец3]:[Столбец3]]&gt;EDATE(AC$20,1)-1,"",VLOOKUP(Таблица15[[#This Row],[Столбец1]:[Столбец1]],Таблица14[#All],9,0))</f>
        <v>958.32337662337659</v>
      </c>
      <c r="AD23" s="15">
        <f>IF(Таблица15[[#This Row],[Столбец3]:[Столбец3]]&gt;EDATE(AD$20,1)-1,"",VLOOKUP(Таблица15[[#This Row],[Столбец1]:[Столбец1]],Таблица14[#All],9,0))</f>
        <v>958.32337662337659</v>
      </c>
      <c r="AE23" s="15">
        <f>IF(Таблица15[[#This Row],[Столбец3]:[Столбец3]]&gt;EDATE(AE$20,1)-1,"",VLOOKUP(Таблица15[[#This Row],[Столбец1]:[Столбец1]],Таблица14[#All],9,0))</f>
        <v>958.32337662337659</v>
      </c>
      <c r="AF23" s="15">
        <f>IF(Таблица15[[#This Row],[Столбец3]:[Столбец3]]&gt;EDATE(AF$20,1)-1,"",VLOOKUP(Таблица15[[#This Row],[Столбец1]:[Столбец1]],Таблица14[#All],9,0))</f>
        <v>958.32337662337659</v>
      </c>
      <c r="AG23" s="15">
        <f>IF(Таблица15[[#This Row],[Столбец3]:[Столбец3]]&gt;EDATE(AG$20,1)-1,"",VLOOKUP(Таблица15[[#This Row],[Столбец1]:[Столбец1]],Таблица14[#All],9,0))</f>
        <v>958.32337662337659</v>
      </c>
      <c r="AH23" s="15">
        <f>IF(Таблица15[[#This Row],[Столбец3]:[Столбец3]]&gt;EDATE(AH$20,1)-1,"",VLOOKUP(Таблица15[[#This Row],[Столбец1]:[Столбец1]],Таблица14[#All],9,0))</f>
        <v>958.32337662337659</v>
      </c>
      <c r="AI23" s="15">
        <f>IF(Таблица15[[#This Row],[Столбец3]:[Столбец3]]&gt;EDATE(AI$20,1)-1,"",VLOOKUP(Таблица15[[#This Row],[Столбец1]:[Столбец1]],Таблица14[#All],9,0))</f>
        <v>958.32337662337659</v>
      </c>
      <c r="AJ23" s="15">
        <f>IF(Таблица15[[#This Row],[Столбец3]:[Столбец3]]&gt;EDATE(AJ$20,1)-1,"",VLOOKUP(Таблица15[[#This Row],[Столбец1]:[Столбец1]],Таблица14[#All],9,0))</f>
        <v>958.32337662337659</v>
      </c>
      <c r="AK23" s="15">
        <f>IF(Таблица15[[#This Row],[Столбец3]:[Столбец3]]&gt;EDATE(AK$20,1)-1,"",VLOOKUP(Таблица15[[#This Row],[Столбец1]:[Столбец1]],Таблица14[#All],9,0))</f>
        <v>958.32337662337659</v>
      </c>
      <c r="AL23" s="15">
        <f>IF(Таблица15[[#This Row],[Столбец3]:[Столбец3]]&gt;EDATE(AL$20,1)-1,"",VLOOKUP(Таблица15[[#This Row],[Столбец1]:[Столбец1]],Таблица14[#All],9,0))</f>
        <v>958.32337662337659</v>
      </c>
      <c r="AM23" s="15">
        <f>IF(Таблица15[[#This Row],[Столбец3]:[Столбец3]]&gt;EDATE(AM$20,1)-1,"",VLOOKUP(Таблица15[[#This Row],[Столбец1]:[Столбец1]],Таблица14[#All],9,0))</f>
        <v>958.32337662337659</v>
      </c>
      <c r="AN23" s="15">
        <f>IF(Таблица15[[#This Row],[Столбец3]:[Столбец3]]&gt;EDATE(AN$20,1)-1,"",VLOOKUP(Таблица15[[#This Row],[Столбец1]:[Столбец1]],Таблица14[#All],9,0))</f>
        <v>958.32337662337659</v>
      </c>
      <c r="AO23" s="15">
        <f>IF(Таблица15[[#This Row],[Столбец3]:[Столбец3]]&gt;EDATE(AO$20,1)-1,"",VLOOKUP(Таблица15[[#This Row],[Столбец1]:[Столбец1]],Таблица14[#All],9,0))</f>
        <v>958.32337662337659</v>
      </c>
      <c r="AP23" s="15">
        <f>IF(Таблица15[[#This Row],[Столбец3]:[Столбец3]]&gt;EDATE(AP$20,1)-1,"",VLOOKUP(Таблица15[[#This Row],[Столбец1]:[Столбец1]],Таблица14[#All],9,0))</f>
        <v>958.32337662337659</v>
      </c>
      <c r="AQ23" s="15">
        <f>IF(Таблица15[[#This Row],[Столбец3]:[Столбец3]]&gt;EDATE(AQ$20,1)-1,"",VLOOKUP(Таблица15[[#This Row],[Столбец1]:[Столбец1]],Таблица14[#All],9,0))</f>
        <v>958.32337662337659</v>
      </c>
      <c r="AR23" s="15">
        <f>IF(Таблица15[[#This Row],[Столбец3]:[Столбец3]]&gt;EDATE(AR$20,1)-1,"",VLOOKUP(Таблица15[[#This Row],[Столбец1]:[Столбец1]],Таблица14[#All],9,0))</f>
        <v>958.32337662337659</v>
      </c>
      <c r="AS23" s="15">
        <f>IF(Таблица15[[#This Row],[Столбец3]:[Столбец3]]&gt;EDATE(AS$20,1)-1,"",VLOOKUP(Таблица15[[#This Row],[Столбец1]:[Столбец1]],Таблица14[#All],9,0))</f>
        <v>958.32337662337659</v>
      </c>
      <c r="AT23" s="15">
        <f>IF(Таблица15[[#This Row],[Столбец3]:[Столбец3]]&gt;EDATE(AT$20,1)-1,"",VLOOKUP(Таблица15[[#This Row],[Столбец1]:[Столбец1]],Таблица14[#All],9,0))</f>
        <v>958.32337662337659</v>
      </c>
      <c r="AU23" s="15">
        <f>IF(Таблица15[[#This Row],[Столбец3]:[Столбец3]]&gt;EDATE(AU$20,1)-1,"",VLOOKUP(Таблица15[[#This Row],[Столбец1]:[Столбец1]],Таблица14[#All],9,0))</f>
        <v>958.32337662337659</v>
      </c>
      <c r="AV23" s="15">
        <f>IF(Таблица15[[#This Row],[Столбец3]:[Столбец3]]&gt;EDATE(AV$20,1)-1,"",VLOOKUP(Таблица15[[#This Row],[Столбец1]:[Столбец1]],Таблица14[#All],9,0))</f>
        <v>958.32337662337659</v>
      </c>
      <c r="AW23" s="15">
        <f>IF(Таблица15[[#This Row],[Столбец3]:[Столбец3]]&gt;EDATE(AW$20,1)-1,"",VLOOKUP(Таблица15[[#This Row],[Столбец1]:[Столбец1]],Таблица14[#All],9,0))</f>
        <v>958.32337662337659</v>
      </c>
      <c r="AX23" s="15">
        <f>IF(Таблица15[[#This Row],[Столбец3]:[Столбец3]]&gt;EDATE(AX$20,1)-1,"",VLOOKUP(Таблица15[[#This Row],[Столбец1]:[Столбец1]],Таблица14[#All],9,0))</f>
        <v>958.32337662337659</v>
      </c>
      <c r="AY23" s="15">
        <f>IF(Таблица15[[#This Row],[Столбец3]:[Столбец3]]&gt;EDATE(AY$20,1)-1,"",VLOOKUP(Таблица15[[#This Row],[Столбец1]:[Столбец1]],Таблица14[#All],9,0))</f>
        <v>958.32337662337659</v>
      </c>
      <c r="AZ23" s="15">
        <f>IF(Таблица15[[#This Row],[Столбец3]:[Столбец3]]&gt;EDATE(AZ$20,1)-1,"",VLOOKUP(Таблица15[[#This Row],[Столбец1]:[Столбец1]],Таблица14[#All],9,0))</f>
        <v>958.32337662337659</v>
      </c>
      <c r="BA23" s="15">
        <f>IF(Таблица15[[#This Row],[Столбец3]:[Столбец3]]&gt;EDATE(BA$20,1)-1,"",VLOOKUP(Таблица15[[#This Row],[Столбец1]:[Столбец1]],Таблица14[#All],9,0))</f>
        <v>958.32337662337659</v>
      </c>
      <c r="BB23" s="15">
        <f>IF(Таблица15[[#This Row],[Столбец3]:[Столбец3]]&gt;EDATE(BB$20,1)-1,"",VLOOKUP(Таблица15[[#This Row],[Столбец1]:[Столбец1]],Таблица14[#All],9,0))</f>
        <v>958.32337662337659</v>
      </c>
      <c r="BC23" s="15">
        <f>IF(Таблица15[[#This Row],[Столбец3]:[Столбец3]]&gt;EDATE(BC$20,1)-1,"",VLOOKUP(Таблица15[[#This Row],[Столбец1]:[Столбец1]],Таблица14[#All],9,0))</f>
        <v>958.32337662337659</v>
      </c>
      <c r="BD23" s="15">
        <f>IF(Таблица15[[#This Row],[Столбец3]:[Столбец3]]&gt;EDATE(BD$20,1)-1,"",VLOOKUP(Таблица15[[#This Row],[Столбец1]:[Столбец1]],Таблица14[#All],9,0))</f>
        <v>958.32337662337659</v>
      </c>
      <c r="BE23" s="15">
        <f>IF(Таблица15[[#This Row],[Столбец3]:[Столбец3]]&gt;EDATE(BE$20,1)-1,"",VLOOKUP(Таблица15[[#This Row],[Столбец1]:[Столбец1]],Таблица14[#All],9,0))</f>
        <v>958.32337662337659</v>
      </c>
      <c r="BF23" s="15">
        <f>IF(Таблица15[[#This Row],[Столбец3]:[Столбец3]]&gt;EDATE(BF$20,1)-1,"",VLOOKUP(Таблица15[[#This Row],[Столбец1]:[Столбец1]],Таблица14[#All],9,0))</f>
        <v>958.32337662337659</v>
      </c>
      <c r="BG23" s="15">
        <f>IF(Таблица15[[#This Row],[Столбец3]:[Столбец3]]&gt;EDATE(BG$20,1)-1,"",VLOOKUP(Таблица15[[#This Row],[Столбец1]:[Столбец1]],Таблица14[#All],9,0))</f>
        <v>958.32337662337659</v>
      </c>
      <c r="BH23" s="15">
        <f>IF(Таблица15[[#This Row],[Столбец3]:[Столбец3]]&gt;EDATE(BH$20,1)-1,"",VLOOKUP(Таблица15[[#This Row],[Столбец1]:[Столбец1]],Таблица14[#All],9,0))</f>
        <v>958.32337662337659</v>
      </c>
      <c r="BI23" s="15">
        <f>IF(Таблица15[[#This Row],[Столбец3]:[Столбец3]]&gt;EDATE(BI$20,1)-1,"",VLOOKUP(Таблица15[[#This Row],[Столбец1]:[Столбец1]],Таблица14[#All],9,0))</f>
        <v>958.32337662337659</v>
      </c>
      <c r="BJ23" s="15">
        <f>IF(Таблица15[[#This Row],[Столбец3]:[Столбец3]]&gt;EDATE(BJ$20,1)-1,"",VLOOKUP(Таблица15[[#This Row],[Столбец1]:[Столбец1]],Таблица14[#All],9,0))</f>
        <v>958.32337662337659</v>
      </c>
      <c r="BK23" s="15">
        <f>IF(Таблица15[[#This Row],[Столбец3]:[Столбец3]]&gt;EDATE(BK$20,1)-1,"",VLOOKUP(Таблица15[[#This Row],[Столбец1]:[Столбец1]],Таблица14[#All],9,0))</f>
        <v>958.32337662337659</v>
      </c>
      <c r="BL23" s="15">
        <f>IF(Таблица15[[#This Row],[Столбец3]:[Столбец3]]&gt;EDATE(BL$20,1)-1,"",VLOOKUP(Таблица15[[#This Row],[Столбец1]:[Столбец1]],Таблица14[#All],9,0))</f>
        <v>958.32337662337659</v>
      </c>
      <c r="BM23" s="15">
        <f>IF(Таблица15[[#This Row],[Столбец3]:[Столбец3]]&gt;EDATE(BM$20,1)-1,"",VLOOKUP(Таблица15[[#This Row],[Столбец1]:[Столбец1]],Таблица14[#All],9,0))</f>
        <v>958.32337662337659</v>
      </c>
      <c r="BN23" s="15">
        <f>IF(Таблица15[[#This Row],[Столбец3]:[Столбец3]]&gt;EDATE(BN$20,1)-1,"",VLOOKUP(Таблица15[[#This Row],[Столбец1]:[Столбец1]],Таблица14[#All],9,0))</f>
        <v>958.32337662337659</v>
      </c>
      <c r="BO23" s="15">
        <f>IF(Таблица15[[#This Row],[Столбец3]:[Столбец3]]&gt;EDATE(BO$20,1)-1,"",VLOOKUP(Таблица15[[#This Row],[Столбец1]:[Столбец1]],Таблица14[#All],9,0))</f>
        <v>958.32337662337659</v>
      </c>
      <c r="BP23" s="15">
        <f>IF(Таблица15[[#This Row],[Столбец3]:[Столбец3]]&gt;EDATE(BP$20,1)-1,"",VLOOKUP(Таблица15[[#This Row],[Столбец1]:[Столбец1]],Таблица14[#All],9,0))</f>
        <v>958.32337662337659</v>
      </c>
      <c r="BQ23" s="15">
        <f>IF(Таблица15[[#This Row],[Столбец3]:[Столбец3]]&gt;EDATE(BQ$20,1)-1,"",VLOOKUP(Таблица15[[#This Row],[Столбец1]:[Столбец1]],Таблица14[#All],9,0))</f>
        <v>958.32337662337659</v>
      </c>
      <c r="BR23" s="15">
        <f>IF(Таблица15[[#This Row],[Столбец3]:[Столбец3]]&gt;EDATE(BR$20,1)-1,"",VLOOKUP(Таблица15[[#This Row],[Столбец1]:[Столбец1]],Таблица14[#All],9,0))</f>
        <v>958.32337662337659</v>
      </c>
      <c r="BS23" s="15">
        <f>IF(Таблица15[[#This Row],[Столбец3]:[Столбец3]]&gt;EDATE(BS$20,1)-1,"",VLOOKUP(Таблица15[[#This Row],[Столбец1]:[Столбец1]],Таблица14[#All],9,0))</f>
        <v>958.32337662337659</v>
      </c>
      <c r="BT23" s="15">
        <f>IF(Таблица15[[#This Row],[Столбец3]:[Столбец3]]&gt;EDATE(BT$20,1)-1,"",VLOOKUP(Таблица15[[#This Row],[Столбец1]:[Столбец1]],Таблица14[#All],9,0))</f>
        <v>958.32337662337659</v>
      </c>
      <c r="BU23" s="15">
        <f>IF(Таблица15[[#This Row],[Столбец3]:[Столбец3]]&gt;EDATE(BU$20,1)-1,"",VLOOKUP(Таблица15[[#This Row],[Столбец1]:[Столбец1]],Таблица14[#All],9,0))</f>
        <v>958.32337662337659</v>
      </c>
      <c r="BV23" s="15">
        <f>IF(Таблица15[[#This Row],[Столбец3]:[Столбец3]]&gt;EDATE(BV$20,1)-1,"",VLOOKUP(Таблица15[[#This Row],[Столбец1]:[Столбец1]],Таблица14[#All],9,0))</f>
        <v>958.32337662337659</v>
      </c>
      <c r="BW23" s="15">
        <f>IF(Таблица15[[#This Row],[Столбец3]:[Столбец3]]&gt;EDATE(BW$20,1)-1,"",VLOOKUP(Таблица15[[#This Row],[Столбец1]:[Столбец1]],Таблица14[#All],9,0))</f>
        <v>958.32337662337659</v>
      </c>
      <c r="BX23" s="15">
        <f>IF(Таблица15[[#This Row],[Столбец3]:[Столбец3]]&gt;EDATE(BX$20,1)-1,"",VLOOKUP(Таблица15[[#This Row],[Столбец1]:[Столбец1]],Таблица14[#All],9,0))</f>
        <v>958.32337662337659</v>
      </c>
      <c r="BY23" s="15">
        <f>IF(Таблица15[[#This Row],[Столбец3]:[Столбец3]]&gt;EDATE(BY$20,1)-1,"",VLOOKUP(Таблица15[[#This Row],[Столбец1]:[Столбец1]],Таблица14[#All],9,0))</f>
        <v>958.32337662337659</v>
      </c>
      <c r="BZ23" s="15">
        <f>IF(Таблица15[[#This Row],[Столбец3]:[Столбец3]]&gt;EDATE(BZ$20,1)-1,"",VLOOKUP(Таблица15[[#This Row],[Столбец1]:[Столбец1]],Таблица14[#All],9,0))</f>
        <v>958.32337662337659</v>
      </c>
      <c r="CA23" s="15">
        <f>IF(Таблица15[[#This Row],[Столбец3]:[Столбец3]]&gt;EDATE(CA$20,1)-1,"",VLOOKUP(Таблица15[[#This Row],[Столбец1]:[Столбец1]],Таблица14[#All],9,0))</f>
        <v>958.32337662337659</v>
      </c>
      <c r="CB23" s="15">
        <f>IF(Таблица15[[#This Row],[Столбец3]:[Столбец3]]&gt;EDATE(CB$20,1)-1,"",VLOOKUP(Таблица15[[#This Row],[Столбец1]:[Столбец1]],Таблица14[#All],9,0))</f>
        <v>958.32337662337659</v>
      </c>
      <c r="CC23" s="15">
        <f>IF(Таблица15[[#This Row],[Столбец3]:[Столбец3]]&gt;EDATE(CC$20,1)-1,"",VLOOKUP(Таблица15[[#This Row],[Столбец1]:[Столбец1]],Таблица14[#All],9,0))</f>
        <v>958.32337662337659</v>
      </c>
      <c r="CD23" s="15">
        <f>IF(Таблица15[[#This Row],[Столбец3]:[Столбец3]]&gt;EDATE(CD$20,1)-1,"",VLOOKUP(Таблица15[[#This Row],[Столбец1]:[Столбец1]],Таблица14[#All],9,0))</f>
        <v>958.32337662337659</v>
      </c>
      <c r="CE23" s="15">
        <f>IF(Таблица15[[#This Row],[Столбец3]:[Столбец3]]&gt;EDATE(CE$20,1)-1,"",VLOOKUP(Таблица15[[#This Row],[Столбец1]:[Столбец1]],Таблица14[#All],9,0))</f>
        <v>958.32337662337659</v>
      </c>
      <c r="CF23" s="15">
        <f>IF(Таблица15[[#This Row],[Столбец3]:[Столбец3]]&gt;EDATE(CF$20,1)-1,"",VLOOKUP(Таблица15[[#This Row],[Столбец1]:[Столбец1]],Таблица14[#All],9,0))</f>
        <v>958.32337662337659</v>
      </c>
      <c r="CG23" s="15">
        <f>IF(Таблица15[[#This Row],[Столбец3]:[Столбец3]]&gt;EDATE(CG$20,1)-1,"",VLOOKUP(Таблица15[[#This Row],[Столбец1]:[Столбец1]],Таблица14[#All],9,0))</f>
        <v>958.32337662337659</v>
      </c>
      <c r="CH23" s="15">
        <f>IF(Таблица15[[#This Row],[Столбец3]:[Столбец3]]&gt;EDATE(CH$20,1)-1,"",VLOOKUP(Таблица15[[#This Row],[Столбец1]:[Столбец1]],Таблица14[#All],9,0))</f>
        <v>958.32337662337659</v>
      </c>
      <c r="CI23" s="15">
        <f>IF(Таблица15[[#This Row],[Столбец3]:[Столбец3]]&gt;EDATE(CI$20,1)-1,"",VLOOKUP(Таблица15[[#This Row],[Столбец1]:[Столбец1]],Таблица14[#All],9,0))</f>
        <v>958.32337662337659</v>
      </c>
      <c r="CJ23" s="15">
        <f>IF(Таблица15[[#This Row],[Столбец3]:[Столбец3]]&gt;EDATE(CJ$20,1)-1,"",VLOOKUP(Таблица15[[#This Row],[Столбец1]:[Столбец1]],Таблица14[#All],9,0))</f>
        <v>958.32337662337659</v>
      </c>
      <c r="CK23" s="15">
        <f>IF(Таблица15[[#This Row],[Столбец3]:[Столбец3]]&gt;EDATE(CK$20,1)-1,"",VLOOKUP(Таблица15[[#This Row],[Столбец1]:[Столбец1]],Таблица14[#All],9,0))</f>
        <v>958.32337662337659</v>
      </c>
      <c r="CL23" s="15">
        <f>IF(Таблица15[[#This Row],[Столбец3]:[Столбец3]]&gt;EDATE(CL$20,1)-1,"",VLOOKUP(Таблица15[[#This Row],[Столбец1]:[Столбец1]],Таблица14[#All],9,0))</f>
        <v>958.32337662337659</v>
      </c>
      <c r="CM23" s="15">
        <f>IF(Таблица15[[#This Row],[Столбец3]:[Столбец3]]&gt;EDATE(CM$20,1)-1,"",VLOOKUP(Таблица15[[#This Row],[Столбец1]:[Столбец1]],Таблица14[#All],9,0))</f>
        <v>958.32337662337659</v>
      </c>
      <c r="CN23" s="15">
        <f>IF(Таблица15[[#This Row],[Столбец3]:[Столбец3]]&gt;EDATE(CN$20,1)-1,"",VLOOKUP(Таблица15[[#This Row],[Столбец1]:[Столбец1]],Таблица14[#All],9,0))</f>
        <v>958.32337662337659</v>
      </c>
      <c r="CO23" s="15">
        <f>IF(Таблица15[[#This Row],[Столбец3]:[Столбец3]]&gt;EDATE(CO$20,1)-1,"",VLOOKUP(Таблица15[[#This Row],[Столбец1]:[Столбец1]],Таблица14[#All],9,0))</f>
        <v>958.32337662337659</v>
      </c>
      <c r="CP23" s="15">
        <f>IF(Таблица15[[#This Row],[Столбец3]:[Столбец3]]&gt;EDATE(CP$20,1)-1,"",VLOOKUP(Таблица15[[#This Row],[Столбец1]:[Столбец1]],Таблица14[#All],9,0))</f>
        <v>958.32337662337659</v>
      </c>
      <c r="CQ23" s="15">
        <f>IF(Таблица15[[#This Row],[Столбец3]:[Столбец3]]&gt;EDATE(CQ$20,1)-1,"",VLOOKUP(Таблица15[[#This Row],[Столбец1]:[Столбец1]],Таблица14[#All],9,0))</f>
        <v>958.32337662337659</v>
      </c>
    </row>
    <row r="24" spans="1:95" x14ac:dyDescent="0.25">
      <c r="A24" t="str">
        <f t="shared" si="6"/>
        <v>Storages manager</v>
      </c>
      <c r="B24" t="str">
        <f t="shared" si="6"/>
        <v>Заведующий складами</v>
      </c>
      <c r="C24" s="16">
        <v>42614</v>
      </c>
      <c r="D24" s="15" t="str">
        <f>IF(Таблица15[[#This Row],[Столбец3]:[Столбец3]]&gt;EDATE(D$20,1)-1,"",VLOOKUP(Таблица15[[#This Row],[Столбец1]:[Столбец1]],Таблица14[#All],9,0))</f>
        <v/>
      </c>
      <c r="E24" s="15" t="str">
        <f>IF(Таблица15[[#This Row],[Столбец3]:[Столбец3]]&gt;EDATE(E$20,1)-1,"",VLOOKUP(Таблица15[[#This Row],[Столбец1]:[Столбец1]],Таблица14[#All],9,0))</f>
        <v/>
      </c>
      <c r="F24" s="15" t="str">
        <f>IF(Таблица15[[#This Row],[Столбец3]:[Столбец3]]&gt;EDATE(F$20,1)-1,"",VLOOKUP(Таблица15[[#This Row],[Столбец1]:[Столбец1]],Таблица14[#All],9,0))</f>
        <v/>
      </c>
      <c r="G24" s="15" t="str">
        <f>IF(Таблица15[[#This Row],[Столбец3]:[Столбец3]]&gt;EDATE(G$20,1)-1,"",VLOOKUP(Таблица15[[#This Row],[Столбец1]:[Столбец1]],Таблица14[#All],9,0))</f>
        <v/>
      </c>
      <c r="H24" s="15">
        <f>IF(Таблица15[[#This Row],[Столбец3]:[Столбец3]]&gt;EDATE(H$20,1)-1,"",VLOOKUP(Таблица15[[#This Row],[Столбец1]:[Столбец1]],Таблица14[#All],9,0))</f>
        <v>505.88</v>
      </c>
      <c r="I24" s="15">
        <f>IF(Таблица15[[#This Row],[Столбец3]:[Столбец3]]&gt;EDATE(I$20,1)-1,"",VLOOKUP(Таблица15[[#This Row],[Столбец1]:[Столбец1]],Таблица14[#All],9,0))</f>
        <v>505.88</v>
      </c>
      <c r="J24" s="15">
        <f>IF(Таблица15[[#This Row],[Столбец3]:[Столбец3]]&gt;EDATE(J$20,1)-1,"",VLOOKUP(Таблица15[[#This Row],[Столбец1]:[Столбец1]],Таблица14[#All],9,0))</f>
        <v>505.88</v>
      </c>
      <c r="K24" s="15">
        <f>IF(Таблица15[[#This Row],[Столбец3]:[Столбец3]]&gt;EDATE(K$20,1)-1,"",VLOOKUP(Таблица15[[#This Row],[Столбец1]:[Столбец1]],Таблица14[#All],9,0))</f>
        <v>505.88</v>
      </c>
      <c r="L24" s="15">
        <f>IF(Таблица15[[#This Row],[Столбец3]:[Столбец3]]&gt;EDATE(L$20,1)-1,"",VLOOKUP(Таблица15[[#This Row],[Столбец1]:[Столбец1]],Таблица14[#All],9,0))</f>
        <v>505.88</v>
      </c>
      <c r="M24" s="15">
        <f>IF(Таблица15[[#This Row],[Столбец3]:[Столбец3]]&gt;EDATE(M$20,1)-1,"",VLOOKUP(Таблица15[[#This Row],[Столбец1]:[Столбец1]],Таблица14[#All],9,0))</f>
        <v>505.88</v>
      </c>
      <c r="N24" s="15">
        <f>IF(Таблица15[[#This Row],[Столбец3]:[Столбец3]]&gt;EDATE(N$20,1)-1,"",VLOOKUP(Таблица15[[#This Row],[Столбец1]:[Столбец1]],Таблица14[#All],9,0))</f>
        <v>505.88</v>
      </c>
      <c r="O24" s="15">
        <f>IF(Таблица15[[#This Row],[Столбец3]:[Столбец3]]&gt;EDATE(O$20,1)-1,"",VLOOKUP(Таблица15[[#This Row],[Столбец1]:[Столбец1]],Таблица14[#All],9,0))</f>
        <v>505.88</v>
      </c>
      <c r="P24" s="15">
        <f>IF(Таблица15[[#This Row],[Столбец3]:[Столбец3]]&gt;EDATE(P$20,1)-1,"",VLOOKUP(Таблица15[[#This Row],[Столбец1]:[Столбец1]],Таблица14[#All],9,0))</f>
        <v>505.88</v>
      </c>
      <c r="Q24" s="15">
        <f>IF(Таблица15[[#This Row],[Столбец3]:[Столбец3]]&gt;EDATE(Q$20,1)-1,"",VLOOKUP(Таблица15[[#This Row],[Столбец1]:[Столбец1]],Таблица14[#All],9,0))</f>
        <v>505.88</v>
      </c>
      <c r="R24" s="15">
        <f>IF(Таблица15[[#This Row],[Столбец3]:[Столбец3]]&gt;EDATE(R$20,1)-1,"",VLOOKUP(Таблица15[[#This Row],[Столбец1]:[Столбец1]],Таблица14[#All],9,0))</f>
        <v>505.88</v>
      </c>
      <c r="S24" s="15">
        <f>IF(Таблица15[[#This Row],[Столбец3]:[Столбец3]]&gt;EDATE(S$20,1)-1,"",VLOOKUP(Таблица15[[#This Row],[Столбец1]:[Столбец1]],Таблица14[#All],9,0))</f>
        <v>505.88</v>
      </c>
      <c r="T24" s="15">
        <f>IF(Таблица15[[#This Row],[Столбец3]:[Столбец3]]&gt;EDATE(T$20,1)-1,"",VLOOKUP(Таблица15[[#This Row],[Столбец1]:[Столбец1]],Таблица14[#All],9,0))</f>
        <v>505.88</v>
      </c>
      <c r="U24" s="15">
        <f>IF(Таблица15[[#This Row],[Столбец3]:[Столбец3]]&gt;EDATE(U$20,1)-1,"",VLOOKUP(Таблица15[[#This Row],[Столбец1]:[Столбец1]],Таблица14[#All],9,0))</f>
        <v>505.88</v>
      </c>
      <c r="V24" s="15">
        <f>IF(Таблица15[[#This Row],[Столбец3]:[Столбец3]]&gt;EDATE(V$20,1)-1,"",VLOOKUP(Таблица15[[#This Row],[Столбец1]:[Столбец1]],Таблица14[#All],9,0))</f>
        <v>505.88</v>
      </c>
      <c r="W24" s="15">
        <f>IF(Таблица15[[#This Row],[Столбец3]:[Столбец3]]&gt;EDATE(W$20,1)-1,"",VLOOKUP(Таблица15[[#This Row],[Столбец1]:[Столбец1]],Таблица14[#All],9,0))</f>
        <v>505.88</v>
      </c>
      <c r="X24" s="15">
        <f>IF(Таблица15[[#This Row],[Столбец3]:[Столбец3]]&gt;EDATE(X$20,1)-1,"",VLOOKUP(Таблица15[[#This Row],[Столбец1]:[Столбец1]],Таблица14[#All],9,0))</f>
        <v>505.88</v>
      </c>
      <c r="Y24" s="15">
        <f>IF(Таблица15[[#This Row],[Столбец3]:[Столбец3]]&gt;EDATE(Y$20,1)-1,"",VLOOKUP(Таблица15[[#This Row],[Столбец1]:[Столбец1]],Таблица14[#All],9,0))</f>
        <v>505.88</v>
      </c>
      <c r="Z24" s="15">
        <f>IF(Таблица15[[#This Row],[Столбец3]:[Столбец3]]&gt;EDATE(Z$20,1)-1,"",VLOOKUP(Таблица15[[#This Row],[Столбец1]:[Столбец1]],Таблица14[#All],9,0))</f>
        <v>505.88</v>
      </c>
      <c r="AA24" s="15">
        <f>IF(Таблица15[[#This Row],[Столбец3]:[Столбец3]]&gt;EDATE(AA$20,1)-1,"",VLOOKUP(Таблица15[[#This Row],[Столбец1]:[Столбец1]],Таблица14[#All],9,0))</f>
        <v>505.88</v>
      </c>
      <c r="AB24" s="15">
        <f>IF(Таблица15[[#This Row],[Столбец3]:[Столбец3]]&gt;EDATE(AB$20,1)-1,"",VLOOKUP(Таблица15[[#This Row],[Столбец1]:[Столбец1]],Таблица14[#All],9,0))</f>
        <v>505.88</v>
      </c>
      <c r="AC24" s="15">
        <f>IF(Таблица15[[#This Row],[Столбец3]:[Столбец3]]&gt;EDATE(AC$20,1)-1,"",VLOOKUP(Таблица15[[#This Row],[Столбец1]:[Столбец1]],Таблица14[#All],9,0))</f>
        <v>505.88</v>
      </c>
      <c r="AD24" s="15">
        <f>IF(Таблица15[[#This Row],[Столбец3]:[Столбец3]]&gt;EDATE(AD$20,1)-1,"",VLOOKUP(Таблица15[[#This Row],[Столбец1]:[Столбец1]],Таблица14[#All],9,0))</f>
        <v>505.88</v>
      </c>
      <c r="AE24" s="15">
        <f>IF(Таблица15[[#This Row],[Столбец3]:[Столбец3]]&gt;EDATE(AE$20,1)-1,"",VLOOKUP(Таблица15[[#This Row],[Столбец1]:[Столбец1]],Таблица14[#All],9,0))</f>
        <v>505.88</v>
      </c>
      <c r="AF24" s="15">
        <f>IF(Таблица15[[#This Row],[Столбец3]:[Столбец3]]&gt;EDATE(AF$20,1)-1,"",VLOOKUP(Таблица15[[#This Row],[Столбец1]:[Столбец1]],Таблица14[#All],9,0))</f>
        <v>505.88</v>
      </c>
      <c r="AG24" s="15">
        <f>IF(Таблица15[[#This Row],[Столбец3]:[Столбец3]]&gt;EDATE(AG$20,1)-1,"",VLOOKUP(Таблица15[[#This Row],[Столбец1]:[Столбец1]],Таблица14[#All],9,0))</f>
        <v>505.88</v>
      </c>
      <c r="AH24" s="15">
        <f>IF(Таблица15[[#This Row],[Столбец3]:[Столбец3]]&gt;EDATE(AH$20,1)-1,"",VLOOKUP(Таблица15[[#This Row],[Столбец1]:[Столбец1]],Таблица14[#All],9,0))</f>
        <v>505.88</v>
      </c>
      <c r="AI24" s="15">
        <f>IF(Таблица15[[#This Row],[Столбец3]:[Столбец3]]&gt;EDATE(AI$20,1)-1,"",VLOOKUP(Таблица15[[#This Row],[Столбец1]:[Столбец1]],Таблица14[#All],9,0))</f>
        <v>505.88</v>
      </c>
      <c r="AJ24" s="15">
        <f>IF(Таблица15[[#This Row],[Столбец3]:[Столбец3]]&gt;EDATE(AJ$20,1)-1,"",VLOOKUP(Таблица15[[#This Row],[Столбец1]:[Столбец1]],Таблица14[#All],9,0))</f>
        <v>505.88</v>
      </c>
      <c r="AK24" s="15">
        <f>IF(Таблица15[[#This Row],[Столбец3]:[Столбец3]]&gt;EDATE(AK$20,1)-1,"",VLOOKUP(Таблица15[[#This Row],[Столбец1]:[Столбец1]],Таблица14[#All],9,0))</f>
        <v>505.88</v>
      </c>
      <c r="AL24" s="15">
        <f>IF(Таблица15[[#This Row],[Столбец3]:[Столбец3]]&gt;EDATE(AL$20,1)-1,"",VLOOKUP(Таблица15[[#This Row],[Столбец1]:[Столбец1]],Таблица14[#All],9,0))</f>
        <v>505.88</v>
      </c>
      <c r="AM24" s="15">
        <f>IF(Таблица15[[#This Row],[Столбец3]:[Столбец3]]&gt;EDATE(AM$20,1)-1,"",VLOOKUP(Таблица15[[#This Row],[Столбец1]:[Столбец1]],Таблица14[#All],9,0))</f>
        <v>505.88</v>
      </c>
      <c r="AN24" s="15">
        <f>IF(Таблица15[[#This Row],[Столбец3]:[Столбец3]]&gt;EDATE(AN$20,1)-1,"",VLOOKUP(Таблица15[[#This Row],[Столбец1]:[Столбец1]],Таблица14[#All],9,0))</f>
        <v>505.88</v>
      </c>
      <c r="AO24" s="15">
        <f>IF(Таблица15[[#This Row],[Столбец3]:[Столбец3]]&gt;EDATE(AO$20,1)-1,"",VLOOKUP(Таблица15[[#This Row],[Столбец1]:[Столбец1]],Таблица14[#All],9,0))</f>
        <v>505.88</v>
      </c>
      <c r="AP24" s="15">
        <f>IF(Таблица15[[#This Row],[Столбец3]:[Столбец3]]&gt;EDATE(AP$20,1)-1,"",VLOOKUP(Таблица15[[#This Row],[Столбец1]:[Столбец1]],Таблица14[#All],9,0))</f>
        <v>505.88</v>
      </c>
      <c r="AQ24" s="15">
        <f>IF(Таблица15[[#This Row],[Столбец3]:[Столбец3]]&gt;EDATE(AQ$20,1)-1,"",VLOOKUP(Таблица15[[#This Row],[Столбец1]:[Столбец1]],Таблица14[#All],9,0))</f>
        <v>505.88</v>
      </c>
      <c r="AR24" s="15">
        <f>IF(Таблица15[[#This Row],[Столбец3]:[Столбец3]]&gt;EDATE(AR$20,1)-1,"",VLOOKUP(Таблица15[[#This Row],[Столбец1]:[Столбец1]],Таблица14[#All],9,0))</f>
        <v>505.88</v>
      </c>
      <c r="AS24" s="15">
        <f>IF(Таблица15[[#This Row],[Столбец3]:[Столбец3]]&gt;EDATE(AS$20,1)-1,"",VLOOKUP(Таблица15[[#This Row],[Столбец1]:[Столбец1]],Таблица14[#All],9,0))</f>
        <v>505.88</v>
      </c>
      <c r="AT24" s="15">
        <f>IF(Таблица15[[#This Row],[Столбец3]:[Столбец3]]&gt;EDATE(AT$20,1)-1,"",VLOOKUP(Таблица15[[#This Row],[Столбец1]:[Столбец1]],Таблица14[#All],9,0))</f>
        <v>505.88</v>
      </c>
      <c r="AU24" s="15">
        <f>IF(Таблица15[[#This Row],[Столбец3]:[Столбец3]]&gt;EDATE(AU$20,1)-1,"",VLOOKUP(Таблица15[[#This Row],[Столбец1]:[Столбец1]],Таблица14[#All],9,0))</f>
        <v>505.88</v>
      </c>
      <c r="AV24" s="15">
        <f>IF(Таблица15[[#This Row],[Столбец3]:[Столбец3]]&gt;EDATE(AV$20,1)-1,"",VLOOKUP(Таблица15[[#This Row],[Столбец1]:[Столбец1]],Таблица14[#All],9,0))</f>
        <v>505.88</v>
      </c>
      <c r="AW24" s="15">
        <f>IF(Таблица15[[#This Row],[Столбец3]:[Столбец3]]&gt;EDATE(AW$20,1)-1,"",VLOOKUP(Таблица15[[#This Row],[Столбец1]:[Столбец1]],Таблица14[#All],9,0))</f>
        <v>505.88</v>
      </c>
      <c r="AX24" s="15">
        <f>IF(Таблица15[[#This Row],[Столбец3]:[Столбец3]]&gt;EDATE(AX$20,1)-1,"",VLOOKUP(Таблица15[[#This Row],[Столбец1]:[Столбец1]],Таблица14[#All],9,0))</f>
        <v>505.88</v>
      </c>
      <c r="AY24" s="15">
        <f>IF(Таблица15[[#This Row],[Столбец3]:[Столбец3]]&gt;EDATE(AY$20,1)-1,"",VLOOKUP(Таблица15[[#This Row],[Столбец1]:[Столбец1]],Таблица14[#All],9,0))</f>
        <v>505.88</v>
      </c>
      <c r="AZ24" s="15">
        <f>IF(Таблица15[[#This Row],[Столбец3]:[Столбец3]]&gt;EDATE(AZ$20,1)-1,"",VLOOKUP(Таблица15[[#This Row],[Столбец1]:[Столбец1]],Таблица14[#All],9,0))</f>
        <v>505.88</v>
      </c>
      <c r="BA24" s="15">
        <f>IF(Таблица15[[#This Row],[Столбец3]:[Столбец3]]&gt;EDATE(BA$20,1)-1,"",VLOOKUP(Таблица15[[#This Row],[Столбец1]:[Столбец1]],Таблица14[#All],9,0))</f>
        <v>505.88</v>
      </c>
      <c r="BB24" s="15">
        <f>IF(Таблица15[[#This Row],[Столбец3]:[Столбец3]]&gt;EDATE(BB$20,1)-1,"",VLOOKUP(Таблица15[[#This Row],[Столбец1]:[Столбец1]],Таблица14[#All],9,0))</f>
        <v>505.88</v>
      </c>
      <c r="BC24" s="15">
        <f>IF(Таблица15[[#This Row],[Столбец3]:[Столбец3]]&gt;EDATE(BC$20,1)-1,"",VLOOKUP(Таблица15[[#This Row],[Столбец1]:[Столбец1]],Таблица14[#All],9,0))</f>
        <v>505.88</v>
      </c>
      <c r="BD24" s="15">
        <f>IF(Таблица15[[#This Row],[Столбец3]:[Столбец3]]&gt;EDATE(BD$20,1)-1,"",VLOOKUP(Таблица15[[#This Row],[Столбец1]:[Столбец1]],Таблица14[#All],9,0))</f>
        <v>505.88</v>
      </c>
      <c r="BE24" s="15">
        <f>IF(Таблица15[[#This Row],[Столбец3]:[Столбец3]]&gt;EDATE(BE$20,1)-1,"",VLOOKUP(Таблица15[[#This Row],[Столбец1]:[Столбец1]],Таблица14[#All],9,0))</f>
        <v>505.88</v>
      </c>
      <c r="BF24" s="15">
        <f>IF(Таблица15[[#This Row],[Столбец3]:[Столбец3]]&gt;EDATE(BF$20,1)-1,"",VLOOKUP(Таблица15[[#This Row],[Столбец1]:[Столбец1]],Таблица14[#All],9,0))</f>
        <v>505.88</v>
      </c>
      <c r="BG24" s="15">
        <f>IF(Таблица15[[#This Row],[Столбец3]:[Столбец3]]&gt;EDATE(BG$20,1)-1,"",VLOOKUP(Таблица15[[#This Row],[Столбец1]:[Столбец1]],Таблица14[#All],9,0))</f>
        <v>505.88</v>
      </c>
      <c r="BH24" s="15">
        <f>IF(Таблица15[[#This Row],[Столбец3]:[Столбец3]]&gt;EDATE(BH$20,1)-1,"",VLOOKUP(Таблица15[[#This Row],[Столбец1]:[Столбец1]],Таблица14[#All],9,0))</f>
        <v>505.88</v>
      </c>
      <c r="BI24" s="15">
        <f>IF(Таблица15[[#This Row],[Столбец3]:[Столбец3]]&gt;EDATE(BI$20,1)-1,"",VLOOKUP(Таблица15[[#This Row],[Столбец1]:[Столбец1]],Таблица14[#All],9,0))</f>
        <v>505.88</v>
      </c>
      <c r="BJ24" s="15">
        <f>IF(Таблица15[[#This Row],[Столбец3]:[Столбец3]]&gt;EDATE(BJ$20,1)-1,"",VLOOKUP(Таблица15[[#This Row],[Столбец1]:[Столбец1]],Таблица14[#All],9,0))</f>
        <v>505.88</v>
      </c>
      <c r="BK24" s="15">
        <f>IF(Таблица15[[#This Row],[Столбец3]:[Столбец3]]&gt;EDATE(BK$20,1)-1,"",VLOOKUP(Таблица15[[#This Row],[Столбец1]:[Столбец1]],Таблица14[#All],9,0))</f>
        <v>505.88</v>
      </c>
      <c r="BL24" s="15">
        <f>IF(Таблица15[[#This Row],[Столбец3]:[Столбец3]]&gt;EDATE(BL$20,1)-1,"",VLOOKUP(Таблица15[[#This Row],[Столбец1]:[Столбец1]],Таблица14[#All],9,0))</f>
        <v>505.88</v>
      </c>
      <c r="BM24" s="15">
        <f>IF(Таблица15[[#This Row],[Столбец3]:[Столбец3]]&gt;EDATE(BM$20,1)-1,"",VLOOKUP(Таблица15[[#This Row],[Столбец1]:[Столбец1]],Таблица14[#All],9,0))</f>
        <v>505.88</v>
      </c>
      <c r="BN24" s="15">
        <f>IF(Таблица15[[#This Row],[Столбец3]:[Столбец3]]&gt;EDATE(BN$20,1)-1,"",VLOOKUP(Таблица15[[#This Row],[Столбец1]:[Столбец1]],Таблица14[#All],9,0))</f>
        <v>505.88</v>
      </c>
      <c r="BO24" s="15">
        <f>IF(Таблица15[[#This Row],[Столбец3]:[Столбец3]]&gt;EDATE(BO$20,1)-1,"",VLOOKUP(Таблица15[[#This Row],[Столбец1]:[Столбец1]],Таблица14[#All],9,0))</f>
        <v>505.88</v>
      </c>
      <c r="BP24" s="15">
        <f>IF(Таблица15[[#This Row],[Столбец3]:[Столбец3]]&gt;EDATE(BP$20,1)-1,"",VLOOKUP(Таблица15[[#This Row],[Столбец1]:[Столбец1]],Таблица14[#All],9,0))</f>
        <v>505.88</v>
      </c>
      <c r="BQ24" s="15">
        <f>IF(Таблица15[[#This Row],[Столбец3]:[Столбец3]]&gt;EDATE(BQ$20,1)-1,"",VLOOKUP(Таблица15[[#This Row],[Столбец1]:[Столбец1]],Таблица14[#All],9,0))</f>
        <v>505.88</v>
      </c>
      <c r="BR24" s="15">
        <f>IF(Таблица15[[#This Row],[Столбец3]:[Столбец3]]&gt;EDATE(BR$20,1)-1,"",VLOOKUP(Таблица15[[#This Row],[Столбец1]:[Столбец1]],Таблица14[#All],9,0))</f>
        <v>505.88</v>
      </c>
      <c r="BS24" s="15">
        <f>IF(Таблица15[[#This Row],[Столбец3]:[Столбец3]]&gt;EDATE(BS$20,1)-1,"",VLOOKUP(Таблица15[[#This Row],[Столбец1]:[Столбец1]],Таблица14[#All],9,0))</f>
        <v>505.88</v>
      </c>
      <c r="BT24" s="15">
        <f>IF(Таблица15[[#This Row],[Столбец3]:[Столбец3]]&gt;EDATE(BT$20,1)-1,"",VLOOKUP(Таблица15[[#This Row],[Столбец1]:[Столбец1]],Таблица14[#All],9,0))</f>
        <v>505.88</v>
      </c>
      <c r="BU24" s="15">
        <f>IF(Таблица15[[#This Row],[Столбец3]:[Столбец3]]&gt;EDATE(BU$20,1)-1,"",VLOOKUP(Таблица15[[#This Row],[Столбец1]:[Столбец1]],Таблица14[#All],9,0))</f>
        <v>505.88</v>
      </c>
      <c r="BV24" s="15">
        <f>IF(Таблица15[[#This Row],[Столбец3]:[Столбец3]]&gt;EDATE(BV$20,1)-1,"",VLOOKUP(Таблица15[[#This Row],[Столбец1]:[Столбец1]],Таблица14[#All],9,0))</f>
        <v>505.88</v>
      </c>
      <c r="BW24" s="15">
        <f>IF(Таблица15[[#This Row],[Столбец3]:[Столбец3]]&gt;EDATE(BW$20,1)-1,"",VLOOKUP(Таблица15[[#This Row],[Столбец1]:[Столбец1]],Таблица14[#All],9,0))</f>
        <v>505.88</v>
      </c>
      <c r="BX24" s="15">
        <f>IF(Таблица15[[#This Row],[Столбец3]:[Столбец3]]&gt;EDATE(BX$20,1)-1,"",VLOOKUP(Таблица15[[#This Row],[Столбец1]:[Столбец1]],Таблица14[#All],9,0))</f>
        <v>505.88</v>
      </c>
      <c r="BY24" s="15">
        <f>IF(Таблица15[[#This Row],[Столбец3]:[Столбец3]]&gt;EDATE(BY$20,1)-1,"",VLOOKUP(Таблица15[[#This Row],[Столбец1]:[Столбец1]],Таблица14[#All],9,0))</f>
        <v>505.88</v>
      </c>
      <c r="BZ24" s="15">
        <f>IF(Таблица15[[#This Row],[Столбец3]:[Столбец3]]&gt;EDATE(BZ$20,1)-1,"",VLOOKUP(Таблица15[[#This Row],[Столбец1]:[Столбец1]],Таблица14[#All],9,0))</f>
        <v>505.88</v>
      </c>
      <c r="CA24" s="15">
        <f>IF(Таблица15[[#This Row],[Столбец3]:[Столбец3]]&gt;EDATE(CA$20,1)-1,"",VLOOKUP(Таблица15[[#This Row],[Столбец1]:[Столбец1]],Таблица14[#All],9,0))</f>
        <v>505.88</v>
      </c>
      <c r="CB24" s="15">
        <f>IF(Таблица15[[#This Row],[Столбец3]:[Столбец3]]&gt;EDATE(CB$20,1)-1,"",VLOOKUP(Таблица15[[#This Row],[Столбец1]:[Столбец1]],Таблица14[#All],9,0))</f>
        <v>505.88</v>
      </c>
      <c r="CC24" s="15">
        <f>IF(Таблица15[[#This Row],[Столбец3]:[Столбец3]]&gt;EDATE(CC$20,1)-1,"",VLOOKUP(Таблица15[[#This Row],[Столбец1]:[Столбец1]],Таблица14[#All],9,0))</f>
        <v>505.88</v>
      </c>
      <c r="CD24" s="15">
        <f>IF(Таблица15[[#This Row],[Столбец3]:[Столбец3]]&gt;EDATE(CD$20,1)-1,"",VLOOKUP(Таблица15[[#This Row],[Столбец1]:[Столбец1]],Таблица14[#All],9,0))</f>
        <v>505.88</v>
      </c>
      <c r="CE24" s="15">
        <f>IF(Таблица15[[#This Row],[Столбец3]:[Столбец3]]&gt;EDATE(CE$20,1)-1,"",VLOOKUP(Таблица15[[#This Row],[Столбец1]:[Столбец1]],Таблица14[#All],9,0))</f>
        <v>505.88</v>
      </c>
      <c r="CF24" s="15">
        <f>IF(Таблица15[[#This Row],[Столбец3]:[Столбец3]]&gt;EDATE(CF$20,1)-1,"",VLOOKUP(Таблица15[[#This Row],[Столбец1]:[Столбец1]],Таблица14[#All],9,0))</f>
        <v>505.88</v>
      </c>
      <c r="CG24" s="15">
        <f>IF(Таблица15[[#This Row],[Столбец3]:[Столбец3]]&gt;EDATE(CG$20,1)-1,"",VLOOKUP(Таблица15[[#This Row],[Столбец1]:[Столбец1]],Таблица14[#All],9,0))</f>
        <v>505.88</v>
      </c>
      <c r="CH24" s="15">
        <f>IF(Таблица15[[#This Row],[Столбец3]:[Столбец3]]&gt;EDATE(CH$20,1)-1,"",VLOOKUP(Таблица15[[#This Row],[Столбец1]:[Столбец1]],Таблица14[#All],9,0))</f>
        <v>505.88</v>
      </c>
      <c r="CI24" s="15">
        <f>IF(Таблица15[[#This Row],[Столбец3]:[Столбец3]]&gt;EDATE(CI$20,1)-1,"",VLOOKUP(Таблица15[[#This Row],[Столбец1]:[Столбец1]],Таблица14[#All],9,0))</f>
        <v>505.88</v>
      </c>
      <c r="CJ24" s="15">
        <f>IF(Таблица15[[#This Row],[Столбец3]:[Столбец3]]&gt;EDATE(CJ$20,1)-1,"",VLOOKUP(Таблица15[[#This Row],[Столбец1]:[Столбец1]],Таблица14[#All],9,0))</f>
        <v>505.88</v>
      </c>
      <c r="CK24" s="15">
        <f>IF(Таблица15[[#This Row],[Столбец3]:[Столбец3]]&gt;EDATE(CK$20,1)-1,"",VLOOKUP(Таблица15[[#This Row],[Столбец1]:[Столбец1]],Таблица14[#All],9,0))</f>
        <v>505.88</v>
      </c>
      <c r="CL24" s="15">
        <f>IF(Таблица15[[#This Row],[Столбец3]:[Столбец3]]&gt;EDATE(CL$20,1)-1,"",VLOOKUP(Таблица15[[#This Row],[Столбец1]:[Столбец1]],Таблица14[#All],9,0))</f>
        <v>505.88</v>
      </c>
      <c r="CM24" s="15">
        <f>IF(Таблица15[[#This Row],[Столбец3]:[Столбец3]]&gt;EDATE(CM$20,1)-1,"",VLOOKUP(Таблица15[[#This Row],[Столбец1]:[Столбец1]],Таблица14[#All],9,0))</f>
        <v>505.88</v>
      </c>
      <c r="CN24" s="15">
        <f>IF(Таблица15[[#This Row],[Столбец3]:[Столбец3]]&gt;EDATE(CN$20,1)-1,"",VLOOKUP(Таблица15[[#This Row],[Столбец1]:[Столбец1]],Таблица14[#All],9,0))</f>
        <v>505.88</v>
      </c>
      <c r="CO24" s="15">
        <f>IF(Таблица15[[#This Row],[Столбец3]:[Столбец3]]&gt;EDATE(CO$20,1)-1,"",VLOOKUP(Таблица15[[#This Row],[Столбец1]:[Столбец1]],Таблица14[#All],9,0))</f>
        <v>505.88</v>
      </c>
      <c r="CP24" s="15">
        <f>IF(Таблица15[[#This Row],[Столбец3]:[Столбец3]]&gt;EDATE(CP$20,1)-1,"",VLOOKUP(Таблица15[[#This Row],[Столбец1]:[Столбец1]],Таблица14[#All],9,0))</f>
        <v>505.88</v>
      </c>
      <c r="CQ24" s="15">
        <f>IF(Таблица15[[#This Row],[Столбец3]:[Столбец3]]&gt;EDATE(CQ$20,1)-1,"",VLOOKUP(Таблица15[[#This Row],[Столбец1]:[Столбец1]],Таблица14[#All],9,0))</f>
        <v>505.88</v>
      </c>
    </row>
    <row r="25" spans="1:95" x14ac:dyDescent="0.25">
      <c r="A25" t="str">
        <f t="shared" si="6"/>
        <v>Sales manager</v>
      </c>
      <c r="B25" t="str">
        <f t="shared" si="6"/>
        <v>Менеджер по сбыту</v>
      </c>
      <c r="C25" s="16">
        <v>44359</v>
      </c>
      <c r="D25" s="15" t="str">
        <f>IF(Таблица15[[#This Row],[Столбец3]:[Столбец3]]&gt;EDATE(D$20,1)-1,"",VLOOKUP(Таблица15[[#This Row],[Столбец1]:[Столбец1]],Таблица14[#All],9,0))</f>
        <v/>
      </c>
      <c r="E25" s="15" t="str">
        <f>IF(Таблица15[[#This Row],[Столбец3]:[Столбец3]]&gt;EDATE(E$20,1)-1,"",VLOOKUP(Таблица15[[#This Row],[Столбец1]:[Столбец1]],Таблица14[#All],9,0))</f>
        <v/>
      </c>
      <c r="F25" s="15" t="str">
        <f>IF(Таблица15[[#This Row],[Столбец3]:[Столбец3]]&gt;EDATE(F$20,1)-1,"",VLOOKUP(Таблица15[[#This Row],[Столбец1]:[Столбец1]],Таблица14[#All],9,0))</f>
        <v/>
      </c>
      <c r="G25" s="15" t="str">
        <f>IF(Таблица15[[#This Row],[Столбец3]:[Столбец3]]&gt;EDATE(G$20,1)-1,"",VLOOKUP(Таблица15[[#This Row],[Столбец1]:[Столбец1]],Таблица14[#All],9,0))</f>
        <v/>
      </c>
      <c r="H25" s="15" t="str">
        <f>IF(Таблица15[[#This Row],[Столбец3]:[Столбец3]]&gt;EDATE(H$20,1)-1,"",VLOOKUP(Таблица15[[#This Row],[Столбец1]:[Столбец1]],Таблица14[#All],9,0))</f>
        <v/>
      </c>
      <c r="I25" s="15" t="str">
        <f>IF(Таблица15[[#This Row],[Столбец3]:[Столбец3]]&gt;EDATE(I$20,1)-1,"",VLOOKUP(Таблица15[[#This Row],[Столбец1]:[Столбец1]],Таблица14[#All],9,0))</f>
        <v/>
      </c>
      <c r="J25" s="15" t="str">
        <f>IF(Таблица15[[#This Row],[Столбец3]:[Столбец3]]&gt;EDATE(J$20,1)-1,"",VLOOKUP(Таблица15[[#This Row],[Столбец1]:[Столбец1]],Таблица14[#All],9,0))</f>
        <v/>
      </c>
      <c r="K25" s="15" t="str">
        <f>IF(Таблица15[[#This Row],[Столбец3]:[Столбец3]]&gt;EDATE(K$20,1)-1,"",VLOOKUP(Таблица15[[#This Row],[Столбец1]:[Столбец1]],Таблица14[#All],9,0))</f>
        <v/>
      </c>
      <c r="L25" s="15" t="str">
        <f>IF(Таблица15[[#This Row],[Столбец3]:[Столбец3]]&gt;EDATE(L$20,1)-1,"",VLOOKUP(Таблица15[[#This Row],[Столбец1]:[Столбец1]],Таблица14[#All],9,0))</f>
        <v/>
      </c>
      <c r="M25" s="15" t="str">
        <f>IF(Таблица15[[#This Row],[Столбец3]:[Столбец3]]&gt;EDATE(M$20,1)-1,"",VLOOKUP(Таблица15[[#This Row],[Столбец1]:[Столбец1]],Таблица14[#All],9,0))</f>
        <v/>
      </c>
      <c r="N25" s="15" t="str">
        <f>IF(Таблица15[[#This Row],[Столбец3]:[Столбец3]]&gt;EDATE(N$20,1)-1,"",VLOOKUP(Таблица15[[#This Row],[Столбец1]:[Столбец1]],Таблица14[#All],9,0))</f>
        <v/>
      </c>
      <c r="O25" s="15" t="str">
        <f>IF(Таблица15[[#This Row],[Столбец3]:[Столбец3]]&gt;EDATE(O$20,1)-1,"",VLOOKUP(Таблица15[[#This Row],[Столбец1]:[Столбец1]],Таблица14[#All],9,0))</f>
        <v/>
      </c>
      <c r="P25" s="15" t="str">
        <f>IF(Таблица15[[#This Row],[Столбец3]:[Столбец3]]&gt;EDATE(P$20,1)-1,"",VLOOKUP(Таблица15[[#This Row],[Столбец1]:[Столбец1]],Таблица14[#All],9,0))</f>
        <v/>
      </c>
      <c r="Q25" s="15" t="str">
        <f>IF(Таблица15[[#This Row],[Столбец3]:[Столбец3]]&gt;EDATE(Q$20,1)-1,"",VLOOKUP(Таблица15[[#This Row],[Столбец1]:[Столбец1]],Таблица14[#All],9,0))</f>
        <v/>
      </c>
      <c r="R25" s="15" t="str">
        <f>IF(Таблица15[[#This Row],[Столбец3]:[Столбец3]]&gt;EDATE(R$20,1)-1,"",VLOOKUP(Таблица15[[#This Row],[Столбец1]:[Столбец1]],Таблица14[#All],9,0))</f>
        <v/>
      </c>
      <c r="S25" s="15" t="str">
        <f>IF(Таблица15[[#This Row],[Столбец3]:[Столбец3]]&gt;EDATE(S$20,1)-1,"",VLOOKUP(Таблица15[[#This Row],[Столбец1]:[Столбец1]],Таблица14[#All],9,0))</f>
        <v/>
      </c>
      <c r="T25" s="15" t="str">
        <f>IF(Таблица15[[#This Row],[Столбец3]:[Столбец3]]&gt;EDATE(T$20,1)-1,"",VLOOKUP(Таблица15[[#This Row],[Столбец1]:[Столбец1]],Таблица14[#All],9,0))</f>
        <v/>
      </c>
      <c r="U25" s="15" t="str">
        <f>IF(Таблица15[[#This Row],[Столбец3]:[Столбец3]]&gt;EDATE(U$20,1)-1,"",VLOOKUP(Таблица15[[#This Row],[Столбец1]:[Столбец1]],Таблица14[#All],9,0))</f>
        <v/>
      </c>
      <c r="V25" s="15" t="str">
        <f>IF(Таблица15[[#This Row],[Столбец3]:[Столбец3]]&gt;EDATE(V$20,1)-1,"",VLOOKUP(Таблица15[[#This Row],[Столбец1]:[Столбец1]],Таблица14[#All],9,0))</f>
        <v/>
      </c>
      <c r="W25" s="15" t="str">
        <f>IF(Таблица15[[#This Row],[Столбец3]:[Столбец3]]&gt;EDATE(W$20,1)-1,"",VLOOKUP(Таблица15[[#This Row],[Столбец1]:[Столбец1]],Таблица14[#All],9,0))</f>
        <v/>
      </c>
      <c r="X25" s="15" t="str">
        <f>IF(Таблица15[[#This Row],[Столбец3]:[Столбец3]]&gt;EDATE(X$20,1)-1,"",VLOOKUP(Таблица15[[#This Row],[Столбец1]:[Столбец1]],Таблица14[#All],9,0))</f>
        <v/>
      </c>
      <c r="Y25" s="15" t="str">
        <f>IF(Таблица15[[#This Row],[Столбец3]:[Столбец3]]&gt;EDATE(Y$20,1)-1,"",VLOOKUP(Таблица15[[#This Row],[Столбец1]:[Столбец1]],Таблица14[#All],9,0))</f>
        <v/>
      </c>
      <c r="Z25" s="15" t="str">
        <f>IF(Таблица15[[#This Row],[Столбец3]:[Столбец3]]&gt;EDATE(Z$20,1)-1,"",VLOOKUP(Таблица15[[#This Row],[Столбец1]:[Столбец1]],Таблица14[#All],9,0))</f>
        <v/>
      </c>
      <c r="AA25" s="15" t="str">
        <f>IF(Таблица15[[#This Row],[Столбец3]:[Столбец3]]&gt;EDATE(AA$20,1)-1,"",VLOOKUP(Таблица15[[#This Row],[Столбец1]:[Столбец1]],Таблица14[#All],9,0))</f>
        <v/>
      </c>
      <c r="AB25" s="15" t="str">
        <f>IF(Таблица15[[#This Row],[Столбец3]:[Столбец3]]&gt;EDATE(AB$20,1)-1,"",VLOOKUP(Таблица15[[#This Row],[Столбец1]:[Столбец1]],Таблица14[#All],9,0))</f>
        <v/>
      </c>
      <c r="AC25" s="15" t="str">
        <f>IF(Таблица15[[#This Row],[Столбец3]:[Столбец3]]&gt;EDATE(AC$20,1)-1,"",VLOOKUP(Таблица15[[#This Row],[Столбец1]:[Столбец1]],Таблица14[#All],9,0))</f>
        <v/>
      </c>
      <c r="AD25" s="15" t="str">
        <f>IF(Таблица15[[#This Row],[Столбец3]:[Столбец3]]&gt;EDATE(AD$20,1)-1,"",VLOOKUP(Таблица15[[#This Row],[Столбец1]:[Столбец1]],Таблица14[#All],9,0))</f>
        <v/>
      </c>
      <c r="AE25" s="15" t="str">
        <f>IF(Таблица15[[#This Row],[Столбец3]:[Столбец3]]&gt;EDATE(AE$20,1)-1,"",VLOOKUP(Таблица15[[#This Row],[Столбец1]:[Столбец1]],Таблица14[#All],9,0))</f>
        <v/>
      </c>
      <c r="AF25" s="15" t="str">
        <f>IF(Таблица15[[#This Row],[Столбец3]:[Столбец3]]&gt;EDATE(AF$20,1)-1,"",VLOOKUP(Таблица15[[#This Row],[Столбец1]:[Столбец1]],Таблица14[#All],9,0))</f>
        <v/>
      </c>
      <c r="AG25" s="15" t="str">
        <f>IF(Таблица15[[#This Row],[Столбец3]:[Столбец3]]&gt;EDATE(AG$20,1)-1,"",VLOOKUP(Таблица15[[#This Row],[Столбец1]:[Столбец1]],Таблица14[#All],9,0))</f>
        <v/>
      </c>
      <c r="AH25" s="15" t="str">
        <f>IF(Таблица15[[#This Row],[Столбец3]:[Столбец3]]&gt;EDATE(AH$20,1)-1,"",VLOOKUP(Таблица15[[#This Row],[Столбец1]:[Столбец1]],Таблица14[#All],9,0))</f>
        <v/>
      </c>
      <c r="AI25" s="15" t="str">
        <f>IF(Таблица15[[#This Row],[Столбец3]:[Столбец3]]&gt;EDATE(AI$20,1)-1,"",VLOOKUP(Таблица15[[#This Row],[Столбец1]:[Столбец1]],Таблица14[#All],9,0))</f>
        <v/>
      </c>
      <c r="AJ25" s="15" t="str">
        <f>IF(Таблица15[[#This Row],[Столбец3]:[Столбец3]]&gt;EDATE(AJ$20,1)-1,"",VLOOKUP(Таблица15[[#This Row],[Столбец1]:[Столбец1]],Таблица14[#All],9,0))</f>
        <v/>
      </c>
      <c r="AK25" s="15" t="str">
        <f>IF(Таблица15[[#This Row],[Столбец3]:[Столбец3]]&gt;EDATE(AK$20,1)-1,"",VLOOKUP(Таблица15[[#This Row],[Столбец1]:[Столбец1]],Таблица14[#All],9,0))</f>
        <v/>
      </c>
      <c r="AL25" s="15" t="str">
        <f>IF(Таблица15[[#This Row],[Столбец3]:[Столбец3]]&gt;EDATE(AL$20,1)-1,"",VLOOKUP(Таблица15[[#This Row],[Столбец1]:[Столбец1]],Таблица14[#All],9,0))</f>
        <v/>
      </c>
      <c r="AM25" s="15" t="str">
        <f>IF(Таблица15[[#This Row],[Столбец3]:[Столбец3]]&gt;EDATE(AM$20,1)-1,"",VLOOKUP(Таблица15[[#This Row],[Столбец1]:[Столбец1]],Таблица14[#All],9,0))</f>
        <v/>
      </c>
      <c r="AN25" s="15" t="str">
        <f>IF(Таблица15[[#This Row],[Столбец3]:[Столбец3]]&gt;EDATE(AN$20,1)-1,"",VLOOKUP(Таблица15[[#This Row],[Столбец1]:[Столбец1]],Таблица14[#All],9,0))</f>
        <v/>
      </c>
      <c r="AO25" s="15" t="str">
        <f>IF(Таблица15[[#This Row],[Столбец3]:[Столбец3]]&gt;EDATE(AO$20,1)-1,"",VLOOKUP(Таблица15[[#This Row],[Столбец1]:[Столбец1]],Таблица14[#All],9,0))</f>
        <v/>
      </c>
      <c r="AP25" s="15" t="str">
        <f>IF(Таблица15[[#This Row],[Столбец3]:[Столбец3]]&gt;EDATE(AP$20,1)-1,"",VLOOKUP(Таблица15[[#This Row],[Столбец1]:[Столбец1]],Таблица14[#All],9,0))</f>
        <v/>
      </c>
      <c r="AQ25" s="15" t="str">
        <f>IF(Таблица15[[#This Row],[Столбец3]:[Столбец3]]&gt;EDATE(AQ$20,1)-1,"",VLOOKUP(Таблица15[[#This Row],[Столбец1]:[Столбец1]],Таблица14[#All],9,0))</f>
        <v/>
      </c>
      <c r="AR25" s="15" t="str">
        <f>IF(Таблица15[[#This Row],[Столбец3]:[Столбец3]]&gt;EDATE(AR$20,1)-1,"",VLOOKUP(Таблица15[[#This Row],[Столбец1]:[Столбец1]],Таблица14[#All],9,0))</f>
        <v/>
      </c>
      <c r="AS25" s="15" t="str">
        <f>IF(Таблица15[[#This Row],[Столбец3]:[Столбец3]]&gt;EDATE(AS$20,1)-1,"",VLOOKUP(Таблица15[[#This Row],[Столбец1]:[Столбец1]],Таблица14[#All],9,0))</f>
        <v/>
      </c>
      <c r="AT25" s="15" t="str">
        <f>IF(Таблица15[[#This Row],[Столбец3]:[Столбец3]]&gt;EDATE(AT$20,1)-1,"",VLOOKUP(Таблица15[[#This Row],[Столбец1]:[Столбец1]],Таблица14[#All],9,0))</f>
        <v/>
      </c>
      <c r="AU25" s="15" t="str">
        <f>IF(Таблица15[[#This Row],[Столбец3]:[Столбец3]]&gt;EDATE(AU$20,1)-1,"",VLOOKUP(Таблица15[[#This Row],[Столбец1]:[Столбец1]],Таблица14[#All],9,0))</f>
        <v/>
      </c>
      <c r="AV25" s="15" t="str">
        <f>IF(Таблица15[[#This Row],[Столбец3]:[Столбец3]]&gt;EDATE(AV$20,1)-1,"",VLOOKUP(Таблица15[[#This Row],[Столбец1]:[Столбец1]],Таблица14[#All],9,0))</f>
        <v/>
      </c>
      <c r="AW25" s="15" t="str">
        <f>IF(Таблица15[[#This Row],[Столбец3]:[Столбец3]]&gt;EDATE(AW$20,1)-1,"",VLOOKUP(Таблица15[[#This Row],[Столбец1]:[Столбец1]],Таблица14[#All],9,0))</f>
        <v/>
      </c>
      <c r="AX25" s="15" t="str">
        <f>IF(Таблица15[[#This Row],[Столбец3]:[Столбец3]]&gt;EDATE(AX$20,1)-1,"",VLOOKUP(Таблица15[[#This Row],[Столбец1]:[Столбец1]],Таблица14[#All],9,0))</f>
        <v/>
      </c>
      <c r="AY25" s="15" t="str">
        <f>IF(Таблица15[[#This Row],[Столбец3]:[Столбец3]]&gt;EDATE(AY$20,1)-1,"",VLOOKUP(Таблица15[[#This Row],[Столбец1]:[Столбец1]],Таблица14[#All],9,0))</f>
        <v/>
      </c>
      <c r="AZ25" s="15" t="str">
        <f>IF(Таблица15[[#This Row],[Столбец3]:[Столбец3]]&gt;EDATE(AZ$20,1)-1,"",VLOOKUP(Таблица15[[#This Row],[Столбец1]:[Столбец1]],Таблица14[#All],9,0))</f>
        <v/>
      </c>
      <c r="BA25" s="15" t="str">
        <f>IF(Таблица15[[#This Row],[Столбец3]:[Столбец3]]&gt;EDATE(BA$20,1)-1,"",VLOOKUP(Таблица15[[#This Row],[Столбец1]:[Столбец1]],Таблица14[#All],9,0))</f>
        <v/>
      </c>
      <c r="BB25" s="15" t="str">
        <f>IF(Таблица15[[#This Row],[Столбец3]:[Столбец3]]&gt;EDATE(BB$20,1)-1,"",VLOOKUP(Таблица15[[#This Row],[Столбец1]:[Столбец1]],Таблица14[#All],9,0))</f>
        <v/>
      </c>
      <c r="BC25" s="15" t="str">
        <f>IF(Таблица15[[#This Row],[Столбец3]:[Столбец3]]&gt;EDATE(BC$20,1)-1,"",VLOOKUP(Таблица15[[#This Row],[Столбец1]:[Столбец1]],Таблица14[#All],9,0))</f>
        <v/>
      </c>
      <c r="BD25" s="15" t="str">
        <f>IF(Таблица15[[#This Row],[Столбец3]:[Столбец3]]&gt;EDATE(BD$20,1)-1,"",VLOOKUP(Таблица15[[#This Row],[Столбец1]:[Столбец1]],Таблица14[#All],9,0))</f>
        <v/>
      </c>
      <c r="BE25" s="15" t="str">
        <f>IF(Таблица15[[#This Row],[Столбец3]:[Столбец3]]&gt;EDATE(BE$20,1)-1,"",VLOOKUP(Таблица15[[#This Row],[Столбец1]:[Столбец1]],Таблица14[#All],9,0))</f>
        <v/>
      </c>
      <c r="BF25" s="15" t="str">
        <f>IF(Таблица15[[#This Row],[Столбец3]:[Столбец3]]&gt;EDATE(BF$20,1)-1,"",VLOOKUP(Таблица15[[#This Row],[Столбец1]:[Столбец1]],Таблица14[#All],9,0))</f>
        <v/>
      </c>
      <c r="BG25" s="15" t="str">
        <f>IF(Таблица15[[#This Row],[Столбец3]:[Столбец3]]&gt;EDATE(BG$20,1)-1,"",VLOOKUP(Таблица15[[#This Row],[Столбец1]:[Столбец1]],Таблица14[#All],9,0))</f>
        <v/>
      </c>
      <c r="BH25" s="15" t="str">
        <f>IF(Таблица15[[#This Row],[Столбец3]:[Столбец3]]&gt;EDATE(BH$20,1)-1,"",VLOOKUP(Таблица15[[#This Row],[Столбец1]:[Столбец1]],Таблица14[#All],9,0))</f>
        <v/>
      </c>
      <c r="BI25" s="15" t="str">
        <f>IF(Таблица15[[#This Row],[Столбец3]:[Столбец3]]&gt;EDATE(BI$20,1)-1,"",VLOOKUP(Таблица15[[#This Row],[Столбец1]:[Столбец1]],Таблица14[#All],9,0))</f>
        <v/>
      </c>
      <c r="BJ25" s="15" t="str">
        <f>IF(Таблица15[[#This Row],[Столбец3]:[Столбец3]]&gt;EDATE(BJ$20,1)-1,"",VLOOKUP(Таблица15[[#This Row],[Столбец1]:[Столбец1]],Таблица14[#All],9,0))</f>
        <v/>
      </c>
      <c r="BK25" s="15" t="str">
        <f>IF(Таблица15[[#This Row],[Столбец3]:[Столбец3]]&gt;EDATE(BK$20,1)-1,"",VLOOKUP(Таблица15[[#This Row],[Столбец1]:[Столбец1]],Таблица14[#All],9,0))</f>
        <v/>
      </c>
      <c r="BL25" s="15" t="str">
        <f>IF(Таблица15[[#This Row],[Столбец3]:[Столбец3]]&gt;EDATE(BL$20,1)-1,"",VLOOKUP(Таблица15[[#This Row],[Столбец1]:[Столбец1]],Таблица14[#All],9,0))</f>
        <v/>
      </c>
      <c r="BM25" s="15">
        <f>IF(Таблица15[[#This Row],[Столбец3]:[Столбец3]]&gt;EDATE(BM$20,1)-1,"",VLOOKUP(Таблица15[[#This Row],[Столбец1]:[Столбец1]],Таблица14[#All],9,0))</f>
        <v>958.32337662337659</v>
      </c>
      <c r="BN25" s="15">
        <f>IF(Таблица15[[#This Row],[Столбец3]:[Столбец3]]&gt;EDATE(BN$20,1)-1,"",VLOOKUP(Таблица15[[#This Row],[Столбец1]:[Столбец1]],Таблица14[#All],9,0))</f>
        <v>958.32337662337659</v>
      </c>
      <c r="BO25" s="15">
        <f>IF(Таблица15[[#This Row],[Столбец3]:[Столбец3]]&gt;EDATE(BO$20,1)-1,"",VLOOKUP(Таблица15[[#This Row],[Столбец1]:[Столбец1]],Таблица14[#All],9,0))</f>
        <v>958.32337662337659</v>
      </c>
      <c r="BP25" s="15">
        <f>IF(Таблица15[[#This Row],[Столбец3]:[Столбец3]]&gt;EDATE(BP$20,1)-1,"",VLOOKUP(Таблица15[[#This Row],[Столбец1]:[Столбец1]],Таблица14[#All],9,0))</f>
        <v>958.32337662337659</v>
      </c>
      <c r="BQ25" s="15">
        <f>IF(Таблица15[[#This Row],[Столбец3]:[Столбец3]]&gt;EDATE(BQ$20,1)-1,"",VLOOKUP(Таблица15[[#This Row],[Столбец1]:[Столбец1]],Таблица14[#All],9,0))</f>
        <v>958.32337662337659</v>
      </c>
      <c r="BR25" s="15">
        <f>IF(Таблица15[[#This Row],[Столбец3]:[Столбец3]]&gt;EDATE(BR$20,1)-1,"",VLOOKUP(Таблица15[[#This Row],[Столбец1]:[Столбец1]],Таблица14[#All],9,0))</f>
        <v>958.32337662337659</v>
      </c>
      <c r="BS25" s="15">
        <f>IF(Таблица15[[#This Row],[Столбец3]:[Столбец3]]&gt;EDATE(BS$20,1)-1,"",VLOOKUP(Таблица15[[#This Row],[Столбец1]:[Столбец1]],Таблица14[#All],9,0))</f>
        <v>958.32337662337659</v>
      </c>
      <c r="BT25" s="15">
        <f>IF(Таблица15[[#This Row],[Столбец3]:[Столбец3]]&gt;EDATE(BT$20,1)-1,"",VLOOKUP(Таблица15[[#This Row],[Столбец1]:[Столбец1]],Таблица14[#All],9,0))</f>
        <v>958.32337662337659</v>
      </c>
      <c r="BU25" s="15">
        <f>IF(Таблица15[[#This Row],[Столбец3]:[Столбец3]]&gt;EDATE(BU$20,1)-1,"",VLOOKUP(Таблица15[[#This Row],[Столбец1]:[Столбец1]],Таблица14[#All],9,0))</f>
        <v>958.32337662337659</v>
      </c>
      <c r="BV25" s="15">
        <f>IF(Таблица15[[#This Row],[Столбец3]:[Столбец3]]&gt;EDATE(BV$20,1)-1,"",VLOOKUP(Таблица15[[#This Row],[Столбец1]:[Столбец1]],Таблица14[#All],9,0))</f>
        <v>958.32337662337659</v>
      </c>
      <c r="BW25" s="15">
        <f>IF(Таблица15[[#This Row],[Столбец3]:[Столбец3]]&gt;EDATE(BW$20,1)-1,"",VLOOKUP(Таблица15[[#This Row],[Столбец1]:[Столбец1]],Таблица14[#All],9,0))</f>
        <v>958.32337662337659</v>
      </c>
      <c r="BX25" s="15">
        <f>IF(Таблица15[[#This Row],[Столбец3]:[Столбец3]]&gt;EDATE(BX$20,1)-1,"",VLOOKUP(Таблица15[[#This Row],[Столбец1]:[Столбец1]],Таблица14[#All],9,0))</f>
        <v>958.32337662337659</v>
      </c>
      <c r="BY25" s="15">
        <f>IF(Таблица15[[#This Row],[Столбец3]:[Столбец3]]&gt;EDATE(BY$20,1)-1,"",VLOOKUP(Таблица15[[#This Row],[Столбец1]:[Столбец1]],Таблица14[#All],9,0))</f>
        <v>958.32337662337659</v>
      </c>
      <c r="BZ25" s="15">
        <f>IF(Таблица15[[#This Row],[Столбец3]:[Столбец3]]&gt;EDATE(BZ$20,1)-1,"",VLOOKUP(Таблица15[[#This Row],[Столбец1]:[Столбец1]],Таблица14[#All],9,0))</f>
        <v>958.32337662337659</v>
      </c>
      <c r="CA25" s="15">
        <f>IF(Таблица15[[#This Row],[Столбец3]:[Столбец3]]&gt;EDATE(CA$20,1)-1,"",VLOOKUP(Таблица15[[#This Row],[Столбец1]:[Столбец1]],Таблица14[#All],9,0))</f>
        <v>958.32337662337659</v>
      </c>
      <c r="CB25" s="15">
        <f>IF(Таблица15[[#This Row],[Столбец3]:[Столбец3]]&gt;EDATE(CB$20,1)-1,"",VLOOKUP(Таблица15[[#This Row],[Столбец1]:[Столбец1]],Таблица14[#All],9,0))</f>
        <v>958.32337662337659</v>
      </c>
      <c r="CC25" s="15">
        <f>IF(Таблица15[[#This Row],[Столбец3]:[Столбец3]]&gt;EDATE(CC$20,1)-1,"",VLOOKUP(Таблица15[[#This Row],[Столбец1]:[Столбец1]],Таблица14[#All],9,0))</f>
        <v>958.32337662337659</v>
      </c>
      <c r="CD25" s="15">
        <f>IF(Таблица15[[#This Row],[Столбец3]:[Столбец3]]&gt;EDATE(CD$20,1)-1,"",VLOOKUP(Таблица15[[#This Row],[Столбец1]:[Столбец1]],Таблица14[#All],9,0))</f>
        <v>958.32337662337659</v>
      </c>
      <c r="CE25" s="15">
        <f>IF(Таблица15[[#This Row],[Столбец3]:[Столбец3]]&gt;EDATE(CE$20,1)-1,"",VLOOKUP(Таблица15[[#This Row],[Столбец1]:[Столбец1]],Таблица14[#All],9,0))</f>
        <v>958.32337662337659</v>
      </c>
      <c r="CF25" s="15">
        <f>IF(Таблица15[[#This Row],[Столбец3]:[Столбец3]]&gt;EDATE(CF$20,1)-1,"",VLOOKUP(Таблица15[[#This Row],[Столбец1]:[Столбец1]],Таблица14[#All],9,0))</f>
        <v>958.32337662337659</v>
      </c>
      <c r="CG25" s="15">
        <f>IF(Таблица15[[#This Row],[Столбец3]:[Столбец3]]&gt;EDATE(CG$20,1)-1,"",VLOOKUP(Таблица15[[#This Row],[Столбец1]:[Столбец1]],Таблица14[#All],9,0))</f>
        <v>958.32337662337659</v>
      </c>
      <c r="CH25" s="15">
        <f>IF(Таблица15[[#This Row],[Столбец3]:[Столбец3]]&gt;EDATE(CH$20,1)-1,"",VLOOKUP(Таблица15[[#This Row],[Столбец1]:[Столбец1]],Таблица14[#All],9,0))</f>
        <v>958.32337662337659</v>
      </c>
      <c r="CI25" s="15">
        <f>IF(Таблица15[[#This Row],[Столбец3]:[Столбец3]]&gt;EDATE(CI$20,1)-1,"",VLOOKUP(Таблица15[[#This Row],[Столбец1]:[Столбец1]],Таблица14[#All],9,0))</f>
        <v>958.32337662337659</v>
      </c>
      <c r="CJ25" s="15">
        <f>IF(Таблица15[[#This Row],[Столбец3]:[Столбец3]]&gt;EDATE(CJ$20,1)-1,"",VLOOKUP(Таблица15[[#This Row],[Столбец1]:[Столбец1]],Таблица14[#All],9,0))</f>
        <v>958.32337662337659</v>
      </c>
      <c r="CK25" s="15">
        <f>IF(Таблица15[[#This Row],[Столбец3]:[Столбец3]]&gt;EDATE(CK$20,1)-1,"",VLOOKUP(Таблица15[[#This Row],[Столбец1]:[Столбец1]],Таблица14[#All],9,0))</f>
        <v>958.32337662337659</v>
      </c>
      <c r="CL25" s="15">
        <f>IF(Таблица15[[#This Row],[Столбец3]:[Столбец3]]&gt;EDATE(CL$20,1)-1,"",VLOOKUP(Таблица15[[#This Row],[Столбец1]:[Столбец1]],Таблица14[#All],9,0))</f>
        <v>958.32337662337659</v>
      </c>
      <c r="CM25" s="15">
        <f>IF(Таблица15[[#This Row],[Столбец3]:[Столбец3]]&gt;EDATE(CM$20,1)-1,"",VLOOKUP(Таблица15[[#This Row],[Столбец1]:[Столбец1]],Таблица14[#All],9,0))</f>
        <v>958.32337662337659</v>
      </c>
      <c r="CN25" s="15">
        <f>IF(Таблица15[[#This Row],[Столбец3]:[Столбец3]]&gt;EDATE(CN$20,1)-1,"",VLOOKUP(Таблица15[[#This Row],[Столбец1]:[Столбец1]],Таблица14[#All],9,0))</f>
        <v>958.32337662337659</v>
      </c>
      <c r="CO25" s="15">
        <f>IF(Таблица15[[#This Row],[Столбец3]:[Столбец3]]&gt;EDATE(CO$20,1)-1,"",VLOOKUP(Таблица15[[#This Row],[Столбец1]:[Столбец1]],Таблица14[#All],9,0))</f>
        <v>958.32337662337659</v>
      </c>
      <c r="CP25" s="15">
        <f>IF(Таблица15[[#This Row],[Столбец3]:[Столбец3]]&gt;EDATE(CP$20,1)-1,"",VLOOKUP(Таблица15[[#This Row],[Столбец1]:[Столбец1]],Таблица14[#All],9,0))</f>
        <v>958.32337662337659</v>
      </c>
      <c r="CQ25" s="15">
        <f>IF(Таблица15[[#This Row],[Столбец3]:[Столбец3]]&gt;EDATE(CQ$20,1)-1,"",VLOOKUP(Таблица15[[#This Row],[Столбец1]:[Столбец1]],Таблица14[#All],9,0))</f>
        <v>958.32337662337659</v>
      </c>
    </row>
    <row r="26" spans="1:95" x14ac:dyDescent="0.25">
      <c r="A26" t="str">
        <f>A11</f>
        <v>Chief agromonist</v>
      </c>
      <c r="B26" t="str">
        <f>B11</f>
        <v>Главный агроном</v>
      </c>
      <c r="C26" s="16">
        <v>42581</v>
      </c>
      <c r="D26" s="15" t="str">
        <f>IF(Таблица15[[#This Row],[Столбец3]:[Столбец3]]&gt;EDATE(D$20,1)-1,"",VLOOKUP(Таблица15[[#This Row],[Столбец1]:[Столбец1]],Таблица14[#All],9,0))</f>
        <v/>
      </c>
      <c r="E26" s="15" t="str">
        <f>IF(Таблица15[[#This Row],[Столбец3]:[Столбец3]]&gt;EDATE(E$20,1)-1,"",VLOOKUP(Таблица15[[#This Row],[Столбец1]:[Столбец1]],Таблица14[#All],9,0))</f>
        <v/>
      </c>
      <c r="F26" s="15">
        <f>IF(Таблица15[[#This Row],[Столбец3]:[Столбец3]]&gt;EDATE(F$20,1)-1,"",VLOOKUP(Таблица15[[#This Row],[Столбец1]:[Столбец1]],Таблица14[#All],9,0))</f>
        <v>4373.0133766233766</v>
      </c>
      <c r="G26" s="15">
        <f>IF(Таблица15[[#This Row],[Столбец3]:[Столбец3]]&gt;EDATE(G$20,1)-1,"",VLOOKUP(Таблица15[[#This Row],[Столбец1]:[Столбец1]],Таблица14[#All],9,0))</f>
        <v>4373.0133766233766</v>
      </c>
      <c r="H26" s="15">
        <f>IF(Таблица15[[#This Row],[Столбец3]:[Столбец3]]&gt;EDATE(H$20,1)-1,"",VLOOKUP(Таблица15[[#This Row],[Столбец1]:[Столбец1]],Таблица14[#All],9,0))</f>
        <v>4373.0133766233766</v>
      </c>
      <c r="I26" s="15">
        <f>IF(Таблица15[[#This Row],[Столбец3]:[Столбец3]]&gt;EDATE(I$20,1)-1,"",VLOOKUP(Таблица15[[#This Row],[Столбец1]:[Столбец1]],Таблица14[#All],9,0))</f>
        <v>4373.0133766233766</v>
      </c>
      <c r="J26" s="15">
        <f>IF(Таблица15[[#This Row],[Столбец3]:[Столбец3]]&gt;EDATE(J$20,1)-1,"",VLOOKUP(Таблица15[[#This Row],[Столбец1]:[Столбец1]],Таблица14[#All],9,0))</f>
        <v>4373.0133766233766</v>
      </c>
      <c r="K26" s="15">
        <f>IF(Таблица15[[#This Row],[Столбец3]:[Столбец3]]&gt;EDATE(K$20,1)-1,"",VLOOKUP(Таблица15[[#This Row],[Столбец1]:[Столбец1]],Таблица14[#All],9,0))</f>
        <v>4373.0133766233766</v>
      </c>
      <c r="L26" s="15">
        <f>IF(Таблица15[[#This Row],[Столбец3]:[Столбец3]]&gt;EDATE(L$20,1)-1,"",VLOOKUP(Таблица15[[#This Row],[Столбец1]:[Столбец1]],Таблица14[#All],9,0))</f>
        <v>4373.0133766233766</v>
      </c>
      <c r="M26" s="15">
        <f>IF(Таблица15[[#This Row],[Столбец3]:[Столбец3]]&gt;EDATE(M$20,1)-1,"",VLOOKUP(Таблица15[[#This Row],[Столбец1]:[Столбец1]],Таблица14[#All],9,0))</f>
        <v>4373.0133766233766</v>
      </c>
      <c r="N26" s="15">
        <f>IF(Таблица15[[#This Row],[Столбец3]:[Столбец3]]&gt;EDATE(N$20,1)-1,"",VLOOKUP(Таблица15[[#This Row],[Столбец1]:[Столбец1]],Таблица14[#All],9,0))</f>
        <v>4373.0133766233766</v>
      </c>
      <c r="O26" s="15">
        <f>IF(Таблица15[[#This Row],[Столбец3]:[Столбец3]]&gt;EDATE(O$20,1)-1,"",VLOOKUP(Таблица15[[#This Row],[Столбец1]:[Столбец1]],Таблица14[#All],9,0))</f>
        <v>4373.0133766233766</v>
      </c>
      <c r="P26" s="15">
        <f>IF(Таблица15[[#This Row],[Столбец3]:[Столбец3]]&gt;EDATE(P$20,1)-1,"",VLOOKUP(Таблица15[[#This Row],[Столбец1]:[Столбец1]],Таблица14[#All],9,0))</f>
        <v>4373.0133766233766</v>
      </c>
      <c r="Q26" s="15">
        <f>IF(Таблица15[[#This Row],[Столбец3]:[Столбец3]]&gt;EDATE(Q$20,1)-1,"",VLOOKUP(Таблица15[[#This Row],[Столбец1]:[Столбец1]],Таблица14[#All],9,0))</f>
        <v>4373.0133766233766</v>
      </c>
      <c r="R26" s="15">
        <f>IF(Таблица15[[#This Row],[Столбец3]:[Столбец3]]&gt;EDATE(R$20,1)-1,"",VLOOKUP(Таблица15[[#This Row],[Столбец1]:[Столбец1]],Таблица14[#All],9,0))</f>
        <v>4373.0133766233766</v>
      </c>
      <c r="S26" s="15">
        <f>IF(Таблица15[[#This Row],[Столбец3]:[Столбец3]]&gt;EDATE(S$20,1)-1,"",VLOOKUP(Таблица15[[#This Row],[Столбец1]:[Столбец1]],Таблица14[#All],9,0))</f>
        <v>4373.0133766233766</v>
      </c>
      <c r="T26" s="15">
        <f>IF(Таблица15[[#This Row],[Столбец3]:[Столбец3]]&gt;EDATE(T$20,1)-1,"",VLOOKUP(Таблица15[[#This Row],[Столбец1]:[Столбец1]],Таблица14[#All],9,0))</f>
        <v>4373.0133766233766</v>
      </c>
      <c r="U26" s="15">
        <f>IF(Таблица15[[#This Row],[Столбец3]:[Столбец3]]&gt;EDATE(U$20,1)-1,"",VLOOKUP(Таблица15[[#This Row],[Столбец1]:[Столбец1]],Таблица14[#All],9,0))</f>
        <v>4373.0133766233766</v>
      </c>
      <c r="V26" s="15">
        <f>IF(Таблица15[[#This Row],[Столбец3]:[Столбец3]]&gt;EDATE(V$20,1)-1,"",VLOOKUP(Таблица15[[#This Row],[Столбец1]:[Столбец1]],Таблица14[#All],9,0))</f>
        <v>4373.0133766233766</v>
      </c>
      <c r="W26" s="15">
        <f>IF(Таблица15[[#This Row],[Столбец3]:[Столбец3]]&gt;EDATE(W$20,1)-1,"",VLOOKUP(Таблица15[[#This Row],[Столбец1]:[Столбец1]],Таблица14[#All],9,0))</f>
        <v>4373.0133766233766</v>
      </c>
      <c r="X26" s="15">
        <f>IF(Таблица15[[#This Row],[Столбец3]:[Столбец3]]&gt;EDATE(X$20,1)-1,"",VLOOKUP(Таблица15[[#This Row],[Столбец1]:[Столбец1]],Таблица14[#All],9,0))</f>
        <v>4373.0133766233766</v>
      </c>
      <c r="Y26" s="15">
        <f>IF(Таблица15[[#This Row],[Столбец3]:[Столбец3]]&gt;EDATE(Y$20,1)-1,"",VLOOKUP(Таблица15[[#This Row],[Столбец1]:[Столбец1]],Таблица14[#All],9,0))</f>
        <v>4373.0133766233766</v>
      </c>
      <c r="Z26" s="15">
        <f>IF(Таблица15[[#This Row],[Столбец3]:[Столбец3]]&gt;EDATE(Z$20,1)-1,"",VLOOKUP(Таблица15[[#This Row],[Столбец1]:[Столбец1]],Таблица14[#All],9,0))</f>
        <v>4373.0133766233766</v>
      </c>
      <c r="AA26" s="15">
        <f>IF(Таблица15[[#This Row],[Столбец3]:[Столбец3]]&gt;EDATE(AA$20,1)-1,"",VLOOKUP(Таблица15[[#This Row],[Столбец1]:[Столбец1]],Таблица14[#All],9,0))</f>
        <v>4373.0133766233766</v>
      </c>
      <c r="AB26" s="15">
        <f>IF(Таблица15[[#This Row],[Столбец3]:[Столбец3]]&gt;EDATE(AB$20,1)-1,"",VLOOKUP(Таблица15[[#This Row],[Столбец1]:[Столбец1]],Таблица14[#All],9,0))</f>
        <v>4373.0133766233766</v>
      </c>
      <c r="AC26" s="15">
        <f>IF(Таблица15[[#This Row],[Столбец3]:[Столбец3]]&gt;EDATE(AC$20,1)-1,"",VLOOKUP(Таблица15[[#This Row],[Столбец1]:[Столбец1]],Таблица14[#All],9,0))</f>
        <v>4373.0133766233766</v>
      </c>
      <c r="AD26" s="15">
        <f>IF(Таблица15[[#This Row],[Столбец3]:[Столбец3]]&gt;EDATE(AD$20,1)-1,"",VLOOKUP(Таблица15[[#This Row],[Столбец1]:[Столбец1]],Таблица14[#All],9,0))</f>
        <v>4373.0133766233766</v>
      </c>
      <c r="AE26" s="15">
        <f>IF(Таблица15[[#This Row],[Столбец3]:[Столбец3]]&gt;EDATE(AE$20,1)-1,"",VLOOKUP(Таблица15[[#This Row],[Столбец1]:[Столбец1]],Таблица14[#All],9,0))</f>
        <v>4373.0133766233766</v>
      </c>
      <c r="AF26" s="15">
        <f>IF(Таблица15[[#This Row],[Столбец3]:[Столбец3]]&gt;EDATE(AF$20,1)-1,"",VLOOKUP(Таблица15[[#This Row],[Столбец1]:[Столбец1]],Таблица14[#All],9,0))</f>
        <v>4373.0133766233766</v>
      </c>
      <c r="AG26" s="15">
        <f>IF(Таблица15[[#This Row],[Столбец3]:[Столбец3]]&gt;EDATE(AG$20,1)-1,"",VLOOKUP(Таблица15[[#This Row],[Столбец1]:[Столбец1]],Таблица14[#All],9,0))</f>
        <v>4373.0133766233766</v>
      </c>
      <c r="AH26" s="15">
        <f>IF(Таблица15[[#This Row],[Столбец3]:[Столбец3]]&gt;EDATE(AH$20,1)-1,"",VLOOKUP(Таблица15[[#This Row],[Столбец1]:[Столбец1]],Таблица14[#All],9,0))</f>
        <v>4373.0133766233766</v>
      </c>
      <c r="AI26" s="15">
        <f>IF(Таблица15[[#This Row],[Столбец3]:[Столбец3]]&gt;EDATE(AI$20,1)-1,"",VLOOKUP(Таблица15[[#This Row],[Столбец1]:[Столбец1]],Таблица14[#All],9,0))</f>
        <v>4373.0133766233766</v>
      </c>
      <c r="AJ26" s="15">
        <f>IF(Таблица15[[#This Row],[Столбец3]:[Столбец3]]&gt;EDATE(AJ$20,1)-1,"",VLOOKUP(Таблица15[[#This Row],[Столбец1]:[Столбец1]],Таблица14[#All],9,0))</f>
        <v>4373.0133766233766</v>
      </c>
      <c r="AK26" s="15">
        <f>IF(Таблица15[[#This Row],[Столбец3]:[Столбец3]]&gt;EDATE(AK$20,1)-1,"",VLOOKUP(Таблица15[[#This Row],[Столбец1]:[Столбец1]],Таблица14[#All],9,0))</f>
        <v>4373.0133766233766</v>
      </c>
      <c r="AL26" s="15">
        <f>IF(Таблица15[[#This Row],[Столбец3]:[Столбец3]]&gt;EDATE(AL$20,1)-1,"",VLOOKUP(Таблица15[[#This Row],[Столбец1]:[Столбец1]],Таблица14[#All],9,0))</f>
        <v>4373.0133766233766</v>
      </c>
      <c r="AM26" s="15">
        <f>IF(Таблица15[[#This Row],[Столбец3]:[Столбец3]]&gt;EDATE(AM$20,1)-1,"",VLOOKUP(Таблица15[[#This Row],[Столбец1]:[Столбец1]],Таблица14[#All],9,0))</f>
        <v>4373.0133766233766</v>
      </c>
      <c r="AN26" s="15">
        <f>IF(Таблица15[[#This Row],[Столбец3]:[Столбец3]]&gt;EDATE(AN$20,1)-1,"",VLOOKUP(Таблица15[[#This Row],[Столбец1]:[Столбец1]],Таблица14[#All],9,0))</f>
        <v>4373.0133766233766</v>
      </c>
      <c r="AO26" s="15">
        <f>IF(Таблица15[[#This Row],[Столбец3]:[Столбец3]]&gt;EDATE(AO$20,1)-1,"",VLOOKUP(Таблица15[[#This Row],[Столбец1]:[Столбец1]],Таблица14[#All],9,0))</f>
        <v>4373.0133766233766</v>
      </c>
      <c r="AP26" s="15">
        <f>IF(Таблица15[[#This Row],[Столбец3]:[Столбец3]]&gt;EDATE(AP$20,1)-1,"",VLOOKUP(Таблица15[[#This Row],[Столбец1]:[Столбец1]],Таблица14[#All],9,0))</f>
        <v>4373.0133766233766</v>
      </c>
      <c r="AQ26" s="15">
        <f>IF(Таблица15[[#This Row],[Столбец3]:[Столбец3]]&gt;EDATE(AQ$20,1)-1,"",VLOOKUP(Таблица15[[#This Row],[Столбец1]:[Столбец1]],Таблица14[#All],9,0))</f>
        <v>4373.0133766233766</v>
      </c>
      <c r="AR26" s="15">
        <f>IF(Таблица15[[#This Row],[Столбец3]:[Столбец3]]&gt;EDATE(AR$20,1)-1,"",VLOOKUP(Таблица15[[#This Row],[Столбец1]:[Столбец1]],Таблица14[#All],9,0))</f>
        <v>4373.0133766233766</v>
      </c>
      <c r="AS26" s="15">
        <f>IF(Таблица15[[#This Row],[Столбец3]:[Столбец3]]&gt;EDATE(AS$20,1)-1,"",VLOOKUP(Таблица15[[#This Row],[Столбец1]:[Столбец1]],Таблица14[#All],9,0))</f>
        <v>4373.0133766233766</v>
      </c>
      <c r="AT26" s="15">
        <f>IF(Таблица15[[#This Row],[Столбец3]:[Столбец3]]&gt;EDATE(AT$20,1)-1,"",VLOOKUP(Таблица15[[#This Row],[Столбец1]:[Столбец1]],Таблица14[#All],9,0))</f>
        <v>4373.0133766233766</v>
      </c>
      <c r="AU26" s="15">
        <f>IF(Таблица15[[#This Row],[Столбец3]:[Столбец3]]&gt;EDATE(AU$20,1)-1,"",VLOOKUP(Таблица15[[#This Row],[Столбец1]:[Столбец1]],Таблица14[#All],9,0))</f>
        <v>4373.0133766233766</v>
      </c>
      <c r="AV26" s="15">
        <f>IF(Таблица15[[#This Row],[Столбец3]:[Столбец3]]&gt;EDATE(AV$20,1)-1,"",VLOOKUP(Таблица15[[#This Row],[Столбец1]:[Столбец1]],Таблица14[#All],9,0))</f>
        <v>4373.0133766233766</v>
      </c>
      <c r="AW26" s="15">
        <f>IF(Таблица15[[#This Row],[Столбец3]:[Столбец3]]&gt;EDATE(AW$20,1)-1,"",VLOOKUP(Таблица15[[#This Row],[Столбец1]:[Столбец1]],Таблица14[#All],9,0))</f>
        <v>4373.0133766233766</v>
      </c>
      <c r="AX26" s="15">
        <f>IF(Таблица15[[#This Row],[Столбец3]:[Столбец3]]&gt;EDATE(AX$20,1)-1,"",VLOOKUP(Таблица15[[#This Row],[Столбец1]:[Столбец1]],Таблица14[#All],9,0))</f>
        <v>4373.0133766233766</v>
      </c>
      <c r="AY26" s="15">
        <f>IF(Таблица15[[#This Row],[Столбец3]:[Столбец3]]&gt;EDATE(AY$20,1)-1,"",VLOOKUP(Таблица15[[#This Row],[Столбец1]:[Столбец1]],Таблица14[#All],9,0))</f>
        <v>4373.0133766233766</v>
      </c>
      <c r="AZ26" s="15">
        <f>IF(Таблица15[[#This Row],[Столбец3]:[Столбец3]]&gt;EDATE(AZ$20,1)-1,"",VLOOKUP(Таблица15[[#This Row],[Столбец1]:[Столбец1]],Таблица14[#All],9,0))</f>
        <v>4373.0133766233766</v>
      </c>
      <c r="BA26" s="15">
        <f>IF(Таблица15[[#This Row],[Столбец3]:[Столбец3]]&gt;EDATE(BA$20,1)-1,"",VLOOKUP(Таблица15[[#This Row],[Столбец1]:[Столбец1]],Таблица14[#All],9,0))</f>
        <v>4373.0133766233766</v>
      </c>
      <c r="BB26" s="15">
        <f>IF(Таблица15[[#This Row],[Столбец3]:[Столбец3]]&gt;EDATE(BB$20,1)-1,"",VLOOKUP(Таблица15[[#This Row],[Столбец1]:[Столбец1]],Таблица14[#All],9,0))</f>
        <v>4373.0133766233766</v>
      </c>
      <c r="BC26" s="15">
        <f>IF(Таблица15[[#This Row],[Столбец3]:[Столбец3]]&gt;EDATE(BC$20,1)-1,"",VLOOKUP(Таблица15[[#This Row],[Столбец1]:[Столбец1]],Таблица14[#All],9,0))</f>
        <v>4373.0133766233766</v>
      </c>
      <c r="BD26" s="15">
        <f>IF(Таблица15[[#This Row],[Столбец3]:[Столбец3]]&gt;EDATE(BD$20,1)-1,"",VLOOKUP(Таблица15[[#This Row],[Столбец1]:[Столбец1]],Таблица14[#All],9,0))</f>
        <v>4373.0133766233766</v>
      </c>
      <c r="BE26" s="15">
        <f>IF(Таблица15[[#This Row],[Столбец3]:[Столбец3]]&gt;EDATE(BE$20,1)-1,"",VLOOKUP(Таблица15[[#This Row],[Столбец1]:[Столбец1]],Таблица14[#All],9,0))</f>
        <v>4373.0133766233766</v>
      </c>
      <c r="BF26" s="15">
        <f>IF(Таблица15[[#This Row],[Столбец3]:[Столбец3]]&gt;EDATE(BF$20,1)-1,"",VLOOKUP(Таблица15[[#This Row],[Столбец1]:[Столбец1]],Таблица14[#All],9,0))</f>
        <v>4373.0133766233766</v>
      </c>
      <c r="BG26" s="15">
        <f>IF(Таблица15[[#This Row],[Столбец3]:[Столбец3]]&gt;EDATE(BG$20,1)-1,"",VLOOKUP(Таблица15[[#This Row],[Столбец1]:[Столбец1]],Таблица14[#All],9,0))</f>
        <v>4373.0133766233766</v>
      </c>
      <c r="BH26" s="15">
        <f>IF(Таблица15[[#This Row],[Столбец3]:[Столбец3]]&gt;EDATE(BH$20,1)-1,"",VLOOKUP(Таблица15[[#This Row],[Столбец1]:[Столбец1]],Таблица14[#All],9,0))</f>
        <v>4373.0133766233766</v>
      </c>
      <c r="BI26" s="15">
        <f>IF(Таблица15[[#This Row],[Столбец3]:[Столбец3]]&gt;EDATE(BI$20,1)-1,"",VLOOKUP(Таблица15[[#This Row],[Столбец1]:[Столбец1]],Таблица14[#All],9,0))</f>
        <v>4373.0133766233766</v>
      </c>
      <c r="BJ26" s="15">
        <f>IF(Таблица15[[#This Row],[Столбец3]:[Столбец3]]&gt;EDATE(BJ$20,1)-1,"",VLOOKUP(Таблица15[[#This Row],[Столбец1]:[Столбец1]],Таблица14[#All],9,0))</f>
        <v>4373.0133766233766</v>
      </c>
      <c r="BK26" s="15">
        <f>IF(Таблица15[[#This Row],[Столбец3]:[Столбец3]]&gt;EDATE(BK$20,1)-1,"",VLOOKUP(Таблица15[[#This Row],[Столбец1]:[Столбец1]],Таблица14[#All],9,0))</f>
        <v>4373.0133766233766</v>
      </c>
      <c r="BL26" s="15">
        <f>IF(Таблица15[[#This Row],[Столбец3]:[Столбец3]]&gt;EDATE(BL$20,1)-1,"",VLOOKUP(Таблица15[[#This Row],[Столбец1]:[Столбец1]],Таблица14[#All],9,0))</f>
        <v>4373.0133766233766</v>
      </c>
      <c r="BM26" s="15">
        <f>IF(Таблица15[[#This Row],[Столбец3]:[Столбец3]]&gt;EDATE(BM$20,1)-1,"",VLOOKUP(Таблица15[[#This Row],[Столбец1]:[Столбец1]],Таблица14[#All],9,0))</f>
        <v>4373.0133766233766</v>
      </c>
      <c r="BN26" s="15">
        <f>IF(Таблица15[[#This Row],[Столбец3]:[Столбец3]]&gt;EDATE(BN$20,1)-1,"",VLOOKUP(Таблица15[[#This Row],[Столбец1]:[Столбец1]],Таблица14[#All],9,0))</f>
        <v>4373.0133766233766</v>
      </c>
      <c r="BO26" s="15">
        <f>IF(Таблица15[[#This Row],[Столбец3]:[Столбец3]]&gt;EDATE(BO$20,1)-1,"",VLOOKUP(Таблица15[[#This Row],[Столбец1]:[Столбец1]],Таблица14[#All],9,0))</f>
        <v>4373.0133766233766</v>
      </c>
      <c r="BP26" s="15">
        <f>IF(Таблица15[[#This Row],[Столбец3]:[Столбец3]]&gt;EDATE(BP$20,1)-1,"",VLOOKUP(Таблица15[[#This Row],[Столбец1]:[Столбец1]],Таблица14[#All],9,0))</f>
        <v>4373.0133766233766</v>
      </c>
      <c r="BQ26" s="15">
        <f>IF(Таблица15[[#This Row],[Столбец3]:[Столбец3]]&gt;EDATE(BQ$20,1)-1,"",VLOOKUP(Таблица15[[#This Row],[Столбец1]:[Столбец1]],Таблица14[#All],9,0))</f>
        <v>4373.0133766233766</v>
      </c>
      <c r="BR26" s="15">
        <f>IF(Таблица15[[#This Row],[Столбец3]:[Столбец3]]&gt;EDATE(BR$20,1)-1,"",VLOOKUP(Таблица15[[#This Row],[Столбец1]:[Столбец1]],Таблица14[#All],9,0))</f>
        <v>4373.0133766233766</v>
      </c>
      <c r="BS26" s="15">
        <f>IF(Таблица15[[#This Row],[Столбец3]:[Столбец3]]&gt;EDATE(BS$20,1)-1,"",VLOOKUP(Таблица15[[#This Row],[Столбец1]:[Столбец1]],Таблица14[#All],9,0))</f>
        <v>4373.0133766233766</v>
      </c>
      <c r="BT26" s="15">
        <f>IF(Таблица15[[#This Row],[Столбец3]:[Столбец3]]&gt;EDATE(BT$20,1)-1,"",VLOOKUP(Таблица15[[#This Row],[Столбец1]:[Столбец1]],Таблица14[#All],9,0))</f>
        <v>4373.0133766233766</v>
      </c>
      <c r="BU26" s="15">
        <f>IF(Таблица15[[#This Row],[Столбец3]:[Столбец3]]&gt;EDATE(BU$20,1)-1,"",VLOOKUP(Таблица15[[#This Row],[Столбец1]:[Столбец1]],Таблица14[#All],9,0))</f>
        <v>4373.0133766233766</v>
      </c>
      <c r="BV26" s="15">
        <f>IF(Таблица15[[#This Row],[Столбец3]:[Столбец3]]&gt;EDATE(BV$20,1)-1,"",VLOOKUP(Таблица15[[#This Row],[Столбец1]:[Столбец1]],Таблица14[#All],9,0))</f>
        <v>4373.0133766233766</v>
      </c>
      <c r="BW26" s="15">
        <f>IF(Таблица15[[#This Row],[Столбец3]:[Столбец3]]&gt;EDATE(BW$20,1)-1,"",VLOOKUP(Таблица15[[#This Row],[Столбец1]:[Столбец1]],Таблица14[#All],9,0))</f>
        <v>4373.0133766233766</v>
      </c>
      <c r="BX26" s="15">
        <f>IF(Таблица15[[#This Row],[Столбец3]:[Столбец3]]&gt;EDATE(BX$20,1)-1,"",VLOOKUP(Таблица15[[#This Row],[Столбец1]:[Столбец1]],Таблица14[#All],9,0))</f>
        <v>4373.0133766233766</v>
      </c>
      <c r="BY26" s="15">
        <f>IF(Таблица15[[#This Row],[Столбец3]:[Столбец3]]&gt;EDATE(BY$20,1)-1,"",VLOOKUP(Таблица15[[#This Row],[Столбец1]:[Столбец1]],Таблица14[#All],9,0))</f>
        <v>4373.0133766233766</v>
      </c>
      <c r="BZ26" s="15">
        <f>IF(Таблица15[[#This Row],[Столбец3]:[Столбец3]]&gt;EDATE(BZ$20,1)-1,"",VLOOKUP(Таблица15[[#This Row],[Столбец1]:[Столбец1]],Таблица14[#All],9,0))</f>
        <v>4373.0133766233766</v>
      </c>
      <c r="CA26" s="15">
        <f>IF(Таблица15[[#This Row],[Столбец3]:[Столбец3]]&gt;EDATE(CA$20,1)-1,"",VLOOKUP(Таблица15[[#This Row],[Столбец1]:[Столбец1]],Таблица14[#All],9,0))</f>
        <v>4373.0133766233766</v>
      </c>
      <c r="CB26" s="15">
        <f>IF(Таблица15[[#This Row],[Столбец3]:[Столбец3]]&gt;EDATE(CB$20,1)-1,"",VLOOKUP(Таблица15[[#This Row],[Столбец1]:[Столбец1]],Таблица14[#All],9,0))</f>
        <v>4373.0133766233766</v>
      </c>
      <c r="CC26" s="15">
        <f>IF(Таблица15[[#This Row],[Столбец3]:[Столбец3]]&gt;EDATE(CC$20,1)-1,"",VLOOKUP(Таблица15[[#This Row],[Столбец1]:[Столбец1]],Таблица14[#All],9,0))</f>
        <v>4373.0133766233766</v>
      </c>
      <c r="CD26" s="15">
        <f>IF(Таблица15[[#This Row],[Столбец3]:[Столбец3]]&gt;EDATE(CD$20,1)-1,"",VLOOKUP(Таблица15[[#This Row],[Столбец1]:[Столбец1]],Таблица14[#All],9,0))</f>
        <v>4373.0133766233766</v>
      </c>
      <c r="CE26" s="15">
        <f>IF(Таблица15[[#This Row],[Столбец3]:[Столбец3]]&gt;EDATE(CE$20,1)-1,"",VLOOKUP(Таблица15[[#This Row],[Столбец1]:[Столбец1]],Таблица14[#All],9,0))</f>
        <v>4373.0133766233766</v>
      </c>
      <c r="CF26" s="15">
        <f>IF(Таблица15[[#This Row],[Столбец3]:[Столбец3]]&gt;EDATE(CF$20,1)-1,"",VLOOKUP(Таблица15[[#This Row],[Столбец1]:[Столбец1]],Таблица14[#All],9,0))</f>
        <v>4373.0133766233766</v>
      </c>
      <c r="CG26" s="15">
        <f>IF(Таблица15[[#This Row],[Столбец3]:[Столбец3]]&gt;EDATE(CG$20,1)-1,"",VLOOKUP(Таблица15[[#This Row],[Столбец1]:[Столбец1]],Таблица14[#All],9,0))</f>
        <v>4373.0133766233766</v>
      </c>
      <c r="CH26" s="15">
        <f>IF(Таблица15[[#This Row],[Столбец3]:[Столбец3]]&gt;EDATE(CH$20,1)-1,"",VLOOKUP(Таблица15[[#This Row],[Столбец1]:[Столбец1]],Таблица14[#All],9,0))</f>
        <v>4373.0133766233766</v>
      </c>
      <c r="CI26" s="15">
        <f>IF(Таблица15[[#This Row],[Столбец3]:[Столбец3]]&gt;EDATE(CI$20,1)-1,"",VLOOKUP(Таблица15[[#This Row],[Столбец1]:[Столбец1]],Таблица14[#All],9,0))</f>
        <v>4373.0133766233766</v>
      </c>
      <c r="CJ26" s="15">
        <f>IF(Таблица15[[#This Row],[Столбец3]:[Столбец3]]&gt;EDATE(CJ$20,1)-1,"",VLOOKUP(Таблица15[[#This Row],[Столбец1]:[Столбец1]],Таблица14[#All],9,0))</f>
        <v>4373.0133766233766</v>
      </c>
      <c r="CK26" s="15">
        <f>IF(Таблица15[[#This Row],[Столбец3]:[Столбец3]]&gt;EDATE(CK$20,1)-1,"",VLOOKUP(Таблица15[[#This Row],[Столбец1]:[Столбец1]],Таблица14[#All],9,0))</f>
        <v>4373.0133766233766</v>
      </c>
      <c r="CL26" s="15">
        <f>IF(Таблица15[[#This Row],[Столбец3]:[Столбец3]]&gt;EDATE(CL$20,1)-1,"",VLOOKUP(Таблица15[[#This Row],[Столбец1]:[Столбец1]],Таблица14[#All],9,0))</f>
        <v>4373.0133766233766</v>
      </c>
      <c r="CM26" s="15">
        <f>IF(Таблица15[[#This Row],[Столбец3]:[Столбец3]]&gt;EDATE(CM$20,1)-1,"",VLOOKUP(Таблица15[[#This Row],[Столбец1]:[Столбец1]],Таблица14[#All],9,0))</f>
        <v>4373.0133766233766</v>
      </c>
      <c r="CN26" s="15">
        <f>IF(Таблица15[[#This Row],[Столбец3]:[Столбец3]]&gt;EDATE(CN$20,1)-1,"",VLOOKUP(Таблица15[[#This Row],[Столбец1]:[Столбец1]],Таблица14[#All],9,0))</f>
        <v>4373.0133766233766</v>
      </c>
      <c r="CO26" s="15">
        <f>IF(Таблица15[[#This Row],[Столбец3]:[Столбец3]]&gt;EDATE(CO$20,1)-1,"",VLOOKUP(Таблица15[[#This Row],[Столбец1]:[Столбец1]],Таблица14[#All],9,0))</f>
        <v>4373.0133766233766</v>
      </c>
      <c r="CP26" s="15">
        <f>IF(Таблица15[[#This Row],[Столбец3]:[Столбец3]]&gt;EDATE(CP$20,1)-1,"",VLOOKUP(Таблица15[[#This Row],[Столбец1]:[Столбец1]],Таблица14[#All],9,0))</f>
        <v>4373.0133766233766</v>
      </c>
      <c r="CQ26" s="15">
        <f>IF(Таблица15[[#This Row],[Столбец3]:[Столбец3]]&gt;EDATE(CQ$20,1)-1,"",VLOOKUP(Таблица15[[#This Row],[Столбец1]:[Столбец1]],Таблица14[#All],9,0))</f>
        <v>4373.0133766233766</v>
      </c>
    </row>
    <row r="27" spans="1:95" x14ac:dyDescent="0.25">
      <c r="A27" t="str">
        <f t="shared" ref="A27:B33" si="7">A12</f>
        <v>Tractor-driver</v>
      </c>
      <c r="B27" t="str">
        <f t="shared" si="7"/>
        <v>Тракторист</v>
      </c>
      <c r="C27" s="16">
        <v>42597</v>
      </c>
      <c r="D27" s="15" t="str">
        <f>IF(Таблица15[[#This Row],[Столбец3]:[Столбец3]]&gt;EDATE(D$20,1)-1,"",VLOOKUP(Таблица15[[#This Row],[Столбец1]:[Столбец1]],Таблица14[#All],9,0))</f>
        <v/>
      </c>
      <c r="E27" s="15" t="str">
        <f>IF(Таблица15[[#This Row],[Столбец3]:[Столбец3]]&gt;EDATE(E$20,1)-1,"",VLOOKUP(Таблица15[[#This Row],[Столбец1]:[Столбец1]],Таблица14[#All],9,0))</f>
        <v/>
      </c>
      <c r="F27" s="15" t="str">
        <f>IF(Таблица15[[#This Row],[Столбец3]:[Столбец3]]&gt;EDATE(F$20,1)-1,"",VLOOKUP(Таблица15[[#This Row],[Столбец1]:[Столбец1]],Таблица14[#All],9,0))</f>
        <v/>
      </c>
      <c r="G27" s="15">
        <f>IF(Таблица15[[#This Row],[Столбец3]:[Столбец3]]&gt;EDATE(G$20,1)-1,"",VLOOKUP(Таблица15[[#This Row],[Столбец1]:[Столбец1]],Таблица14[#All],9,0))</f>
        <v>505.88</v>
      </c>
      <c r="H27" s="15">
        <f>IF(Таблица15[[#This Row],[Столбец3]:[Столбец3]]&gt;EDATE(H$20,1)-1,"",VLOOKUP(Таблица15[[#This Row],[Столбец1]:[Столбец1]],Таблица14[#All],9,0))</f>
        <v>505.88</v>
      </c>
      <c r="I27" s="15">
        <f>IF(Таблица15[[#This Row],[Столбец3]:[Столбец3]]&gt;EDATE(I$20,1)-1,"",VLOOKUP(Таблица15[[#This Row],[Столбец1]:[Столбец1]],Таблица14[#All],9,0))</f>
        <v>505.88</v>
      </c>
      <c r="J27" s="15">
        <f>IF(Таблица15[[#This Row],[Столбец3]:[Столбец3]]&gt;EDATE(J$20,1)-1,"",VLOOKUP(Таблица15[[#This Row],[Столбец1]:[Столбец1]],Таблица14[#All],9,0))</f>
        <v>505.88</v>
      </c>
      <c r="K27" s="15">
        <f>IF(Таблица15[[#This Row],[Столбец3]:[Столбец3]]&gt;EDATE(K$20,1)-1,"",VLOOKUP(Таблица15[[#This Row],[Столбец1]:[Столбец1]],Таблица14[#All],9,0))</f>
        <v>505.88</v>
      </c>
      <c r="L27" s="15">
        <f>IF(Таблица15[[#This Row],[Столбец3]:[Столбец3]]&gt;EDATE(L$20,1)-1,"",VLOOKUP(Таблица15[[#This Row],[Столбец1]:[Столбец1]],Таблица14[#All],9,0))</f>
        <v>505.88</v>
      </c>
      <c r="M27" s="15">
        <f>IF(Таблица15[[#This Row],[Столбец3]:[Столбец3]]&gt;EDATE(M$20,1)-1,"",VLOOKUP(Таблица15[[#This Row],[Столбец1]:[Столбец1]],Таблица14[#All],9,0))</f>
        <v>505.88</v>
      </c>
      <c r="N27" s="15">
        <f>IF(Таблица15[[#This Row],[Столбец3]:[Столбец3]]&gt;EDATE(N$20,1)-1,"",VLOOKUP(Таблица15[[#This Row],[Столбец1]:[Столбец1]],Таблица14[#All],9,0))</f>
        <v>505.88</v>
      </c>
      <c r="O27" s="15">
        <f>IF(Таблица15[[#This Row],[Столбец3]:[Столбец3]]&gt;EDATE(O$20,1)-1,"",VLOOKUP(Таблица15[[#This Row],[Столбец1]:[Столбец1]],Таблица14[#All],9,0))</f>
        <v>505.88</v>
      </c>
      <c r="P27" s="15">
        <f>IF(Таблица15[[#This Row],[Столбец3]:[Столбец3]]&gt;EDATE(P$20,1)-1,"",VLOOKUP(Таблица15[[#This Row],[Столбец1]:[Столбец1]],Таблица14[#All],9,0))</f>
        <v>505.88</v>
      </c>
      <c r="Q27" s="15">
        <f>IF(Таблица15[[#This Row],[Столбец3]:[Столбец3]]&gt;EDATE(Q$20,1)-1,"",VLOOKUP(Таблица15[[#This Row],[Столбец1]:[Столбец1]],Таблица14[#All],9,0))</f>
        <v>505.88</v>
      </c>
      <c r="R27" s="15">
        <f>IF(Таблица15[[#This Row],[Столбец3]:[Столбец3]]&gt;EDATE(R$20,1)-1,"",VLOOKUP(Таблица15[[#This Row],[Столбец1]:[Столбец1]],Таблица14[#All],9,0))</f>
        <v>505.88</v>
      </c>
      <c r="S27" s="15">
        <f>IF(Таблица15[[#This Row],[Столбец3]:[Столбец3]]&gt;EDATE(S$20,1)-1,"",VLOOKUP(Таблица15[[#This Row],[Столбец1]:[Столбец1]],Таблица14[#All],9,0))</f>
        <v>505.88</v>
      </c>
      <c r="T27" s="15">
        <f>IF(Таблица15[[#This Row],[Столбец3]:[Столбец3]]&gt;EDATE(T$20,1)-1,"",VLOOKUP(Таблица15[[#This Row],[Столбец1]:[Столбец1]],Таблица14[#All],9,0))</f>
        <v>505.88</v>
      </c>
      <c r="U27" s="15">
        <f>IF(Таблица15[[#This Row],[Столбец3]:[Столбец3]]&gt;EDATE(U$20,1)-1,"",VLOOKUP(Таблица15[[#This Row],[Столбец1]:[Столбец1]],Таблица14[#All],9,0))</f>
        <v>505.88</v>
      </c>
      <c r="V27" s="15">
        <f>IF(Таблица15[[#This Row],[Столбец3]:[Столбец3]]&gt;EDATE(V$20,1)-1,"",VLOOKUP(Таблица15[[#This Row],[Столбец1]:[Столбец1]],Таблица14[#All],9,0))</f>
        <v>505.88</v>
      </c>
      <c r="W27" s="15">
        <f>IF(Таблица15[[#This Row],[Столбец3]:[Столбец3]]&gt;EDATE(W$20,1)-1,"",VLOOKUP(Таблица15[[#This Row],[Столбец1]:[Столбец1]],Таблица14[#All],9,0))</f>
        <v>505.88</v>
      </c>
      <c r="X27" s="15">
        <f>IF(Таблица15[[#This Row],[Столбец3]:[Столбец3]]&gt;EDATE(X$20,1)-1,"",VLOOKUP(Таблица15[[#This Row],[Столбец1]:[Столбец1]],Таблица14[#All],9,0))</f>
        <v>505.88</v>
      </c>
      <c r="Y27" s="15">
        <f>IF(Таблица15[[#This Row],[Столбец3]:[Столбец3]]&gt;EDATE(Y$20,1)-1,"",VLOOKUP(Таблица15[[#This Row],[Столбец1]:[Столбец1]],Таблица14[#All],9,0))</f>
        <v>505.88</v>
      </c>
      <c r="Z27" s="15">
        <f>IF(Таблица15[[#This Row],[Столбец3]:[Столбец3]]&gt;EDATE(Z$20,1)-1,"",VLOOKUP(Таблица15[[#This Row],[Столбец1]:[Столбец1]],Таблица14[#All],9,0))</f>
        <v>505.88</v>
      </c>
      <c r="AA27" s="15">
        <f>IF(Таблица15[[#This Row],[Столбец3]:[Столбец3]]&gt;EDATE(AA$20,1)-1,"",VLOOKUP(Таблица15[[#This Row],[Столбец1]:[Столбец1]],Таблица14[#All],9,0))</f>
        <v>505.88</v>
      </c>
      <c r="AB27" s="15">
        <f>IF(Таблица15[[#This Row],[Столбец3]:[Столбец3]]&gt;EDATE(AB$20,1)-1,"",VLOOKUP(Таблица15[[#This Row],[Столбец1]:[Столбец1]],Таблица14[#All],9,0))</f>
        <v>505.88</v>
      </c>
      <c r="AC27" s="15">
        <f>IF(Таблица15[[#This Row],[Столбец3]:[Столбец3]]&gt;EDATE(AC$20,1)-1,"",VLOOKUP(Таблица15[[#This Row],[Столбец1]:[Столбец1]],Таблица14[#All],9,0))</f>
        <v>505.88</v>
      </c>
      <c r="AD27" s="15">
        <f>IF(Таблица15[[#This Row],[Столбец3]:[Столбец3]]&gt;EDATE(AD$20,1)-1,"",VLOOKUP(Таблица15[[#This Row],[Столбец1]:[Столбец1]],Таблица14[#All],9,0))</f>
        <v>505.88</v>
      </c>
      <c r="AE27" s="15">
        <f>IF(Таблица15[[#This Row],[Столбец3]:[Столбец3]]&gt;EDATE(AE$20,1)-1,"",VLOOKUP(Таблица15[[#This Row],[Столбец1]:[Столбец1]],Таблица14[#All],9,0))</f>
        <v>505.88</v>
      </c>
      <c r="AF27" s="15">
        <f>IF(Таблица15[[#This Row],[Столбец3]:[Столбец3]]&gt;EDATE(AF$20,1)-1,"",VLOOKUP(Таблица15[[#This Row],[Столбец1]:[Столбец1]],Таблица14[#All],9,0))</f>
        <v>505.88</v>
      </c>
      <c r="AG27" s="15">
        <f>IF(Таблица15[[#This Row],[Столбец3]:[Столбец3]]&gt;EDATE(AG$20,1)-1,"",VLOOKUP(Таблица15[[#This Row],[Столбец1]:[Столбец1]],Таблица14[#All],9,0))</f>
        <v>505.88</v>
      </c>
      <c r="AH27" s="15">
        <f>IF(Таблица15[[#This Row],[Столбец3]:[Столбец3]]&gt;EDATE(AH$20,1)-1,"",VLOOKUP(Таблица15[[#This Row],[Столбец1]:[Столбец1]],Таблица14[#All],9,0))</f>
        <v>505.88</v>
      </c>
      <c r="AI27" s="15">
        <f>IF(Таблица15[[#This Row],[Столбец3]:[Столбец3]]&gt;EDATE(AI$20,1)-1,"",VLOOKUP(Таблица15[[#This Row],[Столбец1]:[Столбец1]],Таблица14[#All],9,0))</f>
        <v>505.88</v>
      </c>
      <c r="AJ27" s="15">
        <f>IF(Таблица15[[#This Row],[Столбец3]:[Столбец3]]&gt;EDATE(AJ$20,1)-1,"",VLOOKUP(Таблица15[[#This Row],[Столбец1]:[Столбец1]],Таблица14[#All],9,0))</f>
        <v>505.88</v>
      </c>
      <c r="AK27" s="15">
        <f>IF(Таблица15[[#This Row],[Столбец3]:[Столбец3]]&gt;EDATE(AK$20,1)-1,"",VLOOKUP(Таблица15[[#This Row],[Столбец1]:[Столбец1]],Таблица14[#All],9,0))</f>
        <v>505.88</v>
      </c>
      <c r="AL27" s="15">
        <f>IF(Таблица15[[#This Row],[Столбец3]:[Столбец3]]&gt;EDATE(AL$20,1)-1,"",VLOOKUP(Таблица15[[#This Row],[Столбец1]:[Столбец1]],Таблица14[#All],9,0))</f>
        <v>505.88</v>
      </c>
      <c r="AM27" s="15">
        <f>IF(Таблица15[[#This Row],[Столбец3]:[Столбец3]]&gt;EDATE(AM$20,1)-1,"",VLOOKUP(Таблица15[[#This Row],[Столбец1]:[Столбец1]],Таблица14[#All],9,0))</f>
        <v>505.88</v>
      </c>
      <c r="AN27" s="15">
        <f>IF(Таблица15[[#This Row],[Столбец3]:[Столбец3]]&gt;EDATE(AN$20,1)-1,"",VLOOKUP(Таблица15[[#This Row],[Столбец1]:[Столбец1]],Таблица14[#All],9,0))</f>
        <v>505.88</v>
      </c>
      <c r="AO27" s="15">
        <f>IF(Таблица15[[#This Row],[Столбец3]:[Столбец3]]&gt;EDATE(AO$20,1)-1,"",VLOOKUP(Таблица15[[#This Row],[Столбец1]:[Столбец1]],Таблица14[#All],9,0))</f>
        <v>505.88</v>
      </c>
      <c r="AP27" s="15">
        <f>IF(Таблица15[[#This Row],[Столбец3]:[Столбец3]]&gt;EDATE(AP$20,1)-1,"",VLOOKUP(Таблица15[[#This Row],[Столбец1]:[Столбец1]],Таблица14[#All],9,0))</f>
        <v>505.88</v>
      </c>
      <c r="AQ27" s="15">
        <f>IF(Таблица15[[#This Row],[Столбец3]:[Столбец3]]&gt;EDATE(AQ$20,1)-1,"",VLOOKUP(Таблица15[[#This Row],[Столбец1]:[Столбец1]],Таблица14[#All],9,0))</f>
        <v>505.88</v>
      </c>
      <c r="AR27" s="15">
        <f>IF(Таблица15[[#This Row],[Столбец3]:[Столбец3]]&gt;EDATE(AR$20,1)-1,"",VLOOKUP(Таблица15[[#This Row],[Столбец1]:[Столбец1]],Таблица14[#All],9,0))</f>
        <v>505.88</v>
      </c>
      <c r="AS27" s="15">
        <f>IF(Таблица15[[#This Row],[Столбец3]:[Столбец3]]&gt;EDATE(AS$20,1)-1,"",VLOOKUP(Таблица15[[#This Row],[Столбец1]:[Столбец1]],Таблица14[#All],9,0))</f>
        <v>505.88</v>
      </c>
      <c r="AT27" s="15">
        <f>IF(Таблица15[[#This Row],[Столбец3]:[Столбец3]]&gt;EDATE(AT$20,1)-1,"",VLOOKUP(Таблица15[[#This Row],[Столбец1]:[Столбец1]],Таблица14[#All],9,0))</f>
        <v>505.88</v>
      </c>
      <c r="AU27" s="15">
        <f>IF(Таблица15[[#This Row],[Столбец3]:[Столбец3]]&gt;EDATE(AU$20,1)-1,"",VLOOKUP(Таблица15[[#This Row],[Столбец1]:[Столбец1]],Таблица14[#All],9,0))</f>
        <v>505.88</v>
      </c>
      <c r="AV27" s="15">
        <f>IF(Таблица15[[#This Row],[Столбец3]:[Столбец3]]&gt;EDATE(AV$20,1)-1,"",VLOOKUP(Таблица15[[#This Row],[Столбец1]:[Столбец1]],Таблица14[#All],9,0))</f>
        <v>505.88</v>
      </c>
      <c r="AW27" s="15">
        <f>IF(Таблица15[[#This Row],[Столбец3]:[Столбец3]]&gt;EDATE(AW$20,1)-1,"",VLOOKUP(Таблица15[[#This Row],[Столбец1]:[Столбец1]],Таблица14[#All],9,0))</f>
        <v>505.88</v>
      </c>
      <c r="AX27" s="15">
        <f>IF(Таблица15[[#This Row],[Столбец3]:[Столбец3]]&gt;EDATE(AX$20,1)-1,"",VLOOKUP(Таблица15[[#This Row],[Столбец1]:[Столбец1]],Таблица14[#All],9,0))</f>
        <v>505.88</v>
      </c>
      <c r="AY27" s="15">
        <f>IF(Таблица15[[#This Row],[Столбец3]:[Столбец3]]&gt;EDATE(AY$20,1)-1,"",VLOOKUP(Таблица15[[#This Row],[Столбец1]:[Столбец1]],Таблица14[#All],9,0))</f>
        <v>505.88</v>
      </c>
      <c r="AZ27" s="15">
        <f>IF(Таблица15[[#This Row],[Столбец3]:[Столбец3]]&gt;EDATE(AZ$20,1)-1,"",VLOOKUP(Таблица15[[#This Row],[Столбец1]:[Столбец1]],Таблица14[#All],9,0))</f>
        <v>505.88</v>
      </c>
      <c r="BA27" s="15">
        <f>IF(Таблица15[[#This Row],[Столбец3]:[Столбец3]]&gt;EDATE(BA$20,1)-1,"",VLOOKUP(Таблица15[[#This Row],[Столбец1]:[Столбец1]],Таблица14[#All],9,0))</f>
        <v>505.88</v>
      </c>
      <c r="BB27" s="15">
        <f>IF(Таблица15[[#This Row],[Столбец3]:[Столбец3]]&gt;EDATE(BB$20,1)-1,"",VLOOKUP(Таблица15[[#This Row],[Столбец1]:[Столбец1]],Таблица14[#All],9,0))</f>
        <v>505.88</v>
      </c>
      <c r="BC27" s="15">
        <f>IF(Таблица15[[#This Row],[Столбец3]:[Столбец3]]&gt;EDATE(BC$20,1)-1,"",VLOOKUP(Таблица15[[#This Row],[Столбец1]:[Столбец1]],Таблица14[#All],9,0))</f>
        <v>505.88</v>
      </c>
      <c r="BD27" s="15">
        <f>IF(Таблица15[[#This Row],[Столбец3]:[Столбец3]]&gt;EDATE(BD$20,1)-1,"",VLOOKUP(Таблица15[[#This Row],[Столбец1]:[Столбец1]],Таблица14[#All],9,0))</f>
        <v>505.88</v>
      </c>
      <c r="BE27" s="15">
        <f>IF(Таблица15[[#This Row],[Столбец3]:[Столбец3]]&gt;EDATE(BE$20,1)-1,"",VLOOKUP(Таблица15[[#This Row],[Столбец1]:[Столбец1]],Таблица14[#All],9,0))</f>
        <v>505.88</v>
      </c>
      <c r="BF27" s="15">
        <f>IF(Таблица15[[#This Row],[Столбец3]:[Столбец3]]&gt;EDATE(BF$20,1)-1,"",VLOOKUP(Таблица15[[#This Row],[Столбец1]:[Столбец1]],Таблица14[#All],9,0))</f>
        <v>505.88</v>
      </c>
      <c r="BG27" s="15">
        <f>IF(Таблица15[[#This Row],[Столбец3]:[Столбец3]]&gt;EDATE(BG$20,1)-1,"",VLOOKUP(Таблица15[[#This Row],[Столбец1]:[Столбец1]],Таблица14[#All],9,0))</f>
        <v>505.88</v>
      </c>
      <c r="BH27" s="15">
        <f>IF(Таблица15[[#This Row],[Столбец3]:[Столбец3]]&gt;EDATE(BH$20,1)-1,"",VLOOKUP(Таблица15[[#This Row],[Столбец1]:[Столбец1]],Таблица14[#All],9,0))</f>
        <v>505.88</v>
      </c>
      <c r="BI27" s="15">
        <f>IF(Таблица15[[#This Row],[Столбец3]:[Столбец3]]&gt;EDATE(BI$20,1)-1,"",VLOOKUP(Таблица15[[#This Row],[Столбец1]:[Столбец1]],Таблица14[#All],9,0))</f>
        <v>505.88</v>
      </c>
      <c r="BJ27" s="15">
        <f>IF(Таблица15[[#This Row],[Столбец3]:[Столбец3]]&gt;EDATE(BJ$20,1)-1,"",VLOOKUP(Таблица15[[#This Row],[Столбец1]:[Столбец1]],Таблица14[#All],9,0))</f>
        <v>505.88</v>
      </c>
      <c r="BK27" s="15">
        <f>IF(Таблица15[[#This Row],[Столбец3]:[Столбец3]]&gt;EDATE(BK$20,1)-1,"",VLOOKUP(Таблица15[[#This Row],[Столбец1]:[Столбец1]],Таблица14[#All],9,0))</f>
        <v>505.88</v>
      </c>
      <c r="BL27" s="15">
        <f>IF(Таблица15[[#This Row],[Столбец3]:[Столбец3]]&gt;EDATE(BL$20,1)-1,"",VLOOKUP(Таблица15[[#This Row],[Столбец1]:[Столбец1]],Таблица14[#All],9,0))</f>
        <v>505.88</v>
      </c>
      <c r="BM27" s="15">
        <f>IF(Таблица15[[#This Row],[Столбец3]:[Столбец3]]&gt;EDATE(BM$20,1)-1,"",VLOOKUP(Таблица15[[#This Row],[Столбец1]:[Столбец1]],Таблица14[#All],9,0))</f>
        <v>505.88</v>
      </c>
      <c r="BN27" s="15">
        <f>IF(Таблица15[[#This Row],[Столбец3]:[Столбец3]]&gt;EDATE(BN$20,1)-1,"",VLOOKUP(Таблица15[[#This Row],[Столбец1]:[Столбец1]],Таблица14[#All],9,0))</f>
        <v>505.88</v>
      </c>
      <c r="BO27" s="15">
        <f>IF(Таблица15[[#This Row],[Столбец3]:[Столбец3]]&gt;EDATE(BO$20,1)-1,"",VLOOKUP(Таблица15[[#This Row],[Столбец1]:[Столбец1]],Таблица14[#All],9,0))</f>
        <v>505.88</v>
      </c>
      <c r="BP27" s="15">
        <f>IF(Таблица15[[#This Row],[Столбец3]:[Столбец3]]&gt;EDATE(BP$20,1)-1,"",VLOOKUP(Таблица15[[#This Row],[Столбец1]:[Столбец1]],Таблица14[#All],9,0))</f>
        <v>505.88</v>
      </c>
      <c r="BQ27" s="15">
        <f>IF(Таблица15[[#This Row],[Столбец3]:[Столбец3]]&gt;EDATE(BQ$20,1)-1,"",VLOOKUP(Таблица15[[#This Row],[Столбец1]:[Столбец1]],Таблица14[#All],9,0))</f>
        <v>505.88</v>
      </c>
      <c r="BR27" s="15">
        <f>IF(Таблица15[[#This Row],[Столбец3]:[Столбец3]]&gt;EDATE(BR$20,1)-1,"",VLOOKUP(Таблица15[[#This Row],[Столбец1]:[Столбец1]],Таблица14[#All],9,0))</f>
        <v>505.88</v>
      </c>
      <c r="BS27" s="15">
        <f>IF(Таблица15[[#This Row],[Столбец3]:[Столбец3]]&gt;EDATE(BS$20,1)-1,"",VLOOKUP(Таблица15[[#This Row],[Столбец1]:[Столбец1]],Таблица14[#All],9,0))</f>
        <v>505.88</v>
      </c>
      <c r="BT27" s="15">
        <f>IF(Таблица15[[#This Row],[Столбец3]:[Столбец3]]&gt;EDATE(BT$20,1)-1,"",VLOOKUP(Таблица15[[#This Row],[Столбец1]:[Столбец1]],Таблица14[#All],9,0))</f>
        <v>505.88</v>
      </c>
      <c r="BU27" s="15">
        <f>IF(Таблица15[[#This Row],[Столбец3]:[Столбец3]]&gt;EDATE(BU$20,1)-1,"",VLOOKUP(Таблица15[[#This Row],[Столбец1]:[Столбец1]],Таблица14[#All],9,0))</f>
        <v>505.88</v>
      </c>
      <c r="BV27" s="15">
        <f>IF(Таблица15[[#This Row],[Столбец3]:[Столбец3]]&gt;EDATE(BV$20,1)-1,"",VLOOKUP(Таблица15[[#This Row],[Столбец1]:[Столбец1]],Таблица14[#All],9,0))</f>
        <v>505.88</v>
      </c>
      <c r="BW27" s="15">
        <f>IF(Таблица15[[#This Row],[Столбец3]:[Столбец3]]&gt;EDATE(BW$20,1)-1,"",VLOOKUP(Таблица15[[#This Row],[Столбец1]:[Столбец1]],Таблица14[#All],9,0))</f>
        <v>505.88</v>
      </c>
      <c r="BX27" s="15">
        <f>IF(Таблица15[[#This Row],[Столбец3]:[Столбец3]]&gt;EDATE(BX$20,1)-1,"",VLOOKUP(Таблица15[[#This Row],[Столбец1]:[Столбец1]],Таблица14[#All],9,0))</f>
        <v>505.88</v>
      </c>
      <c r="BY27" s="15">
        <f>IF(Таблица15[[#This Row],[Столбец3]:[Столбец3]]&gt;EDATE(BY$20,1)-1,"",VLOOKUP(Таблица15[[#This Row],[Столбец1]:[Столбец1]],Таблица14[#All],9,0))</f>
        <v>505.88</v>
      </c>
      <c r="BZ27" s="15">
        <f>IF(Таблица15[[#This Row],[Столбец3]:[Столбец3]]&gt;EDATE(BZ$20,1)-1,"",VLOOKUP(Таблица15[[#This Row],[Столбец1]:[Столбец1]],Таблица14[#All],9,0))</f>
        <v>505.88</v>
      </c>
      <c r="CA27" s="15">
        <f>IF(Таблица15[[#This Row],[Столбец3]:[Столбец3]]&gt;EDATE(CA$20,1)-1,"",VLOOKUP(Таблица15[[#This Row],[Столбец1]:[Столбец1]],Таблица14[#All],9,0))</f>
        <v>505.88</v>
      </c>
      <c r="CB27" s="15">
        <f>IF(Таблица15[[#This Row],[Столбец3]:[Столбец3]]&gt;EDATE(CB$20,1)-1,"",VLOOKUP(Таблица15[[#This Row],[Столбец1]:[Столбец1]],Таблица14[#All],9,0))</f>
        <v>505.88</v>
      </c>
      <c r="CC27" s="15">
        <f>IF(Таблица15[[#This Row],[Столбец3]:[Столбец3]]&gt;EDATE(CC$20,1)-1,"",VLOOKUP(Таблица15[[#This Row],[Столбец1]:[Столбец1]],Таблица14[#All],9,0))</f>
        <v>505.88</v>
      </c>
      <c r="CD27" s="15">
        <f>IF(Таблица15[[#This Row],[Столбец3]:[Столбец3]]&gt;EDATE(CD$20,1)-1,"",VLOOKUP(Таблица15[[#This Row],[Столбец1]:[Столбец1]],Таблица14[#All],9,0))</f>
        <v>505.88</v>
      </c>
      <c r="CE27" s="15">
        <f>IF(Таблица15[[#This Row],[Столбец3]:[Столбец3]]&gt;EDATE(CE$20,1)-1,"",VLOOKUP(Таблица15[[#This Row],[Столбец1]:[Столбец1]],Таблица14[#All],9,0))</f>
        <v>505.88</v>
      </c>
      <c r="CF27" s="15">
        <f>IF(Таблица15[[#This Row],[Столбец3]:[Столбец3]]&gt;EDATE(CF$20,1)-1,"",VLOOKUP(Таблица15[[#This Row],[Столбец1]:[Столбец1]],Таблица14[#All],9,0))</f>
        <v>505.88</v>
      </c>
      <c r="CG27" s="15">
        <f>IF(Таблица15[[#This Row],[Столбец3]:[Столбец3]]&gt;EDATE(CG$20,1)-1,"",VLOOKUP(Таблица15[[#This Row],[Столбец1]:[Столбец1]],Таблица14[#All],9,0))</f>
        <v>505.88</v>
      </c>
      <c r="CH27" s="15">
        <f>IF(Таблица15[[#This Row],[Столбец3]:[Столбец3]]&gt;EDATE(CH$20,1)-1,"",VLOOKUP(Таблица15[[#This Row],[Столбец1]:[Столбец1]],Таблица14[#All],9,0))</f>
        <v>505.88</v>
      </c>
      <c r="CI27" s="15">
        <f>IF(Таблица15[[#This Row],[Столбец3]:[Столбец3]]&gt;EDATE(CI$20,1)-1,"",VLOOKUP(Таблица15[[#This Row],[Столбец1]:[Столбец1]],Таблица14[#All],9,0))</f>
        <v>505.88</v>
      </c>
      <c r="CJ27" s="15">
        <f>IF(Таблица15[[#This Row],[Столбец3]:[Столбец3]]&gt;EDATE(CJ$20,1)-1,"",VLOOKUP(Таблица15[[#This Row],[Столбец1]:[Столбец1]],Таблица14[#All],9,0))</f>
        <v>505.88</v>
      </c>
      <c r="CK27" s="15">
        <f>IF(Таблица15[[#This Row],[Столбец3]:[Столбец3]]&gt;EDATE(CK$20,1)-1,"",VLOOKUP(Таблица15[[#This Row],[Столбец1]:[Столбец1]],Таблица14[#All],9,0))</f>
        <v>505.88</v>
      </c>
      <c r="CL27" s="15">
        <f>IF(Таблица15[[#This Row],[Столбец3]:[Столбец3]]&gt;EDATE(CL$20,1)-1,"",VLOOKUP(Таблица15[[#This Row],[Столбец1]:[Столбец1]],Таблица14[#All],9,0))</f>
        <v>505.88</v>
      </c>
      <c r="CM27" s="15">
        <f>IF(Таблица15[[#This Row],[Столбец3]:[Столбец3]]&gt;EDATE(CM$20,1)-1,"",VLOOKUP(Таблица15[[#This Row],[Столбец1]:[Столбец1]],Таблица14[#All],9,0))</f>
        <v>505.88</v>
      </c>
      <c r="CN27" s="15">
        <f>IF(Таблица15[[#This Row],[Столбец3]:[Столбец3]]&gt;EDATE(CN$20,1)-1,"",VLOOKUP(Таблица15[[#This Row],[Столбец1]:[Столбец1]],Таблица14[#All],9,0))</f>
        <v>505.88</v>
      </c>
      <c r="CO27" s="15">
        <f>IF(Таблица15[[#This Row],[Столбец3]:[Столбец3]]&gt;EDATE(CO$20,1)-1,"",VLOOKUP(Таблица15[[#This Row],[Столбец1]:[Столбец1]],Таблица14[#All],9,0))</f>
        <v>505.88</v>
      </c>
      <c r="CP27" s="15">
        <f>IF(Таблица15[[#This Row],[Столбец3]:[Столбец3]]&gt;EDATE(CP$20,1)-1,"",VLOOKUP(Таблица15[[#This Row],[Столбец1]:[Столбец1]],Таблица14[#All],9,0))</f>
        <v>505.88</v>
      </c>
      <c r="CQ27" s="15">
        <f>IF(Таблица15[[#This Row],[Столбец3]:[Столбец3]]&gt;EDATE(CQ$20,1)-1,"",VLOOKUP(Таблица15[[#This Row],[Столбец1]:[Столбец1]],Таблица14[#All],9,0))</f>
        <v>505.88</v>
      </c>
    </row>
    <row r="28" spans="1:95" x14ac:dyDescent="0.25">
      <c r="A28" t="str">
        <f t="shared" si="7"/>
        <v>Orchard workers</v>
      </c>
      <c r="B28" t="str">
        <f t="shared" si="7"/>
        <v>Разнорабочие в саду</v>
      </c>
      <c r="C28" s="16">
        <v>42597</v>
      </c>
      <c r="D28" s="15" t="str">
        <f>IF(Таблица15[[#This Row],[Столбец3]:[Столбец3]]&gt;EDATE(D$20,1)-1,"",VLOOKUP(Таблица15[[#This Row],[Столбец1]:[Столбец1]],Таблица14[#All],9,0))</f>
        <v/>
      </c>
      <c r="E28" s="15" t="str">
        <f>IF(Таблица15[[#This Row],[Столбец3]:[Столбец3]]&gt;EDATE(E$20,1)-1,"",VLOOKUP(Таблица15[[#This Row],[Столбец1]:[Столбец1]],Таблица14[#All],9,0))</f>
        <v/>
      </c>
      <c r="F28" s="15" t="str">
        <f>IF(Таблица15[[#This Row],[Столбец3]:[Столбец3]]&gt;EDATE(F$20,1)-1,"",VLOOKUP(Таблица15[[#This Row],[Столбец1]:[Столбец1]],Таблица14[#All],9,0))</f>
        <v/>
      </c>
      <c r="G28" s="15">
        <f>IF(Таблица15[[#This Row],[Столбец3]:[Столбец3]]&gt;EDATE(G$20,1)-1,"",VLOOKUP(Таблица15[[#This Row],[Столбец1]:[Столбец1]],Таблица14[#All],9,0))</f>
        <v>316.17500000000001</v>
      </c>
      <c r="H28" s="15">
        <f>IF(Таблица15[[#This Row],[Столбец3]:[Столбец3]]&gt;EDATE(H$20,1)-1,"",VLOOKUP(Таблица15[[#This Row],[Столбец1]:[Столбец1]],Таблица14[#All],9,0))</f>
        <v>316.17500000000001</v>
      </c>
      <c r="I28" s="15">
        <f>IF(Таблица15[[#This Row],[Столбец3]:[Столбец3]]&gt;EDATE(I$20,1)-1,"",VLOOKUP(Таблица15[[#This Row],[Столбец1]:[Столбец1]],Таблица14[#All],9,0))</f>
        <v>316.17500000000001</v>
      </c>
      <c r="J28" s="15">
        <f>IF(Таблица15[[#This Row],[Столбец3]:[Столбец3]]&gt;EDATE(J$20,1)-1,"",VLOOKUP(Таблица15[[#This Row],[Столбец1]:[Столбец1]],Таблица14[#All],9,0))</f>
        <v>316.17500000000001</v>
      </c>
      <c r="K28" s="15">
        <f>IF(Таблица15[[#This Row],[Столбец3]:[Столбец3]]&gt;EDATE(K$20,1)-1,"",VLOOKUP(Таблица15[[#This Row],[Столбец1]:[Столбец1]],Таблица14[#All],9,0))</f>
        <v>316.17500000000001</v>
      </c>
      <c r="L28" s="15">
        <f>IF(Таблица15[[#This Row],[Столбец3]:[Столбец3]]&gt;EDATE(L$20,1)-1,"",VLOOKUP(Таблица15[[#This Row],[Столбец1]:[Столбец1]],Таблица14[#All],9,0))</f>
        <v>316.17500000000001</v>
      </c>
      <c r="M28" s="15">
        <f>IF(Таблица15[[#This Row],[Столбец3]:[Столбец3]]&gt;EDATE(M$20,1)-1,"",VLOOKUP(Таблица15[[#This Row],[Столбец1]:[Столбец1]],Таблица14[#All],9,0))</f>
        <v>316.17500000000001</v>
      </c>
      <c r="N28" s="15">
        <f>IF(Таблица15[[#This Row],[Столбец3]:[Столбец3]]&gt;EDATE(N$20,1)-1,"",VLOOKUP(Таблица15[[#This Row],[Столбец1]:[Столбец1]],Таблица14[#All],9,0))</f>
        <v>316.17500000000001</v>
      </c>
      <c r="O28" s="15">
        <f>IF(Таблица15[[#This Row],[Столбец3]:[Столбец3]]&gt;EDATE(O$20,1)-1,"",VLOOKUP(Таблица15[[#This Row],[Столбец1]:[Столбец1]],Таблица14[#All],9,0))</f>
        <v>316.17500000000001</v>
      </c>
      <c r="P28" s="15">
        <f>IF(Таблица15[[#This Row],[Столбец3]:[Столбец3]]&gt;EDATE(P$20,1)-1,"",VLOOKUP(Таблица15[[#This Row],[Столбец1]:[Столбец1]],Таблица14[#All],9,0))</f>
        <v>316.17500000000001</v>
      </c>
      <c r="Q28" s="15">
        <f>IF(Таблица15[[#This Row],[Столбец3]:[Столбец3]]&gt;EDATE(Q$20,1)-1,"",VLOOKUP(Таблица15[[#This Row],[Столбец1]:[Столбец1]],Таблица14[#All],9,0))</f>
        <v>316.17500000000001</v>
      </c>
      <c r="R28" s="15">
        <f>IF(Таблица15[[#This Row],[Столбец3]:[Столбец3]]&gt;EDATE(R$20,1)-1,"",VLOOKUP(Таблица15[[#This Row],[Столбец1]:[Столбец1]],Таблица14[#All],9,0))</f>
        <v>316.17500000000001</v>
      </c>
      <c r="S28" s="15">
        <f>IF(Таблица15[[#This Row],[Столбец3]:[Столбец3]]&gt;EDATE(S$20,1)-1,"",VLOOKUP(Таблица15[[#This Row],[Столбец1]:[Столбец1]],Таблица14[#All],9,0))</f>
        <v>316.17500000000001</v>
      </c>
      <c r="T28" s="15">
        <f>IF(Таблица15[[#This Row],[Столбец3]:[Столбец3]]&gt;EDATE(T$20,1)-1,"",VLOOKUP(Таблица15[[#This Row],[Столбец1]:[Столбец1]],Таблица14[#All],9,0))</f>
        <v>316.17500000000001</v>
      </c>
      <c r="U28" s="15">
        <f>IF(Таблица15[[#This Row],[Столбец3]:[Столбец3]]&gt;EDATE(U$20,1)-1,"",VLOOKUP(Таблица15[[#This Row],[Столбец1]:[Столбец1]],Таблица14[#All],9,0))</f>
        <v>316.17500000000001</v>
      </c>
      <c r="V28" s="15">
        <f>IF(Таблица15[[#This Row],[Столбец3]:[Столбец3]]&gt;EDATE(V$20,1)-1,"",VLOOKUP(Таблица15[[#This Row],[Столбец1]:[Столбец1]],Таблица14[#All],9,0))</f>
        <v>316.17500000000001</v>
      </c>
      <c r="W28" s="15">
        <f>IF(Таблица15[[#This Row],[Столбец3]:[Столбец3]]&gt;EDATE(W$20,1)-1,"",VLOOKUP(Таблица15[[#This Row],[Столбец1]:[Столбец1]],Таблица14[#All],9,0))</f>
        <v>316.17500000000001</v>
      </c>
      <c r="X28" s="15">
        <f>IF(Таблица15[[#This Row],[Столбец3]:[Столбец3]]&gt;EDATE(X$20,1)-1,"",VLOOKUP(Таблица15[[#This Row],[Столбец1]:[Столбец1]],Таблица14[#All],9,0))</f>
        <v>316.17500000000001</v>
      </c>
      <c r="Y28" s="15">
        <f>IF(Таблица15[[#This Row],[Столбец3]:[Столбец3]]&gt;EDATE(Y$20,1)-1,"",VLOOKUP(Таблица15[[#This Row],[Столбец1]:[Столбец1]],Таблица14[#All],9,0))</f>
        <v>316.17500000000001</v>
      </c>
      <c r="Z28" s="15">
        <f>IF(Таблица15[[#This Row],[Столбец3]:[Столбец3]]&gt;EDATE(Z$20,1)-1,"",VLOOKUP(Таблица15[[#This Row],[Столбец1]:[Столбец1]],Таблица14[#All],9,0))</f>
        <v>316.17500000000001</v>
      </c>
      <c r="AA28" s="15">
        <f>IF(Таблица15[[#This Row],[Столбец3]:[Столбец3]]&gt;EDATE(AA$20,1)-1,"",VLOOKUP(Таблица15[[#This Row],[Столбец1]:[Столбец1]],Таблица14[#All],9,0))</f>
        <v>316.17500000000001</v>
      </c>
      <c r="AB28" s="15">
        <f>IF(Таблица15[[#This Row],[Столбец3]:[Столбец3]]&gt;EDATE(AB$20,1)-1,"",VLOOKUP(Таблица15[[#This Row],[Столбец1]:[Столбец1]],Таблица14[#All],9,0))</f>
        <v>316.17500000000001</v>
      </c>
      <c r="AC28" s="15">
        <f>IF(Таблица15[[#This Row],[Столбец3]:[Столбец3]]&gt;EDATE(AC$20,1)-1,"",VLOOKUP(Таблица15[[#This Row],[Столбец1]:[Столбец1]],Таблица14[#All],9,0))</f>
        <v>316.17500000000001</v>
      </c>
      <c r="AD28" s="15">
        <f>IF(Таблица15[[#This Row],[Столбец3]:[Столбец3]]&gt;EDATE(AD$20,1)-1,"",VLOOKUP(Таблица15[[#This Row],[Столбец1]:[Столбец1]],Таблица14[#All],9,0))</f>
        <v>316.17500000000001</v>
      </c>
      <c r="AE28" s="15">
        <f>IF(Таблица15[[#This Row],[Столбец3]:[Столбец3]]&gt;EDATE(AE$20,1)-1,"",VLOOKUP(Таблица15[[#This Row],[Столбец1]:[Столбец1]],Таблица14[#All],9,0))</f>
        <v>316.17500000000001</v>
      </c>
      <c r="AF28" s="15">
        <f>IF(Таблица15[[#This Row],[Столбец3]:[Столбец3]]&gt;EDATE(AF$20,1)-1,"",VLOOKUP(Таблица15[[#This Row],[Столбец1]:[Столбец1]],Таблица14[#All],9,0))</f>
        <v>316.17500000000001</v>
      </c>
      <c r="AG28" s="15">
        <f>IF(Таблица15[[#This Row],[Столбец3]:[Столбец3]]&gt;EDATE(AG$20,1)-1,"",VLOOKUP(Таблица15[[#This Row],[Столбец1]:[Столбец1]],Таблица14[#All],9,0))</f>
        <v>316.17500000000001</v>
      </c>
      <c r="AH28" s="15">
        <f>IF(Таблица15[[#This Row],[Столбец3]:[Столбец3]]&gt;EDATE(AH$20,1)-1,"",VLOOKUP(Таблица15[[#This Row],[Столбец1]:[Столбец1]],Таблица14[#All],9,0))</f>
        <v>316.17500000000001</v>
      </c>
      <c r="AI28" s="15">
        <f>IF(Таблица15[[#This Row],[Столбец3]:[Столбец3]]&gt;EDATE(AI$20,1)-1,"",VLOOKUP(Таблица15[[#This Row],[Столбец1]:[Столбец1]],Таблица14[#All],9,0))</f>
        <v>316.17500000000001</v>
      </c>
      <c r="AJ28" s="15">
        <f>IF(Таблица15[[#This Row],[Столбец3]:[Столбец3]]&gt;EDATE(AJ$20,1)-1,"",VLOOKUP(Таблица15[[#This Row],[Столбец1]:[Столбец1]],Таблица14[#All],9,0))</f>
        <v>316.17500000000001</v>
      </c>
      <c r="AK28" s="15">
        <f>IF(Таблица15[[#This Row],[Столбец3]:[Столбец3]]&gt;EDATE(AK$20,1)-1,"",VLOOKUP(Таблица15[[#This Row],[Столбец1]:[Столбец1]],Таблица14[#All],9,0))</f>
        <v>316.17500000000001</v>
      </c>
      <c r="AL28" s="15">
        <f>IF(Таблица15[[#This Row],[Столбец3]:[Столбец3]]&gt;EDATE(AL$20,1)-1,"",VLOOKUP(Таблица15[[#This Row],[Столбец1]:[Столбец1]],Таблица14[#All],9,0))</f>
        <v>316.17500000000001</v>
      </c>
      <c r="AM28" s="15">
        <f>IF(Таблица15[[#This Row],[Столбец3]:[Столбец3]]&gt;EDATE(AM$20,1)-1,"",VLOOKUP(Таблица15[[#This Row],[Столбец1]:[Столбец1]],Таблица14[#All],9,0))</f>
        <v>316.17500000000001</v>
      </c>
      <c r="AN28" s="15">
        <f>IF(Таблица15[[#This Row],[Столбец3]:[Столбец3]]&gt;EDATE(AN$20,1)-1,"",VLOOKUP(Таблица15[[#This Row],[Столбец1]:[Столбец1]],Таблица14[#All],9,0))</f>
        <v>316.17500000000001</v>
      </c>
      <c r="AO28" s="15">
        <f>IF(Таблица15[[#This Row],[Столбец3]:[Столбец3]]&gt;EDATE(AO$20,1)-1,"",VLOOKUP(Таблица15[[#This Row],[Столбец1]:[Столбец1]],Таблица14[#All],9,0))</f>
        <v>316.17500000000001</v>
      </c>
      <c r="AP28" s="15">
        <f>IF(Таблица15[[#This Row],[Столбец3]:[Столбец3]]&gt;EDATE(AP$20,1)-1,"",VLOOKUP(Таблица15[[#This Row],[Столбец1]:[Столбец1]],Таблица14[#All],9,0))</f>
        <v>316.17500000000001</v>
      </c>
      <c r="AQ28" s="15">
        <f>IF(Таблица15[[#This Row],[Столбец3]:[Столбец3]]&gt;EDATE(AQ$20,1)-1,"",VLOOKUP(Таблица15[[#This Row],[Столбец1]:[Столбец1]],Таблица14[#All],9,0))</f>
        <v>316.17500000000001</v>
      </c>
      <c r="AR28" s="15">
        <f>IF(Таблица15[[#This Row],[Столбец3]:[Столбец3]]&gt;EDATE(AR$20,1)-1,"",VLOOKUP(Таблица15[[#This Row],[Столбец1]:[Столбец1]],Таблица14[#All],9,0))</f>
        <v>316.17500000000001</v>
      </c>
      <c r="AS28" s="15">
        <f>IF(Таблица15[[#This Row],[Столбец3]:[Столбец3]]&gt;EDATE(AS$20,1)-1,"",VLOOKUP(Таблица15[[#This Row],[Столбец1]:[Столбец1]],Таблица14[#All],9,0))</f>
        <v>316.17500000000001</v>
      </c>
      <c r="AT28" s="15">
        <f>IF(Таблица15[[#This Row],[Столбец3]:[Столбец3]]&gt;EDATE(AT$20,1)-1,"",VLOOKUP(Таблица15[[#This Row],[Столбец1]:[Столбец1]],Таблица14[#All],9,0))</f>
        <v>316.17500000000001</v>
      </c>
      <c r="AU28" s="15">
        <f>IF(Таблица15[[#This Row],[Столбец3]:[Столбец3]]&gt;EDATE(AU$20,1)-1,"",VLOOKUP(Таблица15[[#This Row],[Столбец1]:[Столбец1]],Таблица14[#All],9,0))</f>
        <v>316.17500000000001</v>
      </c>
      <c r="AV28" s="15">
        <f>IF(Таблица15[[#This Row],[Столбец3]:[Столбец3]]&gt;EDATE(AV$20,1)-1,"",VLOOKUP(Таблица15[[#This Row],[Столбец1]:[Столбец1]],Таблица14[#All],9,0))</f>
        <v>316.17500000000001</v>
      </c>
      <c r="AW28" s="15">
        <f>IF(Таблица15[[#This Row],[Столбец3]:[Столбец3]]&gt;EDATE(AW$20,1)-1,"",VLOOKUP(Таблица15[[#This Row],[Столбец1]:[Столбец1]],Таблица14[#All],9,0))</f>
        <v>316.17500000000001</v>
      </c>
      <c r="AX28" s="15">
        <f>IF(Таблица15[[#This Row],[Столбец3]:[Столбец3]]&gt;EDATE(AX$20,1)-1,"",VLOOKUP(Таблица15[[#This Row],[Столбец1]:[Столбец1]],Таблица14[#All],9,0))</f>
        <v>316.17500000000001</v>
      </c>
      <c r="AY28" s="15">
        <f>IF(Таблица15[[#This Row],[Столбец3]:[Столбец3]]&gt;EDATE(AY$20,1)-1,"",VLOOKUP(Таблица15[[#This Row],[Столбец1]:[Столбец1]],Таблица14[#All],9,0))</f>
        <v>316.17500000000001</v>
      </c>
      <c r="AZ28" s="15">
        <f>IF(Таблица15[[#This Row],[Столбец3]:[Столбец3]]&gt;EDATE(AZ$20,1)-1,"",VLOOKUP(Таблица15[[#This Row],[Столбец1]:[Столбец1]],Таблица14[#All],9,0))</f>
        <v>316.17500000000001</v>
      </c>
      <c r="BA28" s="15">
        <f>IF(Таблица15[[#This Row],[Столбец3]:[Столбец3]]&gt;EDATE(BA$20,1)-1,"",VLOOKUP(Таблица15[[#This Row],[Столбец1]:[Столбец1]],Таблица14[#All],9,0))</f>
        <v>316.17500000000001</v>
      </c>
      <c r="BB28" s="15">
        <f>IF(Таблица15[[#This Row],[Столбец3]:[Столбец3]]&gt;EDATE(BB$20,1)-1,"",VLOOKUP(Таблица15[[#This Row],[Столбец1]:[Столбец1]],Таблица14[#All],9,0))</f>
        <v>316.17500000000001</v>
      </c>
      <c r="BC28" s="15">
        <f>IF(Таблица15[[#This Row],[Столбец3]:[Столбец3]]&gt;EDATE(BC$20,1)-1,"",VLOOKUP(Таблица15[[#This Row],[Столбец1]:[Столбец1]],Таблица14[#All],9,0))</f>
        <v>316.17500000000001</v>
      </c>
      <c r="BD28" s="15">
        <f>IF(Таблица15[[#This Row],[Столбец3]:[Столбец3]]&gt;EDATE(BD$20,1)-1,"",VLOOKUP(Таблица15[[#This Row],[Столбец1]:[Столбец1]],Таблица14[#All],9,0))</f>
        <v>316.17500000000001</v>
      </c>
      <c r="BE28" s="15">
        <f>IF(Таблица15[[#This Row],[Столбец3]:[Столбец3]]&gt;EDATE(BE$20,1)-1,"",VLOOKUP(Таблица15[[#This Row],[Столбец1]:[Столбец1]],Таблица14[#All],9,0))</f>
        <v>316.17500000000001</v>
      </c>
      <c r="BF28" s="15">
        <f>IF(Таблица15[[#This Row],[Столбец3]:[Столбец3]]&gt;EDATE(BF$20,1)-1,"",VLOOKUP(Таблица15[[#This Row],[Столбец1]:[Столбец1]],Таблица14[#All],9,0))</f>
        <v>316.17500000000001</v>
      </c>
      <c r="BG28" s="15">
        <f>IF(Таблица15[[#This Row],[Столбец3]:[Столбец3]]&gt;EDATE(BG$20,1)-1,"",VLOOKUP(Таблица15[[#This Row],[Столбец1]:[Столбец1]],Таблица14[#All],9,0))</f>
        <v>316.17500000000001</v>
      </c>
      <c r="BH28" s="15">
        <f>IF(Таблица15[[#This Row],[Столбец3]:[Столбец3]]&gt;EDATE(BH$20,1)-1,"",VLOOKUP(Таблица15[[#This Row],[Столбец1]:[Столбец1]],Таблица14[#All],9,0))</f>
        <v>316.17500000000001</v>
      </c>
      <c r="BI28" s="15">
        <f>IF(Таблица15[[#This Row],[Столбец3]:[Столбец3]]&gt;EDATE(BI$20,1)-1,"",VLOOKUP(Таблица15[[#This Row],[Столбец1]:[Столбец1]],Таблица14[#All],9,0))</f>
        <v>316.17500000000001</v>
      </c>
      <c r="BJ28" s="15">
        <f>IF(Таблица15[[#This Row],[Столбец3]:[Столбец3]]&gt;EDATE(BJ$20,1)-1,"",VLOOKUP(Таблица15[[#This Row],[Столбец1]:[Столбец1]],Таблица14[#All],9,0))</f>
        <v>316.17500000000001</v>
      </c>
      <c r="BK28" s="15">
        <f>IF(Таблица15[[#This Row],[Столбец3]:[Столбец3]]&gt;EDATE(BK$20,1)-1,"",VLOOKUP(Таблица15[[#This Row],[Столбец1]:[Столбец1]],Таблица14[#All],9,0))</f>
        <v>316.17500000000001</v>
      </c>
      <c r="BL28" s="15">
        <f>IF(Таблица15[[#This Row],[Столбец3]:[Столбец3]]&gt;EDATE(BL$20,1)-1,"",VLOOKUP(Таблица15[[#This Row],[Столбец1]:[Столбец1]],Таблица14[#All],9,0))</f>
        <v>316.17500000000001</v>
      </c>
      <c r="BM28" s="15">
        <f>IF(Таблица15[[#This Row],[Столбец3]:[Столбец3]]&gt;EDATE(BM$20,1)-1,"",VLOOKUP(Таблица15[[#This Row],[Столбец1]:[Столбец1]],Таблица14[#All],9,0))</f>
        <v>316.17500000000001</v>
      </c>
      <c r="BN28" s="15">
        <f>IF(Таблица15[[#This Row],[Столбец3]:[Столбец3]]&gt;EDATE(BN$20,1)-1,"",VLOOKUP(Таблица15[[#This Row],[Столбец1]:[Столбец1]],Таблица14[#All],9,0))</f>
        <v>316.17500000000001</v>
      </c>
      <c r="BO28" s="15">
        <f>IF(Таблица15[[#This Row],[Столбец3]:[Столбец3]]&gt;EDATE(BO$20,1)-1,"",VLOOKUP(Таблица15[[#This Row],[Столбец1]:[Столбец1]],Таблица14[#All],9,0))</f>
        <v>316.17500000000001</v>
      </c>
      <c r="BP28" s="15">
        <f>IF(Таблица15[[#This Row],[Столбец3]:[Столбец3]]&gt;EDATE(BP$20,1)-1,"",VLOOKUP(Таблица15[[#This Row],[Столбец1]:[Столбец1]],Таблица14[#All],9,0))</f>
        <v>316.17500000000001</v>
      </c>
      <c r="BQ28" s="15">
        <f>IF(Таблица15[[#This Row],[Столбец3]:[Столбец3]]&gt;EDATE(BQ$20,1)-1,"",VLOOKUP(Таблица15[[#This Row],[Столбец1]:[Столбец1]],Таблица14[#All],9,0))</f>
        <v>316.17500000000001</v>
      </c>
      <c r="BR28" s="15">
        <f>IF(Таблица15[[#This Row],[Столбец3]:[Столбец3]]&gt;EDATE(BR$20,1)-1,"",VLOOKUP(Таблица15[[#This Row],[Столбец1]:[Столбец1]],Таблица14[#All],9,0))</f>
        <v>316.17500000000001</v>
      </c>
      <c r="BS28" s="15">
        <f>IF(Таблица15[[#This Row],[Столбец3]:[Столбец3]]&gt;EDATE(BS$20,1)-1,"",VLOOKUP(Таблица15[[#This Row],[Столбец1]:[Столбец1]],Таблица14[#All],9,0))</f>
        <v>316.17500000000001</v>
      </c>
      <c r="BT28" s="15">
        <f>IF(Таблица15[[#This Row],[Столбец3]:[Столбец3]]&gt;EDATE(BT$20,1)-1,"",VLOOKUP(Таблица15[[#This Row],[Столбец1]:[Столбец1]],Таблица14[#All],9,0))</f>
        <v>316.17500000000001</v>
      </c>
      <c r="BU28" s="15">
        <f>IF(Таблица15[[#This Row],[Столбец3]:[Столбец3]]&gt;EDATE(BU$20,1)-1,"",VLOOKUP(Таблица15[[#This Row],[Столбец1]:[Столбец1]],Таблица14[#All],9,0))</f>
        <v>316.17500000000001</v>
      </c>
      <c r="BV28" s="15">
        <f>IF(Таблица15[[#This Row],[Столбец3]:[Столбец3]]&gt;EDATE(BV$20,1)-1,"",VLOOKUP(Таблица15[[#This Row],[Столбец1]:[Столбец1]],Таблица14[#All],9,0))</f>
        <v>316.17500000000001</v>
      </c>
      <c r="BW28" s="15">
        <f>IF(Таблица15[[#This Row],[Столбец3]:[Столбец3]]&gt;EDATE(BW$20,1)-1,"",VLOOKUP(Таблица15[[#This Row],[Столбец1]:[Столбец1]],Таблица14[#All],9,0))</f>
        <v>316.17500000000001</v>
      </c>
      <c r="BX28" s="15">
        <f>IF(Таблица15[[#This Row],[Столбец3]:[Столбец3]]&gt;EDATE(BX$20,1)-1,"",VLOOKUP(Таблица15[[#This Row],[Столбец1]:[Столбец1]],Таблица14[#All],9,0))</f>
        <v>316.17500000000001</v>
      </c>
      <c r="BY28" s="15">
        <f>IF(Таблица15[[#This Row],[Столбец3]:[Столбец3]]&gt;EDATE(BY$20,1)-1,"",VLOOKUP(Таблица15[[#This Row],[Столбец1]:[Столбец1]],Таблица14[#All],9,0))</f>
        <v>316.17500000000001</v>
      </c>
      <c r="BZ28" s="15">
        <f>IF(Таблица15[[#This Row],[Столбец3]:[Столбец3]]&gt;EDATE(BZ$20,1)-1,"",VLOOKUP(Таблица15[[#This Row],[Столбец1]:[Столбец1]],Таблица14[#All],9,0))</f>
        <v>316.17500000000001</v>
      </c>
      <c r="CA28" s="15">
        <f>IF(Таблица15[[#This Row],[Столбец3]:[Столбец3]]&gt;EDATE(CA$20,1)-1,"",VLOOKUP(Таблица15[[#This Row],[Столбец1]:[Столбец1]],Таблица14[#All],9,0))</f>
        <v>316.17500000000001</v>
      </c>
      <c r="CB28" s="15">
        <f>IF(Таблица15[[#This Row],[Столбец3]:[Столбец3]]&gt;EDATE(CB$20,1)-1,"",VLOOKUP(Таблица15[[#This Row],[Столбец1]:[Столбец1]],Таблица14[#All],9,0))</f>
        <v>316.17500000000001</v>
      </c>
      <c r="CC28" s="15">
        <f>IF(Таблица15[[#This Row],[Столбец3]:[Столбец3]]&gt;EDATE(CC$20,1)-1,"",VLOOKUP(Таблица15[[#This Row],[Столбец1]:[Столбец1]],Таблица14[#All],9,0))</f>
        <v>316.17500000000001</v>
      </c>
      <c r="CD28" s="15">
        <f>IF(Таблица15[[#This Row],[Столбец3]:[Столбец3]]&gt;EDATE(CD$20,1)-1,"",VLOOKUP(Таблица15[[#This Row],[Столбец1]:[Столбец1]],Таблица14[#All],9,0))</f>
        <v>316.17500000000001</v>
      </c>
      <c r="CE28" s="15">
        <f>IF(Таблица15[[#This Row],[Столбец3]:[Столбец3]]&gt;EDATE(CE$20,1)-1,"",VLOOKUP(Таблица15[[#This Row],[Столбец1]:[Столбец1]],Таблица14[#All],9,0))</f>
        <v>316.17500000000001</v>
      </c>
      <c r="CF28" s="15">
        <f>IF(Таблица15[[#This Row],[Столбец3]:[Столбец3]]&gt;EDATE(CF$20,1)-1,"",VLOOKUP(Таблица15[[#This Row],[Столбец1]:[Столбец1]],Таблица14[#All],9,0))</f>
        <v>316.17500000000001</v>
      </c>
      <c r="CG28" s="15">
        <f>IF(Таблица15[[#This Row],[Столбец3]:[Столбец3]]&gt;EDATE(CG$20,1)-1,"",VLOOKUP(Таблица15[[#This Row],[Столбец1]:[Столбец1]],Таблица14[#All],9,0))</f>
        <v>316.17500000000001</v>
      </c>
      <c r="CH28" s="15">
        <f>IF(Таблица15[[#This Row],[Столбец3]:[Столбец3]]&gt;EDATE(CH$20,1)-1,"",VLOOKUP(Таблица15[[#This Row],[Столбец1]:[Столбец1]],Таблица14[#All],9,0))</f>
        <v>316.17500000000001</v>
      </c>
      <c r="CI28" s="15">
        <f>IF(Таблица15[[#This Row],[Столбец3]:[Столбец3]]&gt;EDATE(CI$20,1)-1,"",VLOOKUP(Таблица15[[#This Row],[Столбец1]:[Столбец1]],Таблица14[#All],9,0))</f>
        <v>316.17500000000001</v>
      </c>
      <c r="CJ28" s="15">
        <f>IF(Таблица15[[#This Row],[Столбец3]:[Столбец3]]&gt;EDATE(CJ$20,1)-1,"",VLOOKUP(Таблица15[[#This Row],[Столбец1]:[Столбец1]],Таблица14[#All],9,0))</f>
        <v>316.17500000000001</v>
      </c>
      <c r="CK28" s="15">
        <f>IF(Таблица15[[#This Row],[Столбец3]:[Столбец3]]&gt;EDATE(CK$20,1)-1,"",VLOOKUP(Таблица15[[#This Row],[Столбец1]:[Столбец1]],Таблица14[#All],9,0))</f>
        <v>316.17500000000001</v>
      </c>
      <c r="CL28" s="15">
        <f>IF(Таблица15[[#This Row],[Столбец3]:[Столбец3]]&gt;EDATE(CL$20,1)-1,"",VLOOKUP(Таблица15[[#This Row],[Столбец1]:[Столбец1]],Таблица14[#All],9,0))</f>
        <v>316.17500000000001</v>
      </c>
      <c r="CM28" s="15">
        <f>IF(Таблица15[[#This Row],[Столбец3]:[Столбец3]]&gt;EDATE(CM$20,1)-1,"",VLOOKUP(Таблица15[[#This Row],[Столбец1]:[Столбец1]],Таблица14[#All],9,0))</f>
        <v>316.17500000000001</v>
      </c>
      <c r="CN28" s="15">
        <f>IF(Таблица15[[#This Row],[Столбец3]:[Столбец3]]&gt;EDATE(CN$20,1)-1,"",VLOOKUP(Таблица15[[#This Row],[Столбец1]:[Столбец1]],Таблица14[#All],9,0))</f>
        <v>316.17500000000001</v>
      </c>
      <c r="CO28" s="15">
        <f>IF(Таблица15[[#This Row],[Столбец3]:[Столбец3]]&gt;EDATE(CO$20,1)-1,"",VLOOKUP(Таблица15[[#This Row],[Столбец1]:[Столбец1]],Таблица14[#All],9,0))</f>
        <v>316.17500000000001</v>
      </c>
      <c r="CP28" s="15">
        <f>IF(Таблица15[[#This Row],[Столбец3]:[Столбец3]]&gt;EDATE(CP$20,1)-1,"",VLOOKUP(Таблица15[[#This Row],[Столбец1]:[Столбец1]],Таблица14[#All],9,0))</f>
        <v>316.17500000000001</v>
      </c>
      <c r="CQ28" s="15">
        <f>IF(Таблица15[[#This Row],[Столбец3]:[Столбец3]]&gt;EDATE(CQ$20,1)-1,"",VLOOKUP(Таблица15[[#This Row],[Столбец1]:[Столбец1]],Таблица14[#All],9,0))</f>
        <v>316.17500000000001</v>
      </c>
    </row>
    <row r="29" spans="1:95" x14ac:dyDescent="0.25">
      <c r="A29" t="str">
        <f t="shared" si="7"/>
        <v>Technical Director</v>
      </c>
      <c r="B29" t="str">
        <f t="shared" si="7"/>
        <v>Технический директор</v>
      </c>
      <c r="C29" s="16">
        <v>42597</v>
      </c>
      <c r="D29" s="15" t="str">
        <f>IF(Таблица15[[#This Row],[Столбец3]:[Столбец3]]&gt;EDATE(D$20,1)-1,"",VLOOKUP(Таблица15[[#This Row],[Столбец1]:[Столбец1]],Таблица14[#All],9,0))</f>
        <v/>
      </c>
      <c r="E29" s="15" t="str">
        <f>IF(Таблица15[[#This Row],[Столбец3]:[Столбец3]]&gt;EDATE(E$20,1)-1,"",VLOOKUP(Таблица15[[#This Row],[Столбец1]:[Столбец1]],Таблица14[#All],9,0))</f>
        <v/>
      </c>
      <c r="F29" s="15" t="str">
        <f>IF(Таблица15[[#This Row],[Столбец3]:[Столбец3]]&gt;EDATE(F$20,1)-1,"",VLOOKUP(Таблица15[[#This Row],[Столбец1]:[Столбец1]],Таблица14[#All],9,0))</f>
        <v/>
      </c>
      <c r="G29" s="15">
        <f>IF(Таблица15[[#This Row],[Столбец3]:[Столбец3]]&gt;EDATE(G$20,1)-1,"",VLOOKUP(Таблица15[[#This Row],[Столбец1]:[Столбец1]],Таблица14[#All],9,0))</f>
        <v>1211.2633766233766</v>
      </c>
      <c r="H29" s="15">
        <f>IF(Таблица15[[#This Row],[Столбец3]:[Столбец3]]&gt;EDATE(H$20,1)-1,"",VLOOKUP(Таблица15[[#This Row],[Столбец1]:[Столбец1]],Таблица14[#All],9,0))</f>
        <v>1211.2633766233766</v>
      </c>
      <c r="I29" s="15">
        <f>IF(Таблица15[[#This Row],[Столбец3]:[Столбец3]]&gt;EDATE(I$20,1)-1,"",VLOOKUP(Таблица15[[#This Row],[Столбец1]:[Столбец1]],Таблица14[#All],9,0))</f>
        <v>1211.2633766233766</v>
      </c>
      <c r="J29" s="15">
        <f>IF(Таблица15[[#This Row],[Столбец3]:[Столбец3]]&gt;EDATE(J$20,1)-1,"",VLOOKUP(Таблица15[[#This Row],[Столбец1]:[Столбец1]],Таблица14[#All],9,0))</f>
        <v>1211.2633766233766</v>
      </c>
      <c r="K29" s="15">
        <f>IF(Таблица15[[#This Row],[Столбец3]:[Столбец3]]&gt;EDATE(K$20,1)-1,"",VLOOKUP(Таблица15[[#This Row],[Столбец1]:[Столбец1]],Таблица14[#All],9,0))</f>
        <v>1211.2633766233766</v>
      </c>
      <c r="L29" s="15">
        <f>IF(Таблица15[[#This Row],[Столбец3]:[Столбец3]]&gt;EDATE(L$20,1)-1,"",VLOOKUP(Таблица15[[#This Row],[Столбец1]:[Столбец1]],Таблица14[#All],9,0))</f>
        <v>1211.2633766233766</v>
      </c>
      <c r="M29" s="15">
        <f>IF(Таблица15[[#This Row],[Столбец3]:[Столбец3]]&gt;EDATE(M$20,1)-1,"",VLOOKUP(Таблица15[[#This Row],[Столбец1]:[Столбец1]],Таблица14[#All],9,0))</f>
        <v>1211.2633766233766</v>
      </c>
      <c r="N29" s="15">
        <f>IF(Таблица15[[#This Row],[Столбец3]:[Столбец3]]&gt;EDATE(N$20,1)-1,"",VLOOKUP(Таблица15[[#This Row],[Столбец1]:[Столбец1]],Таблица14[#All],9,0))</f>
        <v>1211.2633766233766</v>
      </c>
      <c r="O29" s="15">
        <f>IF(Таблица15[[#This Row],[Столбец3]:[Столбец3]]&gt;EDATE(O$20,1)-1,"",VLOOKUP(Таблица15[[#This Row],[Столбец1]:[Столбец1]],Таблица14[#All],9,0))</f>
        <v>1211.2633766233766</v>
      </c>
      <c r="P29" s="15">
        <f>IF(Таблица15[[#This Row],[Столбец3]:[Столбец3]]&gt;EDATE(P$20,1)-1,"",VLOOKUP(Таблица15[[#This Row],[Столбец1]:[Столбец1]],Таблица14[#All],9,0))</f>
        <v>1211.2633766233766</v>
      </c>
      <c r="Q29" s="15">
        <f>IF(Таблица15[[#This Row],[Столбец3]:[Столбец3]]&gt;EDATE(Q$20,1)-1,"",VLOOKUP(Таблица15[[#This Row],[Столбец1]:[Столбец1]],Таблица14[#All],9,0))</f>
        <v>1211.2633766233766</v>
      </c>
      <c r="R29" s="15">
        <f>IF(Таблица15[[#This Row],[Столбец3]:[Столбец3]]&gt;EDATE(R$20,1)-1,"",VLOOKUP(Таблица15[[#This Row],[Столбец1]:[Столбец1]],Таблица14[#All],9,0))</f>
        <v>1211.2633766233766</v>
      </c>
      <c r="S29" s="15">
        <f>IF(Таблица15[[#This Row],[Столбец3]:[Столбец3]]&gt;EDATE(S$20,1)-1,"",VLOOKUP(Таблица15[[#This Row],[Столбец1]:[Столбец1]],Таблица14[#All],9,0))</f>
        <v>1211.2633766233766</v>
      </c>
      <c r="T29" s="15">
        <f>IF(Таблица15[[#This Row],[Столбец3]:[Столбец3]]&gt;EDATE(T$20,1)-1,"",VLOOKUP(Таблица15[[#This Row],[Столбец1]:[Столбец1]],Таблица14[#All],9,0))</f>
        <v>1211.2633766233766</v>
      </c>
      <c r="U29" s="15">
        <f>IF(Таблица15[[#This Row],[Столбец3]:[Столбец3]]&gt;EDATE(U$20,1)-1,"",VLOOKUP(Таблица15[[#This Row],[Столбец1]:[Столбец1]],Таблица14[#All],9,0))</f>
        <v>1211.2633766233766</v>
      </c>
      <c r="V29" s="15">
        <f>IF(Таблица15[[#This Row],[Столбец3]:[Столбец3]]&gt;EDATE(V$20,1)-1,"",VLOOKUP(Таблица15[[#This Row],[Столбец1]:[Столбец1]],Таблица14[#All],9,0))</f>
        <v>1211.2633766233766</v>
      </c>
      <c r="W29" s="15">
        <f>IF(Таблица15[[#This Row],[Столбец3]:[Столбец3]]&gt;EDATE(W$20,1)-1,"",VLOOKUP(Таблица15[[#This Row],[Столбец1]:[Столбец1]],Таблица14[#All],9,0))</f>
        <v>1211.2633766233766</v>
      </c>
      <c r="X29" s="15">
        <f>IF(Таблица15[[#This Row],[Столбец3]:[Столбец3]]&gt;EDATE(X$20,1)-1,"",VLOOKUP(Таблица15[[#This Row],[Столбец1]:[Столбец1]],Таблица14[#All],9,0))</f>
        <v>1211.2633766233766</v>
      </c>
      <c r="Y29" s="15">
        <f>IF(Таблица15[[#This Row],[Столбец3]:[Столбец3]]&gt;EDATE(Y$20,1)-1,"",VLOOKUP(Таблица15[[#This Row],[Столбец1]:[Столбец1]],Таблица14[#All],9,0))</f>
        <v>1211.2633766233766</v>
      </c>
      <c r="Z29" s="15">
        <f>IF(Таблица15[[#This Row],[Столбец3]:[Столбец3]]&gt;EDATE(Z$20,1)-1,"",VLOOKUP(Таблица15[[#This Row],[Столбец1]:[Столбец1]],Таблица14[#All],9,0))</f>
        <v>1211.2633766233766</v>
      </c>
      <c r="AA29" s="15">
        <f>IF(Таблица15[[#This Row],[Столбец3]:[Столбец3]]&gt;EDATE(AA$20,1)-1,"",VLOOKUP(Таблица15[[#This Row],[Столбец1]:[Столбец1]],Таблица14[#All],9,0))</f>
        <v>1211.2633766233766</v>
      </c>
      <c r="AB29" s="15">
        <f>IF(Таблица15[[#This Row],[Столбец3]:[Столбец3]]&gt;EDATE(AB$20,1)-1,"",VLOOKUP(Таблица15[[#This Row],[Столбец1]:[Столбец1]],Таблица14[#All],9,0))</f>
        <v>1211.2633766233766</v>
      </c>
      <c r="AC29" s="15">
        <f>IF(Таблица15[[#This Row],[Столбец3]:[Столбец3]]&gt;EDATE(AC$20,1)-1,"",VLOOKUP(Таблица15[[#This Row],[Столбец1]:[Столбец1]],Таблица14[#All],9,0))</f>
        <v>1211.2633766233766</v>
      </c>
      <c r="AD29" s="15">
        <f>IF(Таблица15[[#This Row],[Столбец3]:[Столбец3]]&gt;EDATE(AD$20,1)-1,"",VLOOKUP(Таблица15[[#This Row],[Столбец1]:[Столбец1]],Таблица14[#All],9,0))</f>
        <v>1211.2633766233766</v>
      </c>
      <c r="AE29" s="15">
        <f>IF(Таблица15[[#This Row],[Столбец3]:[Столбец3]]&gt;EDATE(AE$20,1)-1,"",VLOOKUP(Таблица15[[#This Row],[Столбец1]:[Столбец1]],Таблица14[#All],9,0))</f>
        <v>1211.2633766233766</v>
      </c>
      <c r="AF29" s="15">
        <f>IF(Таблица15[[#This Row],[Столбец3]:[Столбец3]]&gt;EDATE(AF$20,1)-1,"",VLOOKUP(Таблица15[[#This Row],[Столбец1]:[Столбец1]],Таблица14[#All],9,0))</f>
        <v>1211.2633766233766</v>
      </c>
      <c r="AG29" s="15">
        <f>IF(Таблица15[[#This Row],[Столбец3]:[Столбец3]]&gt;EDATE(AG$20,1)-1,"",VLOOKUP(Таблица15[[#This Row],[Столбец1]:[Столбец1]],Таблица14[#All],9,0))</f>
        <v>1211.2633766233766</v>
      </c>
      <c r="AH29" s="15">
        <f>IF(Таблица15[[#This Row],[Столбец3]:[Столбец3]]&gt;EDATE(AH$20,1)-1,"",VLOOKUP(Таблица15[[#This Row],[Столбец1]:[Столбец1]],Таблица14[#All],9,0))</f>
        <v>1211.2633766233766</v>
      </c>
      <c r="AI29" s="15">
        <f>IF(Таблица15[[#This Row],[Столбец3]:[Столбец3]]&gt;EDATE(AI$20,1)-1,"",VLOOKUP(Таблица15[[#This Row],[Столбец1]:[Столбец1]],Таблица14[#All],9,0))</f>
        <v>1211.2633766233766</v>
      </c>
      <c r="AJ29" s="15">
        <f>IF(Таблица15[[#This Row],[Столбец3]:[Столбец3]]&gt;EDATE(AJ$20,1)-1,"",VLOOKUP(Таблица15[[#This Row],[Столбец1]:[Столбец1]],Таблица14[#All],9,0))</f>
        <v>1211.2633766233766</v>
      </c>
      <c r="AK29" s="15">
        <f>IF(Таблица15[[#This Row],[Столбец3]:[Столбец3]]&gt;EDATE(AK$20,1)-1,"",VLOOKUP(Таблица15[[#This Row],[Столбец1]:[Столбец1]],Таблица14[#All],9,0))</f>
        <v>1211.2633766233766</v>
      </c>
      <c r="AL29" s="15">
        <f>IF(Таблица15[[#This Row],[Столбец3]:[Столбец3]]&gt;EDATE(AL$20,1)-1,"",VLOOKUP(Таблица15[[#This Row],[Столбец1]:[Столбец1]],Таблица14[#All],9,0))</f>
        <v>1211.2633766233766</v>
      </c>
      <c r="AM29" s="15">
        <f>IF(Таблица15[[#This Row],[Столбец3]:[Столбец3]]&gt;EDATE(AM$20,1)-1,"",VLOOKUP(Таблица15[[#This Row],[Столбец1]:[Столбец1]],Таблица14[#All],9,0))</f>
        <v>1211.2633766233766</v>
      </c>
      <c r="AN29" s="15">
        <f>IF(Таблица15[[#This Row],[Столбец3]:[Столбец3]]&gt;EDATE(AN$20,1)-1,"",VLOOKUP(Таблица15[[#This Row],[Столбец1]:[Столбец1]],Таблица14[#All],9,0))</f>
        <v>1211.2633766233766</v>
      </c>
      <c r="AO29" s="15">
        <f>IF(Таблица15[[#This Row],[Столбец3]:[Столбец3]]&gt;EDATE(AO$20,1)-1,"",VLOOKUP(Таблица15[[#This Row],[Столбец1]:[Столбец1]],Таблица14[#All],9,0))</f>
        <v>1211.2633766233766</v>
      </c>
      <c r="AP29" s="15">
        <f>IF(Таблица15[[#This Row],[Столбец3]:[Столбец3]]&gt;EDATE(AP$20,1)-1,"",VLOOKUP(Таблица15[[#This Row],[Столбец1]:[Столбец1]],Таблица14[#All],9,0))</f>
        <v>1211.2633766233766</v>
      </c>
      <c r="AQ29" s="15">
        <f>IF(Таблица15[[#This Row],[Столбец3]:[Столбец3]]&gt;EDATE(AQ$20,1)-1,"",VLOOKUP(Таблица15[[#This Row],[Столбец1]:[Столбец1]],Таблица14[#All],9,0))</f>
        <v>1211.2633766233766</v>
      </c>
      <c r="AR29" s="15">
        <f>IF(Таблица15[[#This Row],[Столбец3]:[Столбец3]]&gt;EDATE(AR$20,1)-1,"",VLOOKUP(Таблица15[[#This Row],[Столбец1]:[Столбец1]],Таблица14[#All],9,0))</f>
        <v>1211.2633766233766</v>
      </c>
      <c r="AS29" s="15">
        <f>IF(Таблица15[[#This Row],[Столбец3]:[Столбец3]]&gt;EDATE(AS$20,1)-1,"",VLOOKUP(Таблица15[[#This Row],[Столбец1]:[Столбец1]],Таблица14[#All],9,0))</f>
        <v>1211.2633766233766</v>
      </c>
      <c r="AT29" s="15">
        <f>IF(Таблица15[[#This Row],[Столбец3]:[Столбец3]]&gt;EDATE(AT$20,1)-1,"",VLOOKUP(Таблица15[[#This Row],[Столбец1]:[Столбец1]],Таблица14[#All],9,0))</f>
        <v>1211.2633766233766</v>
      </c>
      <c r="AU29" s="15">
        <f>IF(Таблица15[[#This Row],[Столбец3]:[Столбец3]]&gt;EDATE(AU$20,1)-1,"",VLOOKUP(Таблица15[[#This Row],[Столбец1]:[Столбец1]],Таблица14[#All],9,0))</f>
        <v>1211.2633766233766</v>
      </c>
      <c r="AV29" s="15">
        <f>IF(Таблица15[[#This Row],[Столбец3]:[Столбец3]]&gt;EDATE(AV$20,1)-1,"",VLOOKUP(Таблица15[[#This Row],[Столбец1]:[Столбец1]],Таблица14[#All],9,0))</f>
        <v>1211.2633766233766</v>
      </c>
      <c r="AW29" s="15">
        <f>IF(Таблица15[[#This Row],[Столбец3]:[Столбец3]]&gt;EDATE(AW$20,1)-1,"",VLOOKUP(Таблица15[[#This Row],[Столбец1]:[Столбец1]],Таблица14[#All],9,0))</f>
        <v>1211.2633766233766</v>
      </c>
      <c r="AX29" s="15">
        <f>IF(Таблица15[[#This Row],[Столбец3]:[Столбец3]]&gt;EDATE(AX$20,1)-1,"",VLOOKUP(Таблица15[[#This Row],[Столбец1]:[Столбец1]],Таблица14[#All],9,0))</f>
        <v>1211.2633766233766</v>
      </c>
      <c r="AY29" s="15">
        <f>IF(Таблица15[[#This Row],[Столбец3]:[Столбец3]]&gt;EDATE(AY$20,1)-1,"",VLOOKUP(Таблица15[[#This Row],[Столбец1]:[Столбец1]],Таблица14[#All],9,0))</f>
        <v>1211.2633766233766</v>
      </c>
      <c r="AZ29" s="15">
        <f>IF(Таблица15[[#This Row],[Столбец3]:[Столбец3]]&gt;EDATE(AZ$20,1)-1,"",VLOOKUP(Таблица15[[#This Row],[Столбец1]:[Столбец1]],Таблица14[#All],9,0))</f>
        <v>1211.2633766233766</v>
      </c>
      <c r="BA29" s="15">
        <f>IF(Таблица15[[#This Row],[Столбец3]:[Столбец3]]&gt;EDATE(BA$20,1)-1,"",VLOOKUP(Таблица15[[#This Row],[Столбец1]:[Столбец1]],Таблица14[#All],9,0))</f>
        <v>1211.2633766233766</v>
      </c>
      <c r="BB29" s="15">
        <f>IF(Таблица15[[#This Row],[Столбец3]:[Столбец3]]&gt;EDATE(BB$20,1)-1,"",VLOOKUP(Таблица15[[#This Row],[Столбец1]:[Столбец1]],Таблица14[#All],9,0))</f>
        <v>1211.2633766233766</v>
      </c>
      <c r="BC29" s="15">
        <f>IF(Таблица15[[#This Row],[Столбец3]:[Столбец3]]&gt;EDATE(BC$20,1)-1,"",VLOOKUP(Таблица15[[#This Row],[Столбец1]:[Столбец1]],Таблица14[#All],9,0))</f>
        <v>1211.2633766233766</v>
      </c>
      <c r="BD29" s="15">
        <f>IF(Таблица15[[#This Row],[Столбец3]:[Столбец3]]&gt;EDATE(BD$20,1)-1,"",VLOOKUP(Таблица15[[#This Row],[Столбец1]:[Столбец1]],Таблица14[#All],9,0))</f>
        <v>1211.2633766233766</v>
      </c>
      <c r="BE29" s="15">
        <f>IF(Таблица15[[#This Row],[Столбец3]:[Столбец3]]&gt;EDATE(BE$20,1)-1,"",VLOOKUP(Таблица15[[#This Row],[Столбец1]:[Столбец1]],Таблица14[#All],9,0))</f>
        <v>1211.2633766233766</v>
      </c>
      <c r="BF29" s="15">
        <f>IF(Таблица15[[#This Row],[Столбец3]:[Столбец3]]&gt;EDATE(BF$20,1)-1,"",VLOOKUP(Таблица15[[#This Row],[Столбец1]:[Столбец1]],Таблица14[#All],9,0))</f>
        <v>1211.2633766233766</v>
      </c>
      <c r="BG29" s="15">
        <f>IF(Таблица15[[#This Row],[Столбец3]:[Столбец3]]&gt;EDATE(BG$20,1)-1,"",VLOOKUP(Таблица15[[#This Row],[Столбец1]:[Столбец1]],Таблица14[#All],9,0))</f>
        <v>1211.2633766233766</v>
      </c>
      <c r="BH29" s="15">
        <f>IF(Таблица15[[#This Row],[Столбец3]:[Столбец3]]&gt;EDATE(BH$20,1)-1,"",VLOOKUP(Таблица15[[#This Row],[Столбец1]:[Столбец1]],Таблица14[#All],9,0))</f>
        <v>1211.2633766233766</v>
      </c>
      <c r="BI29" s="15">
        <f>IF(Таблица15[[#This Row],[Столбец3]:[Столбец3]]&gt;EDATE(BI$20,1)-1,"",VLOOKUP(Таблица15[[#This Row],[Столбец1]:[Столбец1]],Таблица14[#All],9,0))</f>
        <v>1211.2633766233766</v>
      </c>
      <c r="BJ29" s="15">
        <f>IF(Таблица15[[#This Row],[Столбец3]:[Столбец3]]&gt;EDATE(BJ$20,1)-1,"",VLOOKUP(Таблица15[[#This Row],[Столбец1]:[Столбец1]],Таблица14[#All],9,0))</f>
        <v>1211.2633766233766</v>
      </c>
      <c r="BK29" s="15">
        <f>IF(Таблица15[[#This Row],[Столбец3]:[Столбец3]]&gt;EDATE(BK$20,1)-1,"",VLOOKUP(Таблица15[[#This Row],[Столбец1]:[Столбец1]],Таблица14[#All],9,0))</f>
        <v>1211.2633766233766</v>
      </c>
      <c r="BL29" s="15">
        <f>IF(Таблица15[[#This Row],[Столбец3]:[Столбец3]]&gt;EDATE(BL$20,1)-1,"",VLOOKUP(Таблица15[[#This Row],[Столбец1]:[Столбец1]],Таблица14[#All],9,0))</f>
        <v>1211.2633766233766</v>
      </c>
      <c r="BM29" s="15">
        <f>IF(Таблица15[[#This Row],[Столбец3]:[Столбец3]]&gt;EDATE(BM$20,1)-1,"",VLOOKUP(Таблица15[[#This Row],[Столбец1]:[Столбец1]],Таблица14[#All],9,0))</f>
        <v>1211.2633766233766</v>
      </c>
      <c r="BN29" s="15">
        <f>IF(Таблица15[[#This Row],[Столбец3]:[Столбец3]]&gt;EDATE(BN$20,1)-1,"",VLOOKUP(Таблица15[[#This Row],[Столбец1]:[Столбец1]],Таблица14[#All],9,0))</f>
        <v>1211.2633766233766</v>
      </c>
      <c r="BO29" s="15">
        <f>IF(Таблица15[[#This Row],[Столбец3]:[Столбец3]]&gt;EDATE(BO$20,1)-1,"",VLOOKUP(Таблица15[[#This Row],[Столбец1]:[Столбец1]],Таблица14[#All],9,0))</f>
        <v>1211.2633766233766</v>
      </c>
      <c r="BP29" s="15">
        <f>IF(Таблица15[[#This Row],[Столбец3]:[Столбец3]]&gt;EDATE(BP$20,1)-1,"",VLOOKUP(Таблица15[[#This Row],[Столбец1]:[Столбец1]],Таблица14[#All],9,0))</f>
        <v>1211.2633766233766</v>
      </c>
      <c r="BQ29" s="15">
        <f>IF(Таблица15[[#This Row],[Столбец3]:[Столбец3]]&gt;EDATE(BQ$20,1)-1,"",VLOOKUP(Таблица15[[#This Row],[Столбец1]:[Столбец1]],Таблица14[#All],9,0))</f>
        <v>1211.2633766233766</v>
      </c>
      <c r="BR29" s="15">
        <f>IF(Таблица15[[#This Row],[Столбец3]:[Столбец3]]&gt;EDATE(BR$20,1)-1,"",VLOOKUP(Таблица15[[#This Row],[Столбец1]:[Столбец1]],Таблица14[#All],9,0))</f>
        <v>1211.2633766233766</v>
      </c>
      <c r="BS29" s="15">
        <f>IF(Таблица15[[#This Row],[Столбец3]:[Столбец3]]&gt;EDATE(BS$20,1)-1,"",VLOOKUP(Таблица15[[#This Row],[Столбец1]:[Столбец1]],Таблица14[#All],9,0))</f>
        <v>1211.2633766233766</v>
      </c>
      <c r="BT29" s="15">
        <f>IF(Таблица15[[#This Row],[Столбец3]:[Столбец3]]&gt;EDATE(BT$20,1)-1,"",VLOOKUP(Таблица15[[#This Row],[Столбец1]:[Столбец1]],Таблица14[#All],9,0))</f>
        <v>1211.2633766233766</v>
      </c>
      <c r="BU29" s="15">
        <f>IF(Таблица15[[#This Row],[Столбец3]:[Столбец3]]&gt;EDATE(BU$20,1)-1,"",VLOOKUP(Таблица15[[#This Row],[Столбец1]:[Столбец1]],Таблица14[#All],9,0))</f>
        <v>1211.2633766233766</v>
      </c>
      <c r="BV29" s="15">
        <f>IF(Таблица15[[#This Row],[Столбец3]:[Столбец3]]&gt;EDATE(BV$20,1)-1,"",VLOOKUP(Таблица15[[#This Row],[Столбец1]:[Столбец1]],Таблица14[#All],9,0))</f>
        <v>1211.2633766233766</v>
      </c>
      <c r="BW29" s="15">
        <f>IF(Таблица15[[#This Row],[Столбец3]:[Столбец3]]&gt;EDATE(BW$20,1)-1,"",VLOOKUP(Таблица15[[#This Row],[Столбец1]:[Столбец1]],Таблица14[#All],9,0))</f>
        <v>1211.2633766233766</v>
      </c>
      <c r="BX29" s="15">
        <f>IF(Таблица15[[#This Row],[Столбец3]:[Столбец3]]&gt;EDATE(BX$20,1)-1,"",VLOOKUP(Таблица15[[#This Row],[Столбец1]:[Столбец1]],Таблица14[#All],9,0))</f>
        <v>1211.2633766233766</v>
      </c>
      <c r="BY29" s="15">
        <f>IF(Таблица15[[#This Row],[Столбец3]:[Столбец3]]&gt;EDATE(BY$20,1)-1,"",VLOOKUP(Таблица15[[#This Row],[Столбец1]:[Столбец1]],Таблица14[#All],9,0))</f>
        <v>1211.2633766233766</v>
      </c>
      <c r="BZ29" s="15">
        <f>IF(Таблица15[[#This Row],[Столбец3]:[Столбец3]]&gt;EDATE(BZ$20,1)-1,"",VLOOKUP(Таблица15[[#This Row],[Столбец1]:[Столбец1]],Таблица14[#All],9,0))</f>
        <v>1211.2633766233766</v>
      </c>
      <c r="CA29" s="15">
        <f>IF(Таблица15[[#This Row],[Столбец3]:[Столбец3]]&gt;EDATE(CA$20,1)-1,"",VLOOKUP(Таблица15[[#This Row],[Столбец1]:[Столбец1]],Таблица14[#All],9,0))</f>
        <v>1211.2633766233766</v>
      </c>
      <c r="CB29" s="15">
        <f>IF(Таблица15[[#This Row],[Столбец3]:[Столбец3]]&gt;EDATE(CB$20,1)-1,"",VLOOKUP(Таблица15[[#This Row],[Столбец1]:[Столбец1]],Таблица14[#All],9,0))</f>
        <v>1211.2633766233766</v>
      </c>
      <c r="CC29" s="15">
        <f>IF(Таблица15[[#This Row],[Столбец3]:[Столбец3]]&gt;EDATE(CC$20,1)-1,"",VLOOKUP(Таблица15[[#This Row],[Столбец1]:[Столбец1]],Таблица14[#All],9,0))</f>
        <v>1211.2633766233766</v>
      </c>
      <c r="CD29" s="15">
        <f>IF(Таблица15[[#This Row],[Столбец3]:[Столбец3]]&gt;EDATE(CD$20,1)-1,"",VLOOKUP(Таблица15[[#This Row],[Столбец1]:[Столбец1]],Таблица14[#All],9,0))</f>
        <v>1211.2633766233766</v>
      </c>
      <c r="CE29" s="15">
        <f>IF(Таблица15[[#This Row],[Столбец3]:[Столбец3]]&gt;EDATE(CE$20,1)-1,"",VLOOKUP(Таблица15[[#This Row],[Столбец1]:[Столбец1]],Таблица14[#All],9,0))</f>
        <v>1211.2633766233766</v>
      </c>
      <c r="CF29" s="15">
        <f>IF(Таблица15[[#This Row],[Столбец3]:[Столбец3]]&gt;EDATE(CF$20,1)-1,"",VLOOKUP(Таблица15[[#This Row],[Столбец1]:[Столбец1]],Таблица14[#All],9,0))</f>
        <v>1211.2633766233766</v>
      </c>
      <c r="CG29" s="15">
        <f>IF(Таблица15[[#This Row],[Столбец3]:[Столбец3]]&gt;EDATE(CG$20,1)-1,"",VLOOKUP(Таблица15[[#This Row],[Столбец1]:[Столбец1]],Таблица14[#All],9,0))</f>
        <v>1211.2633766233766</v>
      </c>
      <c r="CH29" s="15">
        <f>IF(Таблица15[[#This Row],[Столбец3]:[Столбец3]]&gt;EDATE(CH$20,1)-1,"",VLOOKUP(Таблица15[[#This Row],[Столбец1]:[Столбец1]],Таблица14[#All],9,0))</f>
        <v>1211.2633766233766</v>
      </c>
      <c r="CI29" s="15">
        <f>IF(Таблица15[[#This Row],[Столбец3]:[Столбец3]]&gt;EDATE(CI$20,1)-1,"",VLOOKUP(Таблица15[[#This Row],[Столбец1]:[Столбец1]],Таблица14[#All],9,0))</f>
        <v>1211.2633766233766</v>
      </c>
      <c r="CJ29" s="15">
        <f>IF(Таблица15[[#This Row],[Столбец3]:[Столбец3]]&gt;EDATE(CJ$20,1)-1,"",VLOOKUP(Таблица15[[#This Row],[Столбец1]:[Столбец1]],Таблица14[#All],9,0))</f>
        <v>1211.2633766233766</v>
      </c>
      <c r="CK29" s="15">
        <f>IF(Таблица15[[#This Row],[Столбец3]:[Столбец3]]&gt;EDATE(CK$20,1)-1,"",VLOOKUP(Таблица15[[#This Row],[Столбец1]:[Столбец1]],Таблица14[#All],9,0))</f>
        <v>1211.2633766233766</v>
      </c>
      <c r="CL29" s="15">
        <f>IF(Таблица15[[#This Row],[Столбец3]:[Столбец3]]&gt;EDATE(CL$20,1)-1,"",VLOOKUP(Таблица15[[#This Row],[Столбец1]:[Столбец1]],Таблица14[#All],9,0))</f>
        <v>1211.2633766233766</v>
      </c>
      <c r="CM29" s="15">
        <f>IF(Таблица15[[#This Row],[Столбец3]:[Столбец3]]&gt;EDATE(CM$20,1)-1,"",VLOOKUP(Таблица15[[#This Row],[Столбец1]:[Столбец1]],Таблица14[#All],9,0))</f>
        <v>1211.2633766233766</v>
      </c>
      <c r="CN29" s="15">
        <f>IF(Таблица15[[#This Row],[Столбец3]:[Столбец3]]&gt;EDATE(CN$20,1)-1,"",VLOOKUP(Таблица15[[#This Row],[Столбец1]:[Столбец1]],Таблица14[#All],9,0))</f>
        <v>1211.2633766233766</v>
      </c>
      <c r="CO29" s="15">
        <f>IF(Таблица15[[#This Row],[Столбец3]:[Столбец3]]&gt;EDATE(CO$20,1)-1,"",VLOOKUP(Таблица15[[#This Row],[Столбец1]:[Столбец1]],Таблица14[#All],9,0))</f>
        <v>1211.2633766233766</v>
      </c>
      <c r="CP29" s="15">
        <f>IF(Таблица15[[#This Row],[Столбец3]:[Столбец3]]&gt;EDATE(CP$20,1)-1,"",VLOOKUP(Таблица15[[#This Row],[Столбец1]:[Столбец1]],Таблица14[#All],9,0))</f>
        <v>1211.2633766233766</v>
      </c>
      <c r="CQ29" s="15">
        <f>IF(Таблица15[[#This Row],[Столбец3]:[Столбец3]]&gt;EDATE(CQ$20,1)-1,"",VLOOKUP(Таблица15[[#This Row],[Столбец1]:[Столбец1]],Таблица14[#All],9,0))</f>
        <v>1211.2633766233766</v>
      </c>
    </row>
    <row r="30" spans="1:95" x14ac:dyDescent="0.25">
      <c r="A30" t="str">
        <f t="shared" si="7"/>
        <v>Mechanic</v>
      </c>
      <c r="B30" t="str">
        <f t="shared" si="7"/>
        <v>Механик</v>
      </c>
      <c r="C30" s="16">
        <v>42597</v>
      </c>
      <c r="D30" s="15" t="str">
        <f>IF(Таблица15[[#This Row],[Столбец3]:[Столбец3]]&gt;EDATE(D$20,1)-1,"",VLOOKUP(Таблица15[[#This Row],[Столбец1]:[Столбец1]],Таблица14[#All],9,0))</f>
        <v/>
      </c>
      <c r="E30" s="15" t="str">
        <f>IF(Таблица15[[#This Row],[Столбец3]:[Столбец3]]&gt;EDATE(E$20,1)-1,"",VLOOKUP(Таблица15[[#This Row],[Столбец1]:[Столбец1]],Таблица14[#All],9,0))</f>
        <v/>
      </c>
      <c r="F30" s="15" t="str">
        <f>IF(Таблица15[[#This Row],[Столбец3]:[Столбец3]]&gt;EDATE(F$20,1)-1,"",VLOOKUP(Таблица15[[#This Row],[Столбец1]:[Столбец1]],Таблица14[#All],9,0))</f>
        <v/>
      </c>
      <c r="G30" s="15">
        <f>IF(Таблица15[[#This Row],[Столбец3]:[Столбец3]]&gt;EDATE(G$20,1)-1,"",VLOOKUP(Таблица15[[#This Row],[Столбец1]:[Столбец1]],Таблица14[#All],9,0))</f>
        <v>505.88</v>
      </c>
      <c r="H30" s="15">
        <f>IF(Таблица15[[#This Row],[Столбец3]:[Столбец3]]&gt;EDATE(H$20,1)-1,"",VLOOKUP(Таблица15[[#This Row],[Столбец1]:[Столбец1]],Таблица14[#All],9,0))</f>
        <v>505.88</v>
      </c>
      <c r="I30" s="15">
        <f>IF(Таблица15[[#This Row],[Столбец3]:[Столбец3]]&gt;EDATE(I$20,1)-1,"",VLOOKUP(Таблица15[[#This Row],[Столбец1]:[Столбец1]],Таблица14[#All],9,0))</f>
        <v>505.88</v>
      </c>
      <c r="J30" s="15">
        <f>IF(Таблица15[[#This Row],[Столбец3]:[Столбец3]]&gt;EDATE(J$20,1)-1,"",VLOOKUP(Таблица15[[#This Row],[Столбец1]:[Столбец1]],Таблица14[#All],9,0))</f>
        <v>505.88</v>
      </c>
      <c r="K30" s="15">
        <f>IF(Таблица15[[#This Row],[Столбец3]:[Столбец3]]&gt;EDATE(K$20,1)-1,"",VLOOKUP(Таблица15[[#This Row],[Столбец1]:[Столбец1]],Таблица14[#All],9,0))</f>
        <v>505.88</v>
      </c>
      <c r="L30" s="15">
        <f>IF(Таблица15[[#This Row],[Столбец3]:[Столбец3]]&gt;EDATE(L$20,1)-1,"",VLOOKUP(Таблица15[[#This Row],[Столбец1]:[Столбец1]],Таблица14[#All],9,0))</f>
        <v>505.88</v>
      </c>
      <c r="M30" s="15">
        <f>IF(Таблица15[[#This Row],[Столбец3]:[Столбец3]]&gt;EDATE(M$20,1)-1,"",VLOOKUP(Таблица15[[#This Row],[Столбец1]:[Столбец1]],Таблица14[#All],9,0))</f>
        <v>505.88</v>
      </c>
      <c r="N30" s="15">
        <f>IF(Таблица15[[#This Row],[Столбец3]:[Столбец3]]&gt;EDATE(N$20,1)-1,"",VLOOKUP(Таблица15[[#This Row],[Столбец1]:[Столбец1]],Таблица14[#All],9,0))</f>
        <v>505.88</v>
      </c>
      <c r="O30" s="15">
        <f>IF(Таблица15[[#This Row],[Столбец3]:[Столбец3]]&gt;EDATE(O$20,1)-1,"",VLOOKUP(Таблица15[[#This Row],[Столбец1]:[Столбец1]],Таблица14[#All],9,0))</f>
        <v>505.88</v>
      </c>
      <c r="P30" s="15">
        <f>IF(Таблица15[[#This Row],[Столбец3]:[Столбец3]]&gt;EDATE(P$20,1)-1,"",VLOOKUP(Таблица15[[#This Row],[Столбец1]:[Столбец1]],Таблица14[#All],9,0))</f>
        <v>505.88</v>
      </c>
      <c r="Q30" s="15">
        <f>IF(Таблица15[[#This Row],[Столбец3]:[Столбец3]]&gt;EDATE(Q$20,1)-1,"",VLOOKUP(Таблица15[[#This Row],[Столбец1]:[Столбец1]],Таблица14[#All],9,0))</f>
        <v>505.88</v>
      </c>
      <c r="R30" s="15">
        <f>IF(Таблица15[[#This Row],[Столбец3]:[Столбец3]]&gt;EDATE(R$20,1)-1,"",VLOOKUP(Таблица15[[#This Row],[Столбец1]:[Столбец1]],Таблица14[#All],9,0))</f>
        <v>505.88</v>
      </c>
      <c r="S30" s="15">
        <f>IF(Таблица15[[#This Row],[Столбец3]:[Столбец3]]&gt;EDATE(S$20,1)-1,"",VLOOKUP(Таблица15[[#This Row],[Столбец1]:[Столбец1]],Таблица14[#All],9,0))</f>
        <v>505.88</v>
      </c>
      <c r="T30" s="15">
        <f>IF(Таблица15[[#This Row],[Столбец3]:[Столбец3]]&gt;EDATE(T$20,1)-1,"",VLOOKUP(Таблица15[[#This Row],[Столбец1]:[Столбец1]],Таблица14[#All],9,0))</f>
        <v>505.88</v>
      </c>
      <c r="U30" s="15">
        <f>IF(Таблица15[[#This Row],[Столбец3]:[Столбец3]]&gt;EDATE(U$20,1)-1,"",VLOOKUP(Таблица15[[#This Row],[Столбец1]:[Столбец1]],Таблица14[#All],9,0))</f>
        <v>505.88</v>
      </c>
      <c r="V30" s="15">
        <f>IF(Таблица15[[#This Row],[Столбец3]:[Столбец3]]&gt;EDATE(V$20,1)-1,"",VLOOKUP(Таблица15[[#This Row],[Столбец1]:[Столбец1]],Таблица14[#All],9,0))</f>
        <v>505.88</v>
      </c>
      <c r="W30" s="15">
        <f>IF(Таблица15[[#This Row],[Столбец3]:[Столбец3]]&gt;EDATE(W$20,1)-1,"",VLOOKUP(Таблица15[[#This Row],[Столбец1]:[Столбец1]],Таблица14[#All],9,0))</f>
        <v>505.88</v>
      </c>
      <c r="X30" s="15">
        <f>IF(Таблица15[[#This Row],[Столбец3]:[Столбец3]]&gt;EDATE(X$20,1)-1,"",VLOOKUP(Таблица15[[#This Row],[Столбец1]:[Столбец1]],Таблица14[#All],9,0))</f>
        <v>505.88</v>
      </c>
      <c r="Y30" s="15">
        <f>IF(Таблица15[[#This Row],[Столбец3]:[Столбец3]]&gt;EDATE(Y$20,1)-1,"",VLOOKUP(Таблица15[[#This Row],[Столбец1]:[Столбец1]],Таблица14[#All],9,0))</f>
        <v>505.88</v>
      </c>
      <c r="Z30" s="15">
        <f>IF(Таблица15[[#This Row],[Столбец3]:[Столбец3]]&gt;EDATE(Z$20,1)-1,"",VLOOKUP(Таблица15[[#This Row],[Столбец1]:[Столбец1]],Таблица14[#All],9,0))</f>
        <v>505.88</v>
      </c>
      <c r="AA30" s="15">
        <f>IF(Таблица15[[#This Row],[Столбец3]:[Столбец3]]&gt;EDATE(AA$20,1)-1,"",VLOOKUP(Таблица15[[#This Row],[Столбец1]:[Столбец1]],Таблица14[#All],9,0))</f>
        <v>505.88</v>
      </c>
      <c r="AB30" s="15">
        <f>IF(Таблица15[[#This Row],[Столбец3]:[Столбец3]]&gt;EDATE(AB$20,1)-1,"",VLOOKUP(Таблица15[[#This Row],[Столбец1]:[Столбец1]],Таблица14[#All],9,0))</f>
        <v>505.88</v>
      </c>
      <c r="AC30" s="15">
        <f>IF(Таблица15[[#This Row],[Столбец3]:[Столбец3]]&gt;EDATE(AC$20,1)-1,"",VLOOKUP(Таблица15[[#This Row],[Столбец1]:[Столбец1]],Таблица14[#All],9,0))</f>
        <v>505.88</v>
      </c>
      <c r="AD30" s="15">
        <f>IF(Таблица15[[#This Row],[Столбец3]:[Столбец3]]&gt;EDATE(AD$20,1)-1,"",VLOOKUP(Таблица15[[#This Row],[Столбец1]:[Столбец1]],Таблица14[#All],9,0))</f>
        <v>505.88</v>
      </c>
      <c r="AE30" s="15">
        <f>IF(Таблица15[[#This Row],[Столбец3]:[Столбец3]]&gt;EDATE(AE$20,1)-1,"",VLOOKUP(Таблица15[[#This Row],[Столбец1]:[Столбец1]],Таблица14[#All],9,0))</f>
        <v>505.88</v>
      </c>
      <c r="AF30" s="15">
        <f>IF(Таблица15[[#This Row],[Столбец3]:[Столбец3]]&gt;EDATE(AF$20,1)-1,"",VLOOKUP(Таблица15[[#This Row],[Столбец1]:[Столбец1]],Таблица14[#All],9,0))</f>
        <v>505.88</v>
      </c>
      <c r="AG30" s="15">
        <f>IF(Таблица15[[#This Row],[Столбец3]:[Столбец3]]&gt;EDATE(AG$20,1)-1,"",VLOOKUP(Таблица15[[#This Row],[Столбец1]:[Столбец1]],Таблица14[#All],9,0))</f>
        <v>505.88</v>
      </c>
      <c r="AH30" s="15">
        <f>IF(Таблица15[[#This Row],[Столбец3]:[Столбец3]]&gt;EDATE(AH$20,1)-1,"",VLOOKUP(Таблица15[[#This Row],[Столбец1]:[Столбец1]],Таблица14[#All],9,0))</f>
        <v>505.88</v>
      </c>
      <c r="AI30" s="15">
        <f>IF(Таблица15[[#This Row],[Столбец3]:[Столбец3]]&gt;EDATE(AI$20,1)-1,"",VLOOKUP(Таблица15[[#This Row],[Столбец1]:[Столбец1]],Таблица14[#All],9,0))</f>
        <v>505.88</v>
      </c>
      <c r="AJ30" s="15">
        <f>IF(Таблица15[[#This Row],[Столбец3]:[Столбец3]]&gt;EDATE(AJ$20,1)-1,"",VLOOKUP(Таблица15[[#This Row],[Столбец1]:[Столбец1]],Таблица14[#All],9,0))</f>
        <v>505.88</v>
      </c>
      <c r="AK30" s="15">
        <f>IF(Таблица15[[#This Row],[Столбец3]:[Столбец3]]&gt;EDATE(AK$20,1)-1,"",VLOOKUP(Таблица15[[#This Row],[Столбец1]:[Столбец1]],Таблица14[#All],9,0))</f>
        <v>505.88</v>
      </c>
      <c r="AL30" s="15">
        <f>IF(Таблица15[[#This Row],[Столбец3]:[Столбец3]]&gt;EDATE(AL$20,1)-1,"",VLOOKUP(Таблица15[[#This Row],[Столбец1]:[Столбец1]],Таблица14[#All],9,0))</f>
        <v>505.88</v>
      </c>
      <c r="AM30" s="15">
        <f>IF(Таблица15[[#This Row],[Столбец3]:[Столбец3]]&gt;EDATE(AM$20,1)-1,"",VLOOKUP(Таблица15[[#This Row],[Столбец1]:[Столбец1]],Таблица14[#All],9,0))</f>
        <v>505.88</v>
      </c>
      <c r="AN30" s="15">
        <f>IF(Таблица15[[#This Row],[Столбец3]:[Столбец3]]&gt;EDATE(AN$20,1)-1,"",VLOOKUP(Таблица15[[#This Row],[Столбец1]:[Столбец1]],Таблица14[#All],9,0))</f>
        <v>505.88</v>
      </c>
      <c r="AO30" s="15">
        <f>IF(Таблица15[[#This Row],[Столбец3]:[Столбец3]]&gt;EDATE(AO$20,1)-1,"",VLOOKUP(Таблица15[[#This Row],[Столбец1]:[Столбец1]],Таблица14[#All],9,0))</f>
        <v>505.88</v>
      </c>
      <c r="AP30" s="15">
        <f>IF(Таблица15[[#This Row],[Столбец3]:[Столбец3]]&gt;EDATE(AP$20,1)-1,"",VLOOKUP(Таблица15[[#This Row],[Столбец1]:[Столбец1]],Таблица14[#All],9,0))</f>
        <v>505.88</v>
      </c>
      <c r="AQ30" s="15">
        <f>IF(Таблица15[[#This Row],[Столбец3]:[Столбец3]]&gt;EDATE(AQ$20,1)-1,"",VLOOKUP(Таблица15[[#This Row],[Столбец1]:[Столбец1]],Таблица14[#All],9,0))</f>
        <v>505.88</v>
      </c>
      <c r="AR30" s="15">
        <f>IF(Таблица15[[#This Row],[Столбец3]:[Столбец3]]&gt;EDATE(AR$20,1)-1,"",VLOOKUP(Таблица15[[#This Row],[Столбец1]:[Столбец1]],Таблица14[#All],9,0))</f>
        <v>505.88</v>
      </c>
      <c r="AS30" s="15">
        <f>IF(Таблица15[[#This Row],[Столбец3]:[Столбец3]]&gt;EDATE(AS$20,1)-1,"",VLOOKUP(Таблица15[[#This Row],[Столбец1]:[Столбец1]],Таблица14[#All],9,0))</f>
        <v>505.88</v>
      </c>
      <c r="AT30" s="15">
        <f>IF(Таблица15[[#This Row],[Столбец3]:[Столбец3]]&gt;EDATE(AT$20,1)-1,"",VLOOKUP(Таблица15[[#This Row],[Столбец1]:[Столбец1]],Таблица14[#All],9,0))</f>
        <v>505.88</v>
      </c>
      <c r="AU30" s="15">
        <f>IF(Таблица15[[#This Row],[Столбец3]:[Столбец3]]&gt;EDATE(AU$20,1)-1,"",VLOOKUP(Таблица15[[#This Row],[Столбец1]:[Столбец1]],Таблица14[#All],9,0))</f>
        <v>505.88</v>
      </c>
      <c r="AV30" s="15">
        <f>IF(Таблица15[[#This Row],[Столбец3]:[Столбец3]]&gt;EDATE(AV$20,1)-1,"",VLOOKUP(Таблица15[[#This Row],[Столбец1]:[Столбец1]],Таблица14[#All],9,0))</f>
        <v>505.88</v>
      </c>
      <c r="AW30" s="15">
        <f>IF(Таблица15[[#This Row],[Столбец3]:[Столбец3]]&gt;EDATE(AW$20,1)-1,"",VLOOKUP(Таблица15[[#This Row],[Столбец1]:[Столбец1]],Таблица14[#All],9,0))</f>
        <v>505.88</v>
      </c>
      <c r="AX30" s="15">
        <f>IF(Таблица15[[#This Row],[Столбец3]:[Столбец3]]&gt;EDATE(AX$20,1)-1,"",VLOOKUP(Таблица15[[#This Row],[Столбец1]:[Столбец1]],Таблица14[#All],9,0))</f>
        <v>505.88</v>
      </c>
      <c r="AY30" s="15">
        <f>IF(Таблица15[[#This Row],[Столбец3]:[Столбец3]]&gt;EDATE(AY$20,1)-1,"",VLOOKUP(Таблица15[[#This Row],[Столбец1]:[Столбец1]],Таблица14[#All],9,0))</f>
        <v>505.88</v>
      </c>
      <c r="AZ30" s="15">
        <f>IF(Таблица15[[#This Row],[Столбец3]:[Столбец3]]&gt;EDATE(AZ$20,1)-1,"",VLOOKUP(Таблица15[[#This Row],[Столбец1]:[Столбец1]],Таблица14[#All],9,0))</f>
        <v>505.88</v>
      </c>
      <c r="BA30" s="15">
        <f>IF(Таблица15[[#This Row],[Столбец3]:[Столбец3]]&gt;EDATE(BA$20,1)-1,"",VLOOKUP(Таблица15[[#This Row],[Столбец1]:[Столбец1]],Таблица14[#All],9,0))</f>
        <v>505.88</v>
      </c>
      <c r="BB30" s="15">
        <f>IF(Таблица15[[#This Row],[Столбец3]:[Столбец3]]&gt;EDATE(BB$20,1)-1,"",VLOOKUP(Таблица15[[#This Row],[Столбец1]:[Столбец1]],Таблица14[#All],9,0))</f>
        <v>505.88</v>
      </c>
      <c r="BC30" s="15">
        <f>IF(Таблица15[[#This Row],[Столбец3]:[Столбец3]]&gt;EDATE(BC$20,1)-1,"",VLOOKUP(Таблица15[[#This Row],[Столбец1]:[Столбец1]],Таблица14[#All],9,0))</f>
        <v>505.88</v>
      </c>
      <c r="BD30" s="15">
        <f>IF(Таблица15[[#This Row],[Столбец3]:[Столбец3]]&gt;EDATE(BD$20,1)-1,"",VLOOKUP(Таблица15[[#This Row],[Столбец1]:[Столбец1]],Таблица14[#All],9,0))</f>
        <v>505.88</v>
      </c>
      <c r="BE30" s="15">
        <f>IF(Таблица15[[#This Row],[Столбец3]:[Столбец3]]&gt;EDATE(BE$20,1)-1,"",VLOOKUP(Таблица15[[#This Row],[Столбец1]:[Столбец1]],Таблица14[#All],9,0))</f>
        <v>505.88</v>
      </c>
      <c r="BF30" s="15">
        <f>IF(Таблица15[[#This Row],[Столбец3]:[Столбец3]]&gt;EDATE(BF$20,1)-1,"",VLOOKUP(Таблица15[[#This Row],[Столбец1]:[Столбец1]],Таблица14[#All],9,0))</f>
        <v>505.88</v>
      </c>
      <c r="BG30" s="15">
        <f>IF(Таблица15[[#This Row],[Столбец3]:[Столбец3]]&gt;EDATE(BG$20,1)-1,"",VLOOKUP(Таблица15[[#This Row],[Столбец1]:[Столбец1]],Таблица14[#All],9,0))</f>
        <v>505.88</v>
      </c>
      <c r="BH30" s="15">
        <f>IF(Таблица15[[#This Row],[Столбец3]:[Столбец3]]&gt;EDATE(BH$20,1)-1,"",VLOOKUP(Таблица15[[#This Row],[Столбец1]:[Столбец1]],Таблица14[#All],9,0))</f>
        <v>505.88</v>
      </c>
      <c r="BI30" s="15">
        <f>IF(Таблица15[[#This Row],[Столбец3]:[Столбец3]]&gt;EDATE(BI$20,1)-1,"",VLOOKUP(Таблица15[[#This Row],[Столбец1]:[Столбец1]],Таблица14[#All],9,0))</f>
        <v>505.88</v>
      </c>
      <c r="BJ30" s="15">
        <f>IF(Таблица15[[#This Row],[Столбец3]:[Столбец3]]&gt;EDATE(BJ$20,1)-1,"",VLOOKUP(Таблица15[[#This Row],[Столбец1]:[Столбец1]],Таблица14[#All],9,0))</f>
        <v>505.88</v>
      </c>
      <c r="BK30" s="15">
        <f>IF(Таблица15[[#This Row],[Столбец3]:[Столбец3]]&gt;EDATE(BK$20,1)-1,"",VLOOKUP(Таблица15[[#This Row],[Столбец1]:[Столбец1]],Таблица14[#All],9,0))</f>
        <v>505.88</v>
      </c>
      <c r="BL30" s="15">
        <f>IF(Таблица15[[#This Row],[Столбец3]:[Столбец3]]&gt;EDATE(BL$20,1)-1,"",VLOOKUP(Таблица15[[#This Row],[Столбец1]:[Столбец1]],Таблица14[#All],9,0))</f>
        <v>505.88</v>
      </c>
      <c r="BM30" s="15">
        <f>IF(Таблица15[[#This Row],[Столбец3]:[Столбец3]]&gt;EDATE(BM$20,1)-1,"",VLOOKUP(Таблица15[[#This Row],[Столбец1]:[Столбец1]],Таблица14[#All],9,0))</f>
        <v>505.88</v>
      </c>
      <c r="BN30" s="15">
        <f>IF(Таблица15[[#This Row],[Столбец3]:[Столбец3]]&gt;EDATE(BN$20,1)-1,"",VLOOKUP(Таблица15[[#This Row],[Столбец1]:[Столбец1]],Таблица14[#All],9,0))</f>
        <v>505.88</v>
      </c>
      <c r="BO30" s="15">
        <f>IF(Таблица15[[#This Row],[Столбец3]:[Столбец3]]&gt;EDATE(BO$20,1)-1,"",VLOOKUP(Таблица15[[#This Row],[Столбец1]:[Столбец1]],Таблица14[#All],9,0))</f>
        <v>505.88</v>
      </c>
      <c r="BP30" s="15">
        <f>IF(Таблица15[[#This Row],[Столбец3]:[Столбец3]]&gt;EDATE(BP$20,1)-1,"",VLOOKUP(Таблица15[[#This Row],[Столбец1]:[Столбец1]],Таблица14[#All],9,0))</f>
        <v>505.88</v>
      </c>
      <c r="BQ30" s="15">
        <f>IF(Таблица15[[#This Row],[Столбец3]:[Столбец3]]&gt;EDATE(BQ$20,1)-1,"",VLOOKUP(Таблица15[[#This Row],[Столбец1]:[Столбец1]],Таблица14[#All],9,0))</f>
        <v>505.88</v>
      </c>
      <c r="BR30" s="15">
        <f>IF(Таблица15[[#This Row],[Столбец3]:[Столбец3]]&gt;EDATE(BR$20,1)-1,"",VLOOKUP(Таблица15[[#This Row],[Столбец1]:[Столбец1]],Таблица14[#All],9,0))</f>
        <v>505.88</v>
      </c>
      <c r="BS30" s="15">
        <f>IF(Таблица15[[#This Row],[Столбец3]:[Столбец3]]&gt;EDATE(BS$20,1)-1,"",VLOOKUP(Таблица15[[#This Row],[Столбец1]:[Столбец1]],Таблица14[#All],9,0))</f>
        <v>505.88</v>
      </c>
      <c r="BT30" s="15">
        <f>IF(Таблица15[[#This Row],[Столбец3]:[Столбец3]]&gt;EDATE(BT$20,1)-1,"",VLOOKUP(Таблица15[[#This Row],[Столбец1]:[Столбец1]],Таблица14[#All],9,0))</f>
        <v>505.88</v>
      </c>
      <c r="BU30" s="15">
        <f>IF(Таблица15[[#This Row],[Столбец3]:[Столбец3]]&gt;EDATE(BU$20,1)-1,"",VLOOKUP(Таблица15[[#This Row],[Столбец1]:[Столбец1]],Таблица14[#All],9,0))</f>
        <v>505.88</v>
      </c>
      <c r="BV30" s="15">
        <f>IF(Таблица15[[#This Row],[Столбец3]:[Столбец3]]&gt;EDATE(BV$20,1)-1,"",VLOOKUP(Таблица15[[#This Row],[Столбец1]:[Столбец1]],Таблица14[#All],9,0))</f>
        <v>505.88</v>
      </c>
      <c r="BW30" s="15">
        <f>IF(Таблица15[[#This Row],[Столбец3]:[Столбец3]]&gt;EDATE(BW$20,1)-1,"",VLOOKUP(Таблица15[[#This Row],[Столбец1]:[Столбец1]],Таблица14[#All],9,0))</f>
        <v>505.88</v>
      </c>
      <c r="BX30" s="15">
        <f>IF(Таблица15[[#This Row],[Столбец3]:[Столбец3]]&gt;EDATE(BX$20,1)-1,"",VLOOKUP(Таблица15[[#This Row],[Столбец1]:[Столбец1]],Таблица14[#All],9,0))</f>
        <v>505.88</v>
      </c>
      <c r="BY30" s="15">
        <f>IF(Таблица15[[#This Row],[Столбец3]:[Столбец3]]&gt;EDATE(BY$20,1)-1,"",VLOOKUP(Таблица15[[#This Row],[Столбец1]:[Столбец1]],Таблица14[#All],9,0))</f>
        <v>505.88</v>
      </c>
      <c r="BZ30" s="15">
        <f>IF(Таблица15[[#This Row],[Столбец3]:[Столбец3]]&gt;EDATE(BZ$20,1)-1,"",VLOOKUP(Таблица15[[#This Row],[Столбец1]:[Столбец1]],Таблица14[#All],9,0))</f>
        <v>505.88</v>
      </c>
      <c r="CA30" s="15">
        <f>IF(Таблица15[[#This Row],[Столбец3]:[Столбец3]]&gt;EDATE(CA$20,1)-1,"",VLOOKUP(Таблица15[[#This Row],[Столбец1]:[Столбец1]],Таблица14[#All],9,0))</f>
        <v>505.88</v>
      </c>
      <c r="CB30" s="15">
        <f>IF(Таблица15[[#This Row],[Столбец3]:[Столбец3]]&gt;EDATE(CB$20,1)-1,"",VLOOKUP(Таблица15[[#This Row],[Столбец1]:[Столбец1]],Таблица14[#All],9,0))</f>
        <v>505.88</v>
      </c>
      <c r="CC30" s="15">
        <f>IF(Таблица15[[#This Row],[Столбец3]:[Столбец3]]&gt;EDATE(CC$20,1)-1,"",VLOOKUP(Таблица15[[#This Row],[Столбец1]:[Столбец1]],Таблица14[#All],9,0))</f>
        <v>505.88</v>
      </c>
      <c r="CD30" s="15">
        <f>IF(Таблица15[[#This Row],[Столбец3]:[Столбец3]]&gt;EDATE(CD$20,1)-1,"",VLOOKUP(Таблица15[[#This Row],[Столбец1]:[Столбец1]],Таблица14[#All],9,0))</f>
        <v>505.88</v>
      </c>
      <c r="CE30" s="15">
        <f>IF(Таблица15[[#This Row],[Столбец3]:[Столбец3]]&gt;EDATE(CE$20,1)-1,"",VLOOKUP(Таблица15[[#This Row],[Столбец1]:[Столбец1]],Таблица14[#All],9,0))</f>
        <v>505.88</v>
      </c>
      <c r="CF30" s="15">
        <f>IF(Таблица15[[#This Row],[Столбец3]:[Столбец3]]&gt;EDATE(CF$20,1)-1,"",VLOOKUP(Таблица15[[#This Row],[Столбец1]:[Столбец1]],Таблица14[#All],9,0))</f>
        <v>505.88</v>
      </c>
      <c r="CG30" s="15">
        <f>IF(Таблица15[[#This Row],[Столбец3]:[Столбец3]]&gt;EDATE(CG$20,1)-1,"",VLOOKUP(Таблица15[[#This Row],[Столбец1]:[Столбец1]],Таблица14[#All],9,0))</f>
        <v>505.88</v>
      </c>
      <c r="CH30" s="15">
        <f>IF(Таблица15[[#This Row],[Столбец3]:[Столбец3]]&gt;EDATE(CH$20,1)-1,"",VLOOKUP(Таблица15[[#This Row],[Столбец1]:[Столбец1]],Таблица14[#All],9,0))</f>
        <v>505.88</v>
      </c>
      <c r="CI30" s="15">
        <f>IF(Таблица15[[#This Row],[Столбец3]:[Столбец3]]&gt;EDATE(CI$20,1)-1,"",VLOOKUP(Таблица15[[#This Row],[Столбец1]:[Столбец1]],Таблица14[#All],9,0))</f>
        <v>505.88</v>
      </c>
      <c r="CJ30" s="15">
        <f>IF(Таблица15[[#This Row],[Столбец3]:[Столбец3]]&gt;EDATE(CJ$20,1)-1,"",VLOOKUP(Таблица15[[#This Row],[Столбец1]:[Столбец1]],Таблица14[#All],9,0))</f>
        <v>505.88</v>
      </c>
      <c r="CK30" s="15">
        <f>IF(Таблица15[[#This Row],[Столбец3]:[Столбец3]]&gt;EDATE(CK$20,1)-1,"",VLOOKUP(Таблица15[[#This Row],[Столбец1]:[Столбец1]],Таблица14[#All],9,0))</f>
        <v>505.88</v>
      </c>
      <c r="CL30" s="15">
        <f>IF(Таблица15[[#This Row],[Столбец3]:[Столбец3]]&gt;EDATE(CL$20,1)-1,"",VLOOKUP(Таблица15[[#This Row],[Столбец1]:[Столбец1]],Таблица14[#All],9,0))</f>
        <v>505.88</v>
      </c>
      <c r="CM30" s="15">
        <f>IF(Таблица15[[#This Row],[Столбец3]:[Столбец3]]&gt;EDATE(CM$20,1)-1,"",VLOOKUP(Таблица15[[#This Row],[Столбец1]:[Столбец1]],Таблица14[#All],9,0))</f>
        <v>505.88</v>
      </c>
      <c r="CN30" s="15">
        <f>IF(Таблица15[[#This Row],[Столбец3]:[Столбец3]]&gt;EDATE(CN$20,1)-1,"",VLOOKUP(Таблица15[[#This Row],[Столбец1]:[Столбец1]],Таблица14[#All],9,0))</f>
        <v>505.88</v>
      </c>
      <c r="CO30" s="15">
        <f>IF(Таблица15[[#This Row],[Столбец3]:[Столбец3]]&gt;EDATE(CO$20,1)-1,"",VLOOKUP(Таблица15[[#This Row],[Столбец1]:[Столбец1]],Таблица14[#All],9,0))</f>
        <v>505.88</v>
      </c>
      <c r="CP30" s="15">
        <f>IF(Таблица15[[#This Row],[Столбец3]:[Столбец3]]&gt;EDATE(CP$20,1)-1,"",VLOOKUP(Таблица15[[#This Row],[Столбец1]:[Столбец1]],Таблица14[#All],9,0))</f>
        <v>505.88</v>
      </c>
      <c r="CQ30" s="15">
        <f>IF(Таблица15[[#This Row],[Столбец3]:[Столбец3]]&gt;EDATE(CQ$20,1)-1,"",VLOOKUP(Таблица15[[#This Row],[Столбец1]:[Столбец1]],Таблица14[#All],9,0))</f>
        <v>505.88</v>
      </c>
    </row>
    <row r="31" spans="1:95" x14ac:dyDescent="0.25">
      <c r="A31" t="str">
        <f t="shared" si="7"/>
        <v>Processing engineer</v>
      </c>
      <c r="B31" t="str">
        <f t="shared" si="7"/>
        <v>Начальник цеха переработки</v>
      </c>
      <c r="C31" s="16">
        <v>44359</v>
      </c>
      <c r="D31" s="15" t="str">
        <f>IF(Таблица15[[#This Row],[Столбец3]:[Столбец3]]&gt;EDATE(D$20,1)-1,"",VLOOKUP(Таблица15[[#This Row],[Столбец1]:[Столбец1]],Таблица14[#All],9,0))</f>
        <v/>
      </c>
      <c r="E31" s="15" t="str">
        <f>IF(Таблица15[[#This Row],[Столбец3]:[Столбец3]]&gt;EDATE(E$20,1)-1,"",VLOOKUP(Таблица15[[#This Row],[Столбец1]:[Столбец1]],Таблица14[#All],9,0))</f>
        <v/>
      </c>
      <c r="F31" s="15" t="str">
        <f>IF(Таблица15[[#This Row],[Столбец3]:[Столбец3]]&gt;EDATE(F$20,1)-1,"",VLOOKUP(Таблица15[[#This Row],[Столбец1]:[Столбец1]],Таблица14[#All],9,0))</f>
        <v/>
      </c>
      <c r="G31" s="15" t="str">
        <f>IF(Таблица15[[#This Row],[Столбец3]:[Столбец3]]&gt;EDATE(G$20,1)-1,"",VLOOKUP(Таблица15[[#This Row],[Столбец1]:[Столбец1]],Таблица14[#All],9,0))</f>
        <v/>
      </c>
      <c r="H31" s="15" t="str">
        <f>IF(Таблица15[[#This Row],[Столбец3]:[Столбец3]]&gt;EDATE(H$20,1)-1,"",VLOOKUP(Таблица15[[#This Row],[Столбец1]:[Столбец1]],Таблица14[#All],9,0))</f>
        <v/>
      </c>
      <c r="I31" s="15" t="str">
        <f>IF(Таблица15[[#This Row],[Столбец3]:[Столбец3]]&gt;EDATE(I$20,1)-1,"",VLOOKUP(Таблица15[[#This Row],[Столбец1]:[Столбец1]],Таблица14[#All],9,0))</f>
        <v/>
      </c>
      <c r="J31" s="15" t="str">
        <f>IF(Таблица15[[#This Row],[Столбец3]:[Столбец3]]&gt;EDATE(J$20,1)-1,"",VLOOKUP(Таблица15[[#This Row],[Столбец1]:[Столбец1]],Таблица14[#All],9,0))</f>
        <v/>
      </c>
      <c r="K31" s="15" t="str">
        <f>IF(Таблица15[[#This Row],[Столбец3]:[Столбец3]]&gt;EDATE(K$20,1)-1,"",VLOOKUP(Таблица15[[#This Row],[Столбец1]:[Столбец1]],Таблица14[#All],9,0))</f>
        <v/>
      </c>
      <c r="L31" s="15" t="str">
        <f>IF(Таблица15[[#This Row],[Столбец3]:[Столбец3]]&gt;EDATE(L$20,1)-1,"",VLOOKUP(Таблица15[[#This Row],[Столбец1]:[Столбец1]],Таблица14[#All],9,0))</f>
        <v/>
      </c>
      <c r="M31" s="15" t="str">
        <f>IF(Таблица15[[#This Row],[Столбец3]:[Столбец3]]&gt;EDATE(M$20,1)-1,"",VLOOKUP(Таблица15[[#This Row],[Столбец1]:[Столбец1]],Таблица14[#All],9,0))</f>
        <v/>
      </c>
      <c r="N31" s="15" t="str">
        <f>IF(Таблица15[[#This Row],[Столбец3]:[Столбец3]]&gt;EDATE(N$20,1)-1,"",VLOOKUP(Таблица15[[#This Row],[Столбец1]:[Столбец1]],Таблица14[#All],9,0))</f>
        <v/>
      </c>
      <c r="O31" s="15" t="str">
        <f>IF(Таблица15[[#This Row],[Столбец3]:[Столбец3]]&gt;EDATE(O$20,1)-1,"",VLOOKUP(Таблица15[[#This Row],[Столбец1]:[Столбец1]],Таблица14[#All],9,0))</f>
        <v/>
      </c>
      <c r="P31" s="15" t="str">
        <f>IF(Таблица15[[#This Row],[Столбец3]:[Столбец3]]&gt;EDATE(P$20,1)-1,"",VLOOKUP(Таблица15[[#This Row],[Столбец1]:[Столбец1]],Таблица14[#All],9,0))</f>
        <v/>
      </c>
      <c r="Q31" s="15" t="str">
        <f>IF(Таблица15[[#This Row],[Столбец3]:[Столбец3]]&gt;EDATE(Q$20,1)-1,"",VLOOKUP(Таблица15[[#This Row],[Столбец1]:[Столбец1]],Таблица14[#All],9,0))</f>
        <v/>
      </c>
      <c r="R31" s="15" t="str">
        <f>IF(Таблица15[[#This Row],[Столбец3]:[Столбец3]]&gt;EDATE(R$20,1)-1,"",VLOOKUP(Таблица15[[#This Row],[Столбец1]:[Столбец1]],Таблица14[#All],9,0))</f>
        <v/>
      </c>
      <c r="S31" s="15" t="str">
        <f>IF(Таблица15[[#This Row],[Столбец3]:[Столбец3]]&gt;EDATE(S$20,1)-1,"",VLOOKUP(Таблица15[[#This Row],[Столбец1]:[Столбец1]],Таблица14[#All],9,0))</f>
        <v/>
      </c>
      <c r="T31" s="15" t="str">
        <f>IF(Таблица15[[#This Row],[Столбец3]:[Столбец3]]&gt;EDATE(T$20,1)-1,"",VLOOKUP(Таблица15[[#This Row],[Столбец1]:[Столбец1]],Таблица14[#All],9,0))</f>
        <v/>
      </c>
      <c r="U31" s="15" t="str">
        <f>IF(Таблица15[[#This Row],[Столбец3]:[Столбец3]]&gt;EDATE(U$20,1)-1,"",VLOOKUP(Таблица15[[#This Row],[Столбец1]:[Столбец1]],Таблица14[#All],9,0))</f>
        <v/>
      </c>
      <c r="V31" s="15" t="str">
        <f>IF(Таблица15[[#This Row],[Столбец3]:[Столбец3]]&gt;EDATE(V$20,1)-1,"",VLOOKUP(Таблица15[[#This Row],[Столбец1]:[Столбец1]],Таблица14[#All],9,0))</f>
        <v/>
      </c>
      <c r="W31" s="15" t="str">
        <f>IF(Таблица15[[#This Row],[Столбец3]:[Столбец3]]&gt;EDATE(W$20,1)-1,"",VLOOKUP(Таблица15[[#This Row],[Столбец1]:[Столбец1]],Таблица14[#All],9,0))</f>
        <v/>
      </c>
      <c r="X31" s="15" t="str">
        <f>IF(Таблица15[[#This Row],[Столбец3]:[Столбец3]]&gt;EDATE(X$20,1)-1,"",VLOOKUP(Таблица15[[#This Row],[Столбец1]:[Столбец1]],Таблица14[#All],9,0))</f>
        <v/>
      </c>
      <c r="Y31" s="15" t="str">
        <f>IF(Таблица15[[#This Row],[Столбец3]:[Столбец3]]&gt;EDATE(Y$20,1)-1,"",VLOOKUP(Таблица15[[#This Row],[Столбец1]:[Столбец1]],Таблица14[#All],9,0))</f>
        <v/>
      </c>
      <c r="Z31" s="15" t="str">
        <f>IF(Таблица15[[#This Row],[Столбец3]:[Столбец3]]&gt;EDATE(Z$20,1)-1,"",VLOOKUP(Таблица15[[#This Row],[Столбец1]:[Столбец1]],Таблица14[#All],9,0))</f>
        <v/>
      </c>
      <c r="AA31" s="15" t="str">
        <f>IF(Таблица15[[#This Row],[Столбец3]:[Столбец3]]&gt;EDATE(AA$20,1)-1,"",VLOOKUP(Таблица15[[#This Row],[Столбец1]:[Столбец1]],Таблица14[#All],9,0))</f>
        <v/>
      </c>
      <c r="AB31" s="15" t="str">
        <f>IF(Таблица15[[#This Row],[Столбец3]:[Столбец3]]&gt;EDATE(AB$20,1)-1,"",VLOOKUP(Таблица15[[#This Row],[Столбец1]:[Столбец1]],Таблица14[#All],9,0))</f>
        <v/>
      </c>
      <c r="AC31" s="15" t="str">
        <f>IF(Таблица15[[#This Row],[Столбец3]:[Столбец3]]&gt;EDATE(AC$20,1)-1,"",VLOOKUP(Таблица15[[#This Row],[Столбец1]:[Столбец1]],Таблица14[#All],9,0))</f>
        <v/>
      </c>
      <c r="AD31" s="15" t="str">
        <f>IF(Таблица15[[#This Row],[Столбец3]:[Столбец3]]&gt;EDATE(AD$20,1)-1,"",VLOOKUP(Таблица15[[#This Row],[Столбец1]:[Столбец1]],Таблица14[#All],9,0))</f>
        <v/>
      </c>
      <c r="AE31" s="15" t="str">
        <f>IF(Таблица15[[#This Row],[Столбец3]:[Столбец3]]&gt;EDATE(AE$20,1)-1,"",VLOOKUP(Таблица15[[#This Row],[Столбец1]:[Столбец1]],Таблица14[#All],9,0))</f>
        <v/>
      </c>
      <c r="AF31" s="15" t="str">
        <f>IF(Таблица15[[#This Row],[Столбец3]:[Столбец3]]&gt;EDATE(AF$20,1)-1,"",VLOOKUP(Таблица15[[#This Row],[Столбец1]:[Столбец1]],Таблица14[#All],9,0))</f>
        <v/>
      </c>
      <c r="AG31" s="15" t="str">
        <f>IF(Таблица15[[#This Row],[Столбец3]:[Столбец3]]&gt;EDATE(AG$20,1)-1,"",VLOOKUP(Таблица15[[#This Row],[Столбец1]:[Столбец1]],Таблица14[#All],9,0))</f>
        <v/>
      </c>
      <c r="AH31" s="15" t="str">
        <f>IF(Таблица15[[#This Row],[Столбец3]:[Столбец3]]&gt;EDATE(AH$20,1)-1,"",VLOOKUP(Таблица15[[#This Row],[Столбец1]:[Столбец1]],Таблица14[#All],9,0))</f>
        <v/>
      </c>
      <c r="AI31" s="15" t="str">
        <f>IF(Таблица15[[#This Row],[Столбец3]:[Столбец3]]&gt;EDATE(AI$20,1)-1,"",VLOOKUP(Таблица15[[#This Row],[Столбец1]:[Столбец1]],Таблица14[#All],9,0))</f>
        <v/>
      </c>
      <c r="AJ31" s="15" t="str">
        <f>IF(Таблица15[[#This Row],[Столбец3]:[Столбец3]]&gt;EDATE(AJ$20,1)-1,"",VLOOKUP(Таблица15[[#This Row],[Столбец1]:[Столбец1]],Таблица14[#All],9,0))</f>
        <v/>
      </c>
      <c r="AK31" s="15" t="str">
        <f>IF(Таблица15[[#This Row],[Столбец3]:[Столбец3]]&gt;EDATE(AK$20,1)-1,"",VLOOKUP(Таблица15[[#This Row],[Столбец1]:[Столбец1]],Таблица14[#All],9,0))</f>
        <v/>
      </c>
      <c r="AL31" s="15" t="str">
        <f>IF(Таблица15[[#This Row],[Столбец3]:[Столбец3]]&gt;EDATE(AL$20,1)-1,"",VLOOKUP(Таблица15[[#This Row],[Столбец1]:[Столбец1]],Таблица14[#All],9,0))</f>
        <v/>
      </c>
      <c r="AM31" s="15" t="str">
        <f>IF(Таблица15[[#This Row],[Столбец3]:[Столбец3]]&gt;EDATE(AM$20,1)-1,"",VLOOKUP(Таблица15[[#This Row],[Столбец1]:[Столбец1]],Таблица14[#All],9,0))</f>
        <v/>
      </c>
      <c r="AN31" s="15" t="str">
        <f>IF(Таблица15[[#This Row],[Столбец3]:[Столбец3]]&gt;EDATE(AN$20,1)-1,"",VLOOKUP(Таблица15[[#This Row],[Столбец1]:[Столбец1]],Таблица14[#All],9,0))</f>
        <v/>
      </c>
      <c r="AO31" s="15" t="str">
        <f>IF(Таблица15[[#This Row],[Столбец3]:[Столбец3]]&gt;EDATE(AO$20,1)-1,"",VLOOKUP(Таблица15[[#This Row],[Столбец1]:[Столбец1]],Таблица14[#All],9,0))</f>
        <v/>
      </c>
      <c r="AP31" s="15" t="str">
        <f>IF(Таблица15[[#This Row],[Столбец3]:[Столбец3]]&gt;EDATE(AP$20,1)-1,"",VLOOKUP(Таблица15[[#This Row],[Столбец1]:[Столбец1]],Таблица14[#All],9,0))</f>
        <v/>
      </c>
      <c r="AQ31" s="15" t="str">
        <f>IF(Таблица15[[#This Row],[Столбец3]:[Столбец3]]&gt;EDATE(AQ$20,1)-1,"",VLOOKUP(Таблица15[[#This Row],[Столбец1]:[Столбец1]],Таблица14[#All],9,0))</f>
        <v/>
      </c>
      <c r="AR31" s="15" t="str">
        <f>IF(Таблица15[[#This Row],[Столбец3]:[Столбец3]]&gt;EDATE(AR$20,1)-1,"",VLOOKUP(Таблица15[[#This Row],[Столбец1]:[Столбец1]],Таблица14[#All],9,0))</f>
        <v/>
      </c>
      <c r="AS31" s="15" t="str">
        <f>IF(Таблица15[[#This Row],[Столбец3]:[Столбец3]]&gt;EDATE(AS$20,1)-1,"",VLOOKUP(Таблица15[[#This Row],[Столбец1]:[Столбец1]],Таблица14[#All],9,0))</f>
        <v/>
      </c>
      <c r="AT31" s="15" t="str">
        <f>IF(Таблица15[[#This Row],[Столбец3]:[Столбец3]]&gt;EDATE(AT$20,1)-1,"",VLOOKUP(Таблица15[[#This Row],[Столбец1]:[Столбец1]],Таблица14[#All],9,0))</f>
        <v/>
      </c>
      <c r="AU31" s="15" t="str">
        <f>IF(Таблица15[[#This Row],[Столбец3]:[Столбец3]]&gt;EDATE(AU$20,1)-1,"",VLOOKUP(Таблица15[[#This Row],[Столбец1]:[Столбец1]],Таблица14[#All],9,0))</f>
        <v/>
      </c>
      <c r="AV31" s="15" t="str">
        <f>IF(Таблица15[[#This Row],[Столбец3]:[Столбец3]]&gt;EDATE(AV$20,1)-1,"",VLOOKUP(Таблица15[[#This Row],[Столбец1]:[Столбец1]],Таблица14[#All],9,0))</f>
        <v/>
      </c>
      <c r="AW31" s="15" t="str">
        <f>IF(Таблица15[[#This Row],[Столбец3]:[Столбец3]]&gt;EDATE(AW$20,1)-1,"",VLOOKUP(Таблица15[[#This Row],[Столбец1]:[Столбец1]],Таблица14[#All],9,0))</f>
        <v/>
      </c>
      <c r="AX31" s="15" t="str">
        <f>IF(Таблица15[[#This Row],[Столбец3]:[Столбец3]]&gt;EDATE(AX$20,1)-1,"",VLOOKUP(Таблица15[[#This Row],[Столбец1]:[Столбец1]],Таблица14[#All],9,0))</f>
        <v/>
      </c>
      <c r="AY31" s="15" t="str">
        <f>IF(Таблица15[[#This Row],[Столбец3]:[Столбец3]]&gt;EDATE(AY$20,1)-1,"",VLOOKUP(Таблица15[[#This Row],[Столбец1]:[Столбец1]],Таблица14[#All],9,0))</f>
        <v/>
      </c>
      <c r="AZ31" s="15" t="str">
        <f>IF(Таблица15[[#This Row],[Столбец3]:[Столбец3]]&gt;EDATE(AZ$20,1)-1,"",VLOOKUP(Таблица15[[#This Row],[Столбец1]:[Столбец1]],Таблица14[#All],9,0))</f>
        <v/>
      </c>
      <c r="BA31" s="15" t="str">
        <f>IF(Таблица15[[#This Row],[Столбец3]:[Столбец3]]&gt;EDATE(BA$20,1)-1,"",VLOOKUP(Таблица15[[#This Row],[Столбец1]:[Столбец1]],Таблица14[#All],9,0))</f>
        <v/>
      </c>
      <c r="BB31" s="15" t="str">
        <f>IF(Таблица15[[#This Row],[Столбец3]:[Столбец3]]&gt;EDATE(BB$20,1)-1,"",VLOOKUP(Таблица15[[#This Row],[Столбец1]:[Столбец1]],Таблица14[#All],9,0))</f>
        <v/>
      </c>
      <c r="BC31" s="15" t="str">
        <f>IF(Таблица15[[#This Row],[Столбец3]:[Столбец3]]&gt;EDATE(BC$20,1)-1,"",VLOOKUP(Таблица15[[#This Row],[Столбец1]:[Столбец1]],Таблица14[#All],9,0))</f>
        <v/>
      </c>
      <c r="BD31" s="15" t="str">
        <f>IF(Таблица15[[#This Row],[Столбец3]:[Столбец3]]&gt;EDATE(BD$20,1)-1,"",VLOOKUP(Таблица15[[#This Row],[Столбец1]:[Столбец1]],Таблица14[#All],9,0))</f>
        <v/>
      </c>
      <c r="BE31" s="15" t="str">
        <f>IF(Таблица15[[#This Row],[Столбец3]:[Столбец3]]&gt;EDATE(BE$20,1)-1,"",VLOOKUP(Таблица15[[#This Row],[Столбец1]:[Столбец1]],Таблица14[#All],9,0))</f>
        <v/>
      </c>
      <c r="BF31" s="15" t="str">
        <f>IF(Таблица15[[#This Row],[Столбец3]:[Столбец3]]&gt;EDATE(BF$20,1)-1,"",VLOOKUP(Таблица15[[#This Row],[Столбец1]:[Столбец1]],Таблица14[#All],9,0))</f>
        <v/>
      </c>
      <c r="BG31" s="15" t="str">
        <f>IF(Таблица15[[#This Row],[Столбец3]:[Столбец3]]&gt;EDATE(BG$20,1)-1,"",VLOOKUP(Таблица15[[#This Row],[Столбец1]:[Столбец1]],Таблица14[#All],9,0))</f>
        <v/>
      </c>
      <c r="BH31" s="15" t="str">
        <f>IF(Таблица15[[#This Row],[Столбец3]:[Столбец3]]&gt;EDATE(BH$20,1)-1,"",VLOOKUP(Таблица15[[#This Row],[Столбец1]:[Столбец1]],Таблица14[#All],9,0))</f>
        <v/>
      </c>
      <c r="BI31" s="15" t="str">
        <f>IF(Таблица15[[#This Row],[Столбец3]:[Столбец3]]&gt;EDATE(BI$20,1)-1,"",VLOOKUP(Таблица15[[#This Row],[Столбец1]:[Столбец1]],Таблица14[#All],9,0))</f>
        <v/>
      </c>
      <c r="BJ31" s="15" t="str">
        <f>IF(Таблица15[[#This Row],[Столбец3]:[Столбец3]]&gt;EDATE(BJ$20,1)-1,"",VLOOKUP(Таблица15[[#This Row],[Столбец1]:[Столбец1]],Таблица14[#All],9,0))</f>
        <v/>
      </c>
      <c r="BK31" s="15" t="str">
        <f>IF(Таблица15[[#This Row],[Столбец3]:[Столбец3]]&gt;EDATE(BK$20,1)-1,"",VLOOKUP(Таблица15[[#This Row],[Столбец1]:[Столбец1]],Таблица14[#All],9,0))</f>
        <v/>
      </c>
      <c r="BL31" s="15" t="str">
        <f>IF(Таблица15[[#This Row],[Столбец3]:[Столбец3]]&gt;EDATE(BL$20,1)-1,"",VLOOKUP(Таблица15[[#This Row],[Столбец1]:[Столбец1]],Таблица14[#All],9,0))</f>
        <v/>
      </c>
      <c r="BM31" s="15">
        <f>IF(Таблица15[[#This Row],[Столбец3]:[Столбец3]]&gt;EDATE(BM$20,1)-1,"",VLOOKUP(Таблица15[[#This Row],[Столбец1]:[Столбец1]],Таблица14[#All],9,0))</f>
        <v>1211.2633766233766</v>
      </c>
      <c r="BN31" s="15">
        <f>IF(Таблица15[[#This Row],[Столбец3]:[Столбец3]]&gt;EDATE(BN$20,1)-1,"",VLOOKUP(Таблица15[[#This Row],[Столбец1]:[Столбец1]],Таблица14[#All],9,0))</f>
        <v>1211.2633766233766</v>
      </c>
      <c r="BO31" s="15">
        <f>IF(Таблица15[[#This Row],[Столбец3]:[Столбец3]]&gt;EDATE(BO$20,1)-1,"",VLOOKUP(Таблица15[[#This Row],[Столбец1]:[Столбец1]],Таблица14[#All],9,0))</f>
        <v>1211.2633766233766</v>
      </c>
      <c r="BP31" s="15">
        <f>IF(Таблица15[[#This Row],[Столбец3]:[Столбец3]]&gt;EDATE(BP$20,1)-1,"",VLOOKUP(Таблица15[[#This Row],[Столбец1]:[Столбец1]],Таблица14[#All],9,0))</f>
        <v>1211.2633766233766</v>
      </c>
      <c r="BQ31" s="15">
        <f>IF(Таблица15[[#This Row],[Столбец3]:[Столбец3]]&gt;EDATE(BQ$20,1)-1,"",VLOOKUP(Таблица15[[#This Row],[Столбец1]:[Столбец1]],Таблица14[#All],9,0))</f>
        <v>1211.2633766233766</v>
      </c>
      <c r="BR31" s="15">
        <f>IF(Таблица15[[#This Row],[Столбец3]:[Столбец3]]&gt;EDATE(BR$20,1)-1,"",VLOOKUP(Таблица15[[#This Row],[Столбец1]:[Столбец1]],Таблица14[#All],9,0))</f>
        <v>1211.2633766233766</v>
      </c>
      <c r="BS31" s="15">
        <f>IF(Таблица15[[#This Row],[Столбец3]:[Столбец3]]&gt;EDATE(BS$20,1)-1,"",VLOOKUP(Таблица15[[#This Row],[Столбец1]:[Столбец1]],Таблица14[#All],9,0))</f>
        <v>1211.2633766233766</v>
      </c>
      <c r="BT31" s="15">
        <f>IF(Таблица15[[#This Row],[Столбец3]:[Столбец3]]&gt;EDATE(BT$20,1)-1,"",VLOOKUP(Таблица15[[#This Row],[Столбец1]:[Столбец1]],Таблица14[#All],9,0))</f>
        <v>1211.2633766233766</v>
      </c>
      <c r="BU31" s="15">
        <f>IF(Таблица15[[#This Row],[Столбец3]:[Столбец3]]&gt;EDATE(BU$20,1)-1,"",VLOOKUP(Таблица15[[#This Row],[Столбец1]:[Столбец1]],Таблица14[#All],9,0))</f>
        <v>1211.2633766233766</v>
      </c>
      <c r="BV31" s="15">
        <f>IF(Таблица15[[#This Row],[Столбец3]:[Столбец3]]&gt;EDATE(BV$20,1)-1,"",VLOOKUP(Таблица15[[#This Row],[Столбец1]:[Столбец1]],Таблица14[#All],9,0))</f>
        <v>1211.2633766233766</v>
      </c>
      <c r="BW31" s="15">
        <f>IF(Таблица15[[#This Row],[Столбец3]:[Столбец3]]&gt;EDATE(BW$20,1)-1,"",VLOOKUP(Таблица15[[#This Row],[Столбец1]:[Столбец1]],Таблица14[#All],9,0))</f>
        <v>1211.2633766233766</v>
      </c>
      <c r="BX31" s="15">
        <f>IF(Таблица15[[#This Row],[Столбец3]:[Столбец3]]&gt;EDATE(BX$20,1)-1,"",VLOOKUP(Таблица15[[#This Row],[Столбец1]:[Столбец1]],Таблица14[#All],9,0))</f>
        <v>1211.2633766233766</v>
      </c>
      <c r="BY31" s="15">
        <f>IF(Таблица15[[#This Row],[Столбец3]:[Столбец3]]&gt;EDATE(BY$20,1)-1,"",VLOOKUP(Таблица15[[#This Row],[Столбец1]:[Столбец1]],Таблица14[#All],9,0))</f>
        <v>1211.2633766233766</v>
      </c>
      <c r="BZ31" s="15">
        <f>IF(Таблица15[[#This Row],[Столбец3]:[Столбец3]]&gt;EDATE(BZ$20,1)-1,"",VLOOKUP(Таблица15[[#This Row],[Столбец1]:[Столбец1]],Таблица14[#All],9,0))</f>
        <v>1211.2633766233766</v>
      </c>
      <c r="CA31" s="15">
        <f>IF(Таблица15[[#This Row],[Столбец3]:[Столбец3]]&gt;EDATE(CA$20,1)-1,"",VLOOKUP(Таблица15[[#This Row],[Столбец1]:[Столбец1]],Таблица14[#All],9,0))</f>
        <v>1211.2633766233766</v>
      </c>
      <c r="CB31" s="15">
        <f>IF(Таблица15[[#This Row],[Столбец3]:[Столбец3]]&gt;EDATE(CB$20,1)-1,"",VLOOKUP(Таблица15[[#This Row],[Столбец1]:[Столбец1]],Таблица14[#All],9,0))</f>
        <v>1211.2633766233766</v>
      </c>
      <c r="CC31" s="15">
        <f>IF(Таблица15[[#This Row],[Столбец3]:[Столбец3]]&gt;EDATE(CC$20,1)-1,"",VLOOKUP(Таблица15[[#This Row],[Столбец1]:[Столбец1]],Таблица14[#All],9,0))</f>
        <v>1211.2633766233766</v>
      </c>
      <c r="CD31" s="15">
        <f>IF(Таблица15[[#This Row],[Столбец3]:[Столбец3]]&gt;EDATE(CD$20,1)-1,"",VLOOKUP(Таблица15[[#This Row],[Столбец1]:[Столбец1]],Таблица14[#All],9,0))</f>
        <v>1211.2633766233766</v>
      </c>
      <c r="CE31" s="15">
        <f>IF(Таблица15[[#This Row],[Столбец3]:[Столбец3]]&gt;EDATE(CE$20,1)-1,"",VLOOKUP(Таблица15[[#This Row],[Столбец1]:[Столбец1]],Таблица14[#All],9,0))</f>
        <v>1211.2633766233766</v>
      </c>
      <c r="CF31" s="15">
        <f>IF(Таблица15[[#This Row],[Столбец3]:[Столбец3]]&gt;EDATE(CF$20,1)-1,"",VLOOKUP(Таблица15[[#This Row],[Столбец1]:[Столбец1]],Таблица14[#All],9,0))</f>
        <v>1211.2633766233766</v>
      </c>
      <c r="CG31" s="15">
        <f>IF(Таблица15[[#This Row],[Столбец3]:[Столбец3]]&gt;EDATE(CG$20,1)-1,"",VLOOKUP(Таблица15[[#This Row],[Столбец1]:[Столбец1]],Таблица14[#All],9,0))</f>
        <v>1211.2633766233766</v>
      </c>
      <c r="CH31" s="15">
        <f>IF(Таблица15[[#This Row],[Столбец3]:[Столбец3]]&gt;EDATE(CH$20,1)-1,"",VLOOKUP(Таблица15[[#This Row],[Столбец1]:[Столбец1]],Таблица14[#All],9,0))</f>
        <v>1211.2633766233766</v>
      </c>
      <c r="CI31" s="15">
        <f>IF(Таблица15[[#This Row],[Столбец3]:[Столбец3]]&gt;EDATE(CI$20,1)-1,"",VLOOKUP(Таблица15[[#This Row],[Столбец1]:[Столбец1]],Таблица14[#All],9,0))</f>
        <v>1211.2633766233766</v>
      </c>
      <c r="CJ31" s="15">
        <f>IF(Таблица15[[#This Row],[Столбец3]:[Столбец3]]&gt;EDATE(CJ$20,1)-1,"",VLOOKUP(Таблица15[[#This Row],[Столбец1]:[Столбец1]],Таблица14[#All],9,0))</f>
        <v>1211.2633766233766</v>
      </c>
      <c r="CK31" s="15">
        <f>IF(Таблица15[[#This Row],[Столбец3]:[Столбец3]]&gt;EDATE(CK$20,1)-1,"",VLOOKUP(Таблица15[[#This Row],[Столбец1]:[Столбец1]],Таблица14[#All],9,0))</f>
        <v>1211.2633766233766</v>
      </c>
      <c r="CL31" s="15">
        <f>IF(Таблица15[[#This Row],[Столбец3]:[Столбец3]]&gt;EDATE(CL$20,1)-1,"",VLOOKUP(Таблица15[[#This Row],[Столбец1]:[Столбец1]],Таблица14[#All],9,0))</f>
        <v>1211.2633766233766</v>
      </c>
      <c r="CM31" s="15">
        <f>IF(Таблица15[[#This Row],[Столбец3]:[Столбец3]]&gt;EDATE(CM$20,1)-1,"",VLOOKUP(Таблица15[[#This Row],[Столбец1]:[Столбец1]],Таблица14[#All],9,0))</f>
        <v>1211.2633766233766</v>
      </c>
      <c r="CN31" s="15">
        <f>IF(Таблица15[[#This Row],[Столбец3]:[Столбец3]]&gt;EDATE(CN$20,1)-1,"",VLOOKUP(Таблица15[[#This Row],[Столбец1]:[Столбец1]],Таблица14[#All],9,0))</f>
        <v>1211.2633766233766</v>
      </c>
      <c r="CO31" s="15">
        <f>IF(Таблица15[[#This Row],[Столбец3]:[Столбец3]]&gt;EDATE(CO$20,1)-1,"",VLOOKUP(Таблица15[[#This Row],[Столбец1]:[Столбец1]],Таблица14[#All],9,0))</f>
        <v>1211.2633766233766</v>
      </c>
      <c r="CP31" s="15">
        <f>IF(Таблица15[[#This Row],[Столбец3]:[Столбец3]]&gt;EDATE(CP$20,1)-1,"",VLOOKUP(Таблица15[[#This Row],[Столбец1]:[Столбец1]],Таблица14[#All],9,0))</f>
        <v>1211.2633766233766</v>
      </c>
      <c r="CQ31" s="15">
        <f>IF(Таблица15[[#This Row],[Столбец3]:[Столбец3]]&gt;EDATE(CQ$20,1)-1,"",VLOOKUP(Таблица15[[#This Row],[Столбец1]:[Столбец1]],Таблица14[#All],9,0))</f>
        <v>1211.2633766233766</v>
      </c>
    </row>
    <row r="32" spans="1:95" x14ac:dyDescent="0.25">
      <c r="A32" t="str">
        <f t="shared" si="7"/>
        <v>Mechanic for processing line</v>
      </c>
      <c r="B32" t="str">
        <f t="shared" si="7"/>
        <v>Механик линии переработки</v>
      </c>
      <c r="C32" s="16">
        <v>44359</v>
      </c>
      <c r="D32" s="15" t="str">
        <f>IF(Таблица15[[#This Row],[Столбец3]:[Столбец3]]&gt;EDATE(D$20,1)-1,"",VLOOKUP(Таблица15[[#This Row],[Столбец1]:[Столбец1]],Таблица14[#All],9,0))</f>
        <v/>
      </c>
      <c r="E32" s="15" t="str">
        <f>IF(Таблица15[[#This Row],[Столбец3]:[Столбец3]]&gt;EDATE(E$20,1)-1,"",VLOOKUP(Таблица15[[#This Row],[Столбец1]:[Столбец1]],Таблица14[#All],9,0))</f>
        <v/>
      </c>
      <c r="F32" s="15" t="str">
        <f>IF(Таблица15[[#This Row],[Столбец3]:[Столбец3]]&gt;EDATE(F$20,1)-1,"",VLOOKUP(Таблица15[[#This Row],[Столбец1]:[Столбец1]],Таблица14[#All],9,0))</f>
        <v/>
      </c>
      <c r="G32" s="15" t="str">
        <f>IF(Таблица15[[#This Row],[Столбец3]:[Столбец3]]&gt;EDATE(G$20,1)-1,"",VLOOKUP(Таблица15[[#This Row],[Столбец1]:[Столбец1]],Таблица14[#All],9,0))</f>
        <v/>
      </c>
      <c r="H32" s="15" t="str">
        <f>IF(Таблица15[[#This Row],[Столбец3]:[Столбец3]]&gt;EDATE(H$20,1)-1,"",VLOOKUP(Таблица15[[#This Row],[Столбец1]:[Столбец1]],Таблица14[#All],9,0))</f>
        <v/>
      </c>
      <c r="I32" s="15" t="str">
        <f>IF(Таблица15[[#This Row],[Столбец3]:[Столбец3]]&gt;EDATE(I$20,1)-1,"",VLOOKUP(Таблица15[[#This Row],[Столбец1]:[Столбец1]],Таблица14[#All],9,0))</f>
        <v/>
      </c>
      <c r="J32" s="15" t="str">
        <f>IF(Таблица15[[#This Row],[Столбец3]:[Столбец3]]&gt;EDATE(J$20,1)-1,"",VLOOKUP(Таблица15[[#This Row],[Столбец1]:[Столбец1]],Таблица14[#All],9,0))</f>
        <v/>
      </c>
      <c r="K32" s="15" t="str">
        <f>IF(Таблица15[[#This Row],[Столбец3]:[Столбец3]]&gt;EDATE(K$20,1)-1,"",VLOOKUP(Таблица15[[#This Row],[Столбец1]:[Столбец1]],Таблица14[#All],9,0))</f>
        <v/>
      </c>
      <c r="L32" s="15" t="str">
        <f>IF(Таблица15[[#This Row],[Столбец3]:[Столбец3]]&gt;EDATE(L$20,1)-1,"",VLOOKUP(Таблица15[[#This Row],[Столбец1]:[Столбец1]],Таблица14[#All],9,0))</f>
        <v/>
      </c>
      <c r="M32" s="15" t="str">
        <f>IF(Таблица15[[#This Row],[Столбец3]:[Столбец3]]&gt;EDATE(M$20,1)-1,"",VLOOKUP(Таблица15[[#This Row],[Столбец1]:[Столбец1]],Таблица14[#All],9,0))</f>
        <v/>
      </c>
      <c r="N32" s="15" t="str">
        <f>IF(Таблица15[[#This Row],[Столбец3]:[Столбец3]]&gt;EDATE(N$20,1)-1,"",VLOOKUP(Таблица15[[#This Row],[Столбец1]:[Столбец1]],Таблица14[#All],9,0))</f>
        <v/>
      </c>
      <c r="O32" s="15" t="str">
        <f>IF(Таблица15[[#This Row],[Столбец3]:[Столбец3]]&gt;EDATE(O$20,1)-1,"",VLOOKUP(Таблица15[[#This Row],[Столбец1]:[Столбец1]],Таблица14[#All],9,0))</f>
        <v/>
      </c>
      <c r="P32" s="15" t="str">
        <f>IF(Таблица15[[#This Row],[Столбец3]:[Столбец3]]&gt;EDATE(P$20,1)-1,"",VLOOKUP(Таблица15[[#This Row],[Столбец1]:[Столбец1]],Таблица14[#All],9,0))</f>
        <v/>
      </c>
      <c r="Q32" s="15" t="str">
        <f>IF(Таблица15[[#This Row],[Столбец3]:[Столбец3]]&gt;EDATE(Q$20,1)-1,"",VLOOKUP(Таблица15[[#This Row],[Столбец1]:[Столбец1]],Таблица14[#All],9,0))</f>
        <v/>
      </c>
      <c r="R32" s="15" t="str">
        <f>IF(Таблица15[[#This Row],[Столбец3]:[Столбец3]]&gt;EDATE(R$20,1)-1,"",VLOOKUP(Таблица15[[#This Row],[Столбец1]:[Столбец1]],Таблица14[#All],9,0))</f>
        <v/>
      </c>
      <c r="S32" s="15" t="str">
        <f>IF(Таблица15[[#This Row],[Столбец3]:[Столбец3]]&gt;EDATE(S$20,1)-1,"",VLOOKUP(Таблица15[[#This Row],[Столбец1]:[Столбец1]],Таблица14[#All],9,0))</f>
        <v/>
      </c>
      <c r="T32" s="15" t="str">
        <f>IF(Таблица15[[#This Row],[Столбец3]:[Столбец3]]&gt;EDATE(T$20,1)-1,"",VLOOKUP(Таблица15[[#This Row],[Столбец1]:[Столбец1]],Таблица14[#All],9,0))</f>
        <v/>
      </c>
      <c r="U32" s="15" t="str">
        <f>IF(Таблица15[[#This Row],[Столбец3]:[Столбец3]]&gt;EDATE(U$20,1)-1,"",VLOOKUP(Таблица15[[#This Row],[Столбец1]:[Столбец1]],Таблица14[#All],9,0))</f>
        <v/>
      </c>
      <c r="V32" s="15" t="str">
        <f>IF(Таблица15[[#This Row],[Столбец3]:[Столбец3]]&gt;EDATE(V$20,1)-1,"",VLOOKUP(Таблица15[[#This Row],[Столбец1]:[Столбец1]],Таблица14[#All],9,0))</f>
        <v/>
      </c>
      <c r="W32" s="15" t="str">
        <f>IF(Таблица15[[#This Row],[Столбец3]:[Столбец3]]&gt;EDATE(W$20,1)-1,"",VLOOKUP(Таблица15[[#This Row],[Столбец1]:[Столбец1]],Таблица14[#All],9,0))</f>
        <v/>
      </c>
      <c r="X32" s="15" t="str">
        <f>IF(Таблица15[[#This Row],[Столбец3]:[Столбец3]]&gt;EDATE(X$20,1)-1,"",VLOOKUP(Таблица15[[#This Row],[Столбец1]:[Столбец1]],Таблица14[#All],9,0))</f>
        <v/>
      </c>
      <c r="Y32" s="15" t="str">
        <f>IF(Таблица15[[#This Row],[Столбец3]:[Столбец3]]&gt;EDATE(Y$20,1)-1,"",VLOOKUP(Таблица15[[#This Row],[Столбец1]:[Столбец1]],Таблица14[#All],9,0))</f>
        <v/>
      </c>
      <c r="Z32" s="15" t="str">
        <f>IF(Таблица15[[#This Row],[Столбец3]:[Столбец3]]&gt;EDATE(Z$20,1)-1,"",VLOOKUP(Таблица15[[#This Row],[Столбец1]:[Столбец1]],Таблица14[#All],9,0))</f>
        <v/>
      </c>
      <c r="AA32" s="15" t="str">
        <f>IF(Таблица15[[#This Row],[Столбец3]:[Столбец3]]&gt;EDATE(AA$20,1)-1,"",VLOOKUP(Таблица15[[#This Row],[Столбец1]:[Столбец1]],Таблица14[#All],9,0))</f>
        <v/>
      </c>
      <c r="AB32" s="15" t="str">
        <f>IF(Таблица15[[#This Row],[Столбец3]:[Столбец3]]&gt;EDATE(AB$20,1)-1,"",VLOOKUP(Таблица15[[#This Row],[Столбец1]:[Столбец1]],Таблица14[#All],9,0))</f>
        <v/>
      </c>
      <c r="AC32" s="15" t="str">
        <f>IF(Таблица15[[#This Row],[Столбец3]:[Столбец3]]&gt;EDATE(AC$20,1)-1,"",VLOOKUP(Таблица15[[#This Row],[Столбец1]:[Столбец1]],Таблица14[#All],9,0))</f>
        <v/>
      </c>
      <c r="AD32" s="15" t="str">
        <f>IF(Таблица15[[#This Row],[Столбец3]:[Столбец3]]&gt;EDATE(AD$20,1)-1,"",VLOOKUP(Таблица15[[#This Row],[Столбец1]:[Столбец1]],Таблица14[#All],9,0))</f>
        <v/>
      </c>
      <c r="AE32" s="15" t="str">
        <f>IF(Таблица15[[#This Row],[Столбец3]:[Столбец3]]&gt;EDATE(AE$20,1)-1,"",VLOOKUP(Таблица15[[#This Row],[Столбец1]:[Столбец1]],Таблица14[#All],9,0))</f>
        <v/>
      </c>
      <c r="AF32" s="15" t="str">
        <f>IF(Таблица15[[#This Row],[Столбец3]:[Столбец3]]&gt;EDATE(AF$20,1)-1,"",VLOOKUP(Таблица15[[#This Row],[Столбец1]:[Столбец1]],Таблица14[#All],9,0))</f>
        <v/>
      </c>
      <c r="AG32" s="15" t="str">
        <f>IF(Таблица15[[#This Row],[Столбец3]:[Столбец3]]&gt;EDATE(AG$20,1)-1,"",VLOOKUP(Таблица15[[#This Row],[Столбец1]:[Столбец1]],Таблица14[#All],9,0))</f>
        <v/>
      </c>
      <c r="AH32" s="15" t="str">
        <f>IF(Таблица15[[#This Row],[Столбец3]:[Столбец3]]&gt;EDATE(AH$20,1)-1,"",VLOOKUP(Таблица15[[#This Row],[Столбец1]:[Столбец1]],Таблица14[#All],9,0))</f>
        <v/>
      </c>
      <c r="AI32" s="15" t="str">
        <f>IF(Таблица15[[#This Row],[Столбец3]:[Столбец3]]&gt;EDATE(AI$20,1)-1,"",VLOOKUP(Таблица15[[#This Row],[Столбец1]:[Столбец1]],Таблица14[#All],9,0))</f>
        <v/>
      </c>
      <c r="AJ32" s="15" t="str">
        <f>IF(Таблица15[[#This Row],[Столбец3]:[Столбец3]]&gt;EDATE(AJ$20,1)-1,"",VLOOKUP(Таблица15[[#This Row],[Столбец1]:[Столбец1]],Таблица14[#All],9,0))</f>
        <v/>
      </c>
      <c r="AK32" s="15" t="str">
        <f>IF(Таблица15[[#This Row],[Столбец3]:[Столбец3]]&gt;EDATE(AK$20,1)-1,"",VLOOKUP(Таблица15[[#This Row],[Столбец1]:[Столбец1]],Таблица14[#All],9,0))</f>
        <v/>
      </c>
      <c r="AL32" s="15" t="str">
        <f>IF(Таблица15[[#This Row],[Столбец3]:[Столбец3]]&gt;EDATE(AL$20,1)-1,"",VLOOKUP(Таблица15[[#This Row],[Столбец1]:[Столбец1]],Таблица14[#All],9,0))</f>
        <v/>
      </c>
      <c r="AM32" s="15" t="str">
        <f>IF(Таблица15[[#This Row],[Столбец3]:[Столбец3]]&gt;EDATE(AM$20,1)-1,"",VLOOKUP(Таблица15[[#This Row],[Столбец1]:[Столбец1]],Таблица14[#All],9,0))</f>
        <v/>
      </c>
      <c r="AN32" s="15" t="str">
        <f>IF(Таблица15[[#This Row],[Столбец3]:[Столбец3]]&gt;EDATE(AN$20,1)-1,"",VLOOKUP(Таблица15[[#This Row],[Столбец1]:[Столбец1]],Таблица14[#All],9,0))</f>
        <v/>
      </c>
      <c r="AO32" s="15" t="str">
        <f>IF(Таблица15[[#This Row],[Столбец3]:[Столбец3]]&gt;EDATE(AO$20,1)-1,"",VLOOKUP(Таблица15[[#This Row],[Столбец1]:[Столбец1]],Таблица14[#All],9,0))</f>
        <v/>
      </c>
      <c r="AP32" s="15" t="str">
        <f>IF(Таблица15[[#This Row],[Столбец3]:[Столбец3]]&gt;EDATE(AP$20,1)-1,"",VLOOKUP(Таблица15[[#This Row],[Столбец1]:[Столбец1]],Таблица14[#All],9,0))</f>
        <v/>
      </c>
      <c r="AQ32" s="15" t="str">
        <f>IF(Таблица15[[#This Row],[Столбец3]:[Столбец3]]&gt;EDATE(AQ$20,1)-1,"",VLOOKUP(Таблица15[[#This Row],[Столбец1]:[Столбец1]],Таблица14[#All],9,0))</f>
        <v/>
      </c>
      <c r="AR32" s="15" t="str">
        <f>IF(Таблица15[[#This Row],[Столбец3]:[Столбец3]]&gt;EDATE(AR$20,1)-1,"",VLOOKUP(Таблица15[[#This Row],[Столбец1]:[Столбец1]],Таблица14[#All],9,0))</f>
        <v/>
      </c>
      <c r="AS32" s="15" t="str">
        <f>IF(Таблица15[[#This Row],[Столбец3]:[Столбец3]]&gt;EDATE(AS$20,1)-1,"",VLOOKUP(Таблица15[[#This Row],[Столбец1]:[Столбец1]],Таблица14[#All],9,0))</f>
        <v/>
      </c>
      <c r="AT32" s="15" t="str">
        <f>IF(Таблица15[[#This Row],[Столбец3]:[Столбец3]]&gt;EDATE(AT$20,1)-1,"",VLOOKUP(Таблица15[[#This Row],[Столбец1]:[Столбец1]],Таблица14[#All],9,0))</f>
        <v/>
      </c>
      <c r="AU32" s="15" t="str">
        <f>IF(Таблица15[[#This Row],[Столбец3]:[Столбец3]]&gt;EDATE(AU$20,1)-1,"",VLOOKUP(Таблица15[[#This Row],[Столбец1]:[Столбец1]],Таблица14[#All],9,0))</f>
        <v/>
      </c>
      <c r="AV32" s="15" t="str">
        <f>IF(Таблица15[[#This Row],[Столбец3]:[Столбец3]]&gt;EDATE(AV$20,1)-1,"",VLOOKUP(Таблица15[[#This Row],[Столбец1]:[Столбец1]],Таблица14[#All],9,0))</f>
        <v/>
      </c>
      <c r="AW32" s="15" t="str">
        <f>IF(Таблица15[[#This Row],[Столбец3]:[Столбец3]]&gt;EDATE(AW$20,1)-1,"",VLOOKUP(Таблица15[[#This Row],[Столбец1]:[Столбец1]],Таблица14[#All],9,0))</f>
        <v/>
      </c>
      <c r="AX32" s="15" t="str">
        <f>IF(Таблица15[[#This Row],[Столбец3]:[Столбец3]]&gt;EDATE(AX$20,1)-1,"",VLOOKUP(Таблица15[[#This Row],[Столбец1]:[Столбец1]],Таблица14[#All],9,0))</f>
        <v/>
      </c>
      <c r="AY32" s="15" t="str">
        <f>IF(Таблица15[[#This Row],[Столбец3]:[Столбец3]]&gt;EDATE(AY$20,1)-1,"",VLOOKUP(Таблица15[[#This Row],[Столбец1]:[Столбец1]],Таблица14[#All],9,0))</f>
        <v/>
      </c>
      <c r="AZ32" s="15" t="str">
        <f>IF(Таблица15[[#This Row],[Столбец3]:[Столбец3]]&gt;EDATE(AZ$20,1)-1,"",VLOOKUP(Таблица15[[#This Row],[Столбец1]:[Столбец1]],Таблица14[#All],9,0))</f>
        <v/>
      </c>
      <c r="BA32" s="15" t="str">
        <f>IF(Таблица15[[#This Row],[Столбец3]:[Столбец3]]&gt;EDATE(BA$20,1)-1,"",VLOOKUP(Таблица15[[#This Row],[Столбец1]:[Столбец1]],Таблица14[#All],9,0))</f>
        <v/>
      </c>
      <c r="BB32" s="15" t="str">
        <f>IF(Таблица15[[#This Row],[Столбец3]:[Столбец3]]&gt;EDATE(BB$20,1)-1,"",VLOOKUP(Таблица15[[#This Row],[Столбец1]:[Столбец1]],Таблица14[#All],9,0))</f>
        <v/>
      </c>
      <c r="BC32" s="15" t="str">
        <f>IF(Таблица15[[#This Row],[Столбец3]:[Столбец3]]&gt;EDATE(BC$20,1)-1,"",VLOOKUP(Таблица15[[#This Row],[Столбец1]:[Столбец1]],Таблица14[#All],9,0))</f>
        <v/>
      </c>
      <c r="BD32" s="15" t="str">
        <f>IF(Таблица15[[#This Row],[Столбец3]:[Столбец3]]&gt;EDATE(BD$20,1)-1,"",VLOOKUP(Таблица15[[#This Row],[Столбец1]:[Столбец1]],Таблица14[#All],9,0))</f>
        <v/>
      </c>
      <c r="BE32" s="15" t="str">
        <f>IF(Таблица15[[#This Row],[Столбец3]:[Столбец3]]&gt;EDATE(BE$20,1)-1,"",VLOOKUP(Таблица15[[#This Row],[Столбец1]:[Столбец1]],Таблица14[#All],9,0))</f>
        <v/>
      </c>
      <c r="BF32" s="15" t="str">
        <f>IF(Таблица15[[#This Row],[Столбец3]:[Столбец3]]&gt;EDATE(BF$20,1)-1,"",VLOOKUP(Таблица15[[#This Row],[Столбец1]:[Столбец1]],Таблица14[#All],9,0))</f>
        <v/>
      </c>
      <c r="BG32" s="15" t="str">
        <f>IF(Таблица15[[#This Row],[Столбец3]:[Столбец3]]&gt;EDATE(BG$20,1)-1,"",VLOOKUP(Таблица15[[#This Row],[Столбец1]:[Столбец1]],Таблица14[#All],9,0))</f>
        <v/>
      </c>
      <c r="BH32" s="15" t="str">
        <f>IF(Таблица15[[#This Row],[Столбец3]:[Столбец3]]&gt;EDATE(BH$20,1)-1,"",VLOOKUP(Таблица15[[#This Row],[Столбец1]:[Столбец1]],Таблица14[#All],9,0))</f>
        <v/>
      </c>
      <c r="BI32" s="15" t="str">
        <f>IF(Таблица15[[#This Row],[Столбец3]:[Столбец3]]&gt;EDATE(BI$20,1)-1,"",VLOOKUP(Таблица15[[#This Row],[Столбец1]:[Столбец1]],Таблица14[#All],9,0))</f>
        <v/>
      </c>
      <c r="BJ32" s="15" t="str">
        <f>IF(Таблица15[[#This Row],[Столбец3]:[Столбец3]]&gt;EDATE(BJ$20,1)-1,"",VLOOKUP(Таблица15[[#This Row],[Столбец1]:[Столбец1]],Таблица14[#All],9,0))</f>
        <v/>
      </c>
      <c r="BK32" s="15" t="str">
        <f>IF(Таблица15[[#This Row],[Столбец3]:[Столбец3]]&gt;EDATE(BK$20,1)-1,"",VLOOKUP(Таблица15[[#This Row],[Столбец1]:[Столбец1]],Таблица14[#All],9,0))</f>
        <v/>
      </c>
      <c r="BL32" s="15" t="str">
        <f>IF(Таблица15[[#This Row],[Столбец3]:[Столбец3]]&gt;EDATE(BL$20,1)-1,"",VLOOKUP(Таблица15[[#This Row],[Столбец1]:[Столбец1]],Таблица14[#All],9,0))</f>
        <v/>
      </c>
      <c r="BM32" s="15">
        <f>IF(Таблица15[[#This Row],[Столбец3]:[Столбец3]]&gt;EDATE(BM$20,1)-1,"",VLOOKUP(Таблица15[[#This Row],[Столбец1]:[Столбец1]],Таблица14[#All],9,0))</f>
        <v>1211.2633766233766</v>
      </c>
      <c r="BN32" s="15">
        <f>IF(Таблица15[[#This Row],[Столбец3]:[Столбец3]]&gt;EDATE(BN$20,1)-1,"",VLOOKUP(Таблица15[[#This Row],[Столбец1]:[Столбец1]],Таблица14[#All],9,0))</f>
        <v>1211.2633766233766</v>
      </c>
      <c r="BO32" s="15">
        <f>IF(Таблица15[[#This Row],[Столбец3]:[Столбец3]]&gt;EDATE(BO$20,1)-1,"",VLOOKUP(Таблица15[[#This Row],[Столбец1]:[Столбец1]],Таблица14[#All],9,0))</f>
        <v>1211.2633766233766</v>
      </c>
      <c r="BP32" s="15">
        <f>IF(Таблица15[[#This Row],[Столбец3]:[Столбец3]]&gt;EDATE(BP$20,1)-1,"",VLOOKUP(Таблица15[[#This Row],[Столбец1]:[Столбец1]],Таблица14[#All],9,0))</f>
        <v>1211.2633766233766</v>
      </c>
      <c r="BQ32" s="15">
        <f>IF(Таблица15[[#This Row],[Столбец3]:[Столбец3]]&gt;EDATE(BQ$20,1)-1,"",VLOOKUP(Таблица15[[#This Row],[Столбец1]:[Столбец1]],Таблица14[#All],9,0))</f>
        <v>1211.2633766233766</v>
      </c>
      <c r="BR32" s="15">
        <f>IF(Таблица15[[#This Row],[Столбец3]:[Столбец3]]&gt;EDATE(BR$20,1)-1,"",VLOOKUP(Таблица15[[#This Row],[Столбец1]:[Столбец1]],Таблица14[#All],9,0))</f>
        <v>1211.2633766233766</v>
      </c>
      <c r="BS32" s="15">
        <f>IF(Таблица15[[#This Row],[Столбец3]:[Столбец3]]&gt;EDATE(BS$20,1)-1,"",VLOOKUP(Таблица15[[#This Row],[Столбец1]:[Столбец1]],Таблица14[#All],9,0))</f>
        <v>1211.2633766233766</v>
      </c>
      <c r="BT32" s="15">
        <f>IF(Таблица15[[#This Row],[Столбец3]:[Столбец3]]&gt;EDATE(BT$20,1)-1,"",VLOOKUP(Таблица15[[#This Row],[Столбец1]:[Столбец1]],Таблица14[#All],9,0))</f>
        <v>1211.2633766233766</v>
      </c>
      <c r="BU32" s="15">
        <f>IF(Таблица15[[#This Row],[Столбец3]:[Столбец3]]&gt;EDATE(BU$20,1)-1,"",VLOOKUP(Таблица15[[#This Row],[Столбец1]:[Столбец1]],Таблица14[#All],9,0))</f>
        <v>1211.2633766233766</v>
      </c>
      <c r="BV32" s="15">
        <f>IF(Таблица15[[#This Row],[Столбец3]:[Столбец3]]&gt;EDATE(BV$20,1)-1,"",VLOOKUP(Таблица15[[#This Row],[Столбец1]:[Столбец1]],Таблица14[#All],9,0))</f>
        <v>1211.2633766233766</v>
      </c>
      <c r="BW32" s="15">
        <f>IF(Таблица15[[#This Row],[Столбец3]:[Столбец3]]&gt;EDATE(BW$20,1)-1,"",VLOOKUP(Таблица15[[#This Row],[Столбец1]:[Столбец1]],Таблица14[#All],9,0))</f>
        <v>1211.2633766233766</v>
      </c>
      <c r="BX32" s="15">
        <f>IF(Таблица15[[#This Row],[Столбец3]:[Столбец3]]&gt;EDATE(BX$20,1)-1,"",VLOOKUP(Таблица15[[#This Row],[Столбец1]:[Столбец1]],Таблица14[#All],9,0))</f>
        <v>1211.2633766233766</v>
      </c>
      <c r="BY32" s="15">
        <f>IF(Таблица15[[#This Row],[Столбец3]:[Столбец3]]&gt;EDATE(BY$20,1)-1,"",VLOOKUP(Таблица15[[#This Row],[Столбец1]:[Столбец1]],Таблица14[#All],9,0))</f>
        <v>1211.2633766233766</v>
      </c>
      <c r="BZ32" s="15">
        <f>IF(Таблица15[[#This Row],[Столбец3]:[Столбец3]]&gt;EDATE(BZ$20,1)-1,"",VLOOKUP(Таблица15[[#This Row],[Столбец1]:[Столбец1]],Таблица14[#All],9,0))</f>
        <v>1211.2633766233766</v>
      </c>
      <c r="CA32" s="15">
        <f>IF(Таблица15[[#This Row],[Столбец3]:[Столбец3]]&gt;EDATE(CA$20,1)-1,"",VLOOKUP(Таблица15[[#This Row],[Столбец1]:[Столбец1]],Таблица14[#All],9,0))</f>
        <v>1211.2633766233766</v>
      </c>
      <c r="CB32" s="15">
        <f>IF(Таблица15[[#This Row],[Столбец3]:[Столбец3]]&gt;EDATE(CB$20,1)-1,"",VLOOKUP(Таблица15[[#This Row],[Столбец1]:[Столбец1]],Таблица14[#All],9,0))</f>
        <v>1211.2633766233766</v>
      </c>
      <c r="CC32" s="15">
        <f>IF(Таблица15[[#This Row],[Столбец3]:[Столбец3]]&gt;EDATE(CC$20,1)-1,"",VLOOKUP(Таблица15[[#This Row],[Столбец1]:[Столбец1]],Таблица14[#All],9,0))</f>
        <v>1211.2633766233766</v>
      </c>
      <c r="CD32" s="15">
        <f>IF(Таблица15[[#This Row],[Столбец3]:[Столбец3]]&gt;EDATE(CD$20,1)-1,"",VLOOKUP(Таблица15[[#This Row],[Столбец1]:[Столбец1]],Таблица14[#All],9,0))</f>
        <v>1211.2633766233766</v>
      </c>
      <c r="CE32" s="15">
        <f>IF(Таблица15[[#This Row],[Столбец3]:[Столбец3]]&gt;EDATE(CE$20,1)-1,"",VLOOKUP(Таблица15[[#This Row],[Столбец1]:[Столбец1]],Таблица14[#All],9,0))</f>
        <v>1211.2633766233766</v>
      </c>
      <c r="CF32" s="15">
        <f>IF(Таблица15[[#This Row],[Столбец3]:[Столбец3]]&gt;EDATE(CF$20,1)-1,"",VLOOKUP(Таблица15[[#This Row],[Столбец1]:[Столбец1]],Таблица14[#All],9,0))</f>
        <v>1211.2633766233766</v>
      </c>
      <c r="CG32" s="15">
        <f>IF(Таблица15[[#This Row],[Столбец3]:[Столбец3]]&gt;EDATE(CG$20,1)-1,"",VLOOKUP(Таблица15[[#This Row],[Столбец1]:[Столбец1]],Таблица14[#All],9,0))</f>
        <v>1211.2633766233766</v>
      </c>
      <c r="CH32" s="15">
        <f>IF(Таблица15[[#This Row],[Столбец3]:[Столбец3]]&gt;EDATE(CH$20,1)-1,"",VLOOKUP(Таблица15[[#This Row],[Столбец1]:[Столбец1]],Таблица14[#All],9,0))</f>
        <v>1211.2633766233766</v>
      </c>
      <c r="CI32" s="15">
        <f>IF(Таблица15[[#This Row],[Столбец3]:[Столбец3]]&gt;EDATE(CI$20,1)-1,"",VLOOKUP(Таблица15[[#This Row],[Столбец1]:[Столбец1]],Таблица14[#All],9,0))</f>
        <v>1211.2633766233766</v>
      </c>
      <c r="CJ32" s="15">
        <f>IF(Таблица15[[#This Row],[Столбец3]:[Столбец3]]&gt;EDATE(CJ$20,1)-1,"",VLOOKUP(Таблица15[[#This Row],[Столбец1]:[Столбец1]],Таблица14[#All],9,0))</f>
        <v>1211.2633766233766</v>
      </c>
      <c r="CK32" s="15">
        <f>IF(Таблица15[[#This Row],[Столбец3]:[Столбец3]]&gt;EDATE(CK$20,1)-1,"",VLOOKUP(Таблица15[[#This Row],[Столбец1]:[Столбец1]],Таблица14[#All],9,0))</f>
        <v>1211.2633766233766</v>
      </c>
      <c r="CL32" s="15">
        <f>IF(Таблица15[[#This Row],[Столбец3]:[Столбец3]]&gt;EDATE(CL$20,1)-1,"",VLOOKUP(Таблица15[[#This Row],[Столбец1]:[Столбец1]],Таблица14[#All],9,0))</f>
        <v>1211.2633766233766</v>
      </c>
      <c r="CM32" s="15">
        <f>IF(Таблица15[[#This Row],[Столбец3]:[Столбец3]]&gt;EDATE(CM$20,1)-1,"",VLOOKUP(Таблица15[[#This Row],[Столбец1]:[Столбец1]],Таблица14[#All],9,0))</f>
        <v>1211.2633766233766</v>
      </c>
      <c r="CN32" s="15">
        <f>IF(Таблица15[[#This Row],[Столбец3]:[Столбец3]]&gt;EDATE(CN$20,1)-1,"",VLOOKUP(Таблица15[[#This Row],[Столбец1]:[Столбец1]],Таблица14[#All],9,0))</f>
        <v>1211.2633766233766</v>
      </c>
      <c r="CO32" s="15">
        <f>IF(Таблица15[[#This Row],[Столбец3]:[Столбец3]]&gt;EDATE(CO$20,1)-1,"",VLOOKUP(Таблица15[[#This Row],[Столбец1]:[Столбец1]],Таблица14[#All],9,0))</f>
        <v>1211.2633766233766</v>
      </c>
      <c r="CP32" s="15">
        <f>IF(Таблица15[[#This Row],[Столбец3]:[Столбец3]]&gt;EDATE(CP$20,1)-1,"",VLOOKUP(Таблица15[[#This Row],[Столбец1]:[Столбец1]],Таблица14[#All],9,0))</f>
        <v>1211.2633766233766</v>
      </c>
      <c r="CQ32" s="15">
        <f>IF(Таблица15[[#This Row],[Столбец3]:[Столбец3]]&gt;EDATE(CQ$20,1)-1,"",VLOOKUP(Таблица15[[#This Row],[Столбец1]:[Столбец1]],Таблица14[#All],9,0))</f>
        <v>1211.2633766233766</v>
      </c>
    </row>
    <row r="33" spans="1:95" x14ac:dyDescent="0.25">
      <c r="A33" t="str">
        <f t="shared" si="7"/>
        <v>Workers</v>
      </c>
      <c r="B33" t="str">
        <f t="shared" si="7"/>
        <v>Рабочие</v>
      </c>
      <c r="C33" s="16">
        <v>44359</v>
      </c>
      <c r="D33" s="15" t="str">
        <f>IF(Таблица15[[#This Row],[Столбец3]:[Столбец3]]&gt;EDATE(D$20,1)-1,"",VLOOKUP(Таблица15[[#This Row],[Столбец1]:[Столбец1]],Таблица14[#All],9,0))</f>
        <v/>
      </c>
      <c r="E33" s="15" t="str">
        <f>IF(Таблица15[[#This Row],[Столбец3]:[Столбец3]]&gt;EDATE(E$20,1)-1,"",VLOOKUP(Таблица15[[#This Row],[Столбец1]:[Столбец1]],Таблица14[#All],9,0))</f>
        <v/>
      </c>
      <c r="F33" s="15" t="str">
        <f>IF(Таблица15[[#This Row],[Столбец3]:[Столбец3]]&gt;EDATE(F$20,1)-1,"",VLOOKUP(Таблица15[[#This Row],[Столбец1]:[Столбец1]],Таблица14[#All],9,0))</f>
        <v/>
      </c>
      <c r="G33" s="15" t="str">
        <f>IF(Таблица15[[#This Row],[Столбец3]:[Столбец3]]&gt;EDATE(G$20,1)-1,"",VLOOKUP(Таблица15[[#This Row],[Столбец1]:[Столбец1]],Таблица14[#All],9,0))</f>
        <v/>
      </c>
      <c r="H33" s="15" t="str">
        <f>IF(Таблица15[[#This Row],[Столбец3]:[Столбец3]]&gt;EDATE(H$20,1)-1,"",VLOOKUP(Таблица15[[#This Row],[Столбец1]:[Столбец1]],Таблица14[#All],9,0))</f>
        <v/>
      </c>
      <c r="I33" s="15" t="str">
        <f>IF(Таблица15[[#This Row],[Столбец3]:[Столбец3]]&gt;EDATE(I$20,1)-1,"",VLOOKUP(Таблица15[[#This Row],[Столбец1]:[Столбец1]],Таблица14[#All],9,0))</f>
        <v/>
      </c>
      <c r="J33" s="15" t="str">
        <f>IF(Таблица15[[#This Row],[Столбец3]:[Столбец3]]&gt;EDATE(J$20,1)-1,"",VLOOKUP(Таблица15[[#This Row],[Столбец1]:[Столбец1]],Таблица14[#All],9,0))</f>
        <v/>
      </c>
      <c r="K33" s="15" t="str">
        <f>IF(Таблица15[[#This Row],[Столбец3]:[Столбец3]]&gt;EDATE(K$20,1)-1,"",VLOOKUP(Таблица15[[#This Row],[Столбец1]:[Столбец1]],Таблица14[#All],9,0))</f>
        <v/>
      </c>
      <c r="L33" s="15" t="str">
        <f>IF(Таблица15[[#This Row],[Столбец3]:[Столбец3]]&gt;EDATE(L$20,1)-1,"",VLOOKUP(Таблица15[[#This Row],[Столбец1]:[Столбец1]],Таблица14[#All],9,0))</f>
        <v/>
      </c>
      <c r="M33" s="15" t="str">
        <f>IF(Таблица15[[#This Row],[Столбец3]:[Столбец3]]&gt;EDATE(M$20,1)-1,"",VLOOKUP(Таблица15[[#This Row],[Столбец1]:[Столбец1]],Таблица14[#All],9,0))</f>
        <v/>
      </c>
      <c r="N33" s="15" t="str">
        <f>IF(Таблица15[[#This Row],[Столбец3]:[Столбец3]]&gt;EDATE(N$20,1)-1,"",VLOOKUP(Таблица15[[#This Row],[Столбец1]:[Столбец1]],Таблица14[#All],9,0))</f>
        <v/>
      </c>
      <c r="O33" s="15" t="str">
        <f>IF(Таблица15[[#This Row],[Столбец3]:[Столбец3]]&gt;EDATE(O$20,1)-1,"",VLOOKUP(Таблица15[[#This Row],[Столбец1]:[Столбец1]],Таблица14[#All],9,0))</f>
        <v/>
      </c>
      <c r="P33" s="15" t="str">
        <f>IF(Таблица15[[#This Row],[Столбец3]:[Столбец3]]&gt;EDATE(P$20,1)-1,"",VLOOKUP(Таблица15[[#This Row],[Столбец1]:[Столбец1]],Таблица14[#All],9,0))</f>
        <v/>
      </c>
      <c r="Q33" s="15" t="str">
        <f>IF(Таблица15[[#This Row],[Столбец3]:[Столбец3]]&gt;EDATE(Q$20,1)-1,"",VLOOKUP(Таблица15[[#This Row],[Столбец1]:[Столбец1]],Таблица14[#All],9,0))</f>
        <v/>
      </c>
      <c r="R33" s="15" t="str">
        <f>IF(Таблица15[[#This Row],[Столбец3]:[Столбец3]]&gt;EDATE(R$20,1)-1,"",VLOOKUP(Таблица15[[#This Row],[Столбец1]:[Столбец1]],Таблица14[#All],9,0))</f>
        <v/>
      </c>
      <c r="S33" s="15" t="str">
        <f>IF(Таблица15[[#This Row],[Столбец3]:[Столбец3]]&gt;EDATE(S$20,1)-1,"",VLOOKUP(Таблица15[[#This Row],[Столбец1]:[Столбец1]],Таблица14[#All],9,0))</f>
        <v/>
      </c>
      <c r="T33" s="15" t="str">
        <f>IF(Таблица15[[#This Row],[Столбец3]:[Столбец3]]&gt;EDATE(T$20,1)-1,"",VLOOKUP(Таблица15[[#This Row],[Столбец1]:[Столбец1]],Таблица14[#All],9,0))</f>
        <v/>
      </c>
      <c r="U33" s="15" t="str">
        <f>IF(Таблица15[[#This Row],[Столбец3]:[Столбец3]]&gt;EDATE(U$20,1)-1,"",VLOOKUP(Таблица15[[#This Row],[Столбец1]:[Столбец1]],Таблица14[#All],9,0))</f>
        <v/>
      </c>
      <c r="V33" s="15" t="str">
        <f>IF(Таблица15[[#This Row],[Столбец3]:[Столбец3]]&gt;EDATE(V$20,1)-1,"",VLOOKUP(Таблица15[[#This Row],[Столбец1]:[Столбец1]],Таблица14[#All],9,0))</f>
        <v/>
      </c>
      <c r="W33" s="15" t="str">
        <f>IF(Таблица15[[#This Row],[Столбец3]:[Столбец3]]&gt;EDATE(W$20,1)-1,"",VLOOKUP(Таблица15[[#This Row],[Столбец1]:[Столбец1]],Таблица14[#All],9,0))</f>
        <v/>
      </c>
      <c r="X33" s="15" t="str">
        <f>IF(Таблица15[[#This Row],[Столбец3]:[Столбец3]]&gt;EDATE(X$20,1)-1,"",VLOOKUP(Таблица15[[#This Row],[Столбец1]:[Столбец1]],Таблица14[#All],9,0))</f>
        <v/>
      </c>
      <c r="Y33" s="15" t="str">
        <f>IF(Таблица15[[#This Row],[Столбец3]:[Столбец3]]&gt;EDATE(Y$20,1)-1,"",VLOOKUP(Таблица15[[#This Row],[Столбец1]:[Столбец1]],Таблица14[#All],9,0))</f>
        <v/>
      </c>
      <c r="Z33" s="15" t="str">
        <f>IF(Таблица15[[#This Row],[Столбец3]:[Столбец3]]&gt;EDATE(Z$20,1)-1,"",VLOOKUP(Таблица15[[#This Row],[Столбец1]:[Столбец1]],Таблица14[#All],9,0))</f>
        <v/>
      </c>
      <c r="AA33" s="15" t="str">
        <f>IF(Таблица15[[#This Row],[Столбец3]:[Столбец3]]&gt;EDATE(AA$20,1)-1,"",VLOOKUP(Таблица15[[#This Row],[Столбец1]:[Столбец1]],Таблица14[#All],9,0))</f>
        <v/>
      </c>
      <c r="AB33" s="15" t="str">
        <f>IF(Таблица15[[#This Row],[Столбец3]:[Столбец3]]&gt;EDATE(AB$20,1)-1,"",VLOOKUP(Таблица15[[#This Row],[Столбец1]:[Столбец1]],Таблица14[#All],9,0))</f>
        <v/>
      </c>
      <c r="AC33" s="15" t="str">
        <f>IF(Таблица15[[#This Row],[Столбец3]:[Столбец3]]&gt;EDATE(AC$20,1)-1,"",VLOOKUP(Таблица15[[#This Row],[Столбец1]:[Столбец1]],Таблица14[#All],9,0))</f>
        <v/>
      </c>
      <c r="AD33" s="15" t="str">
        <f>IF(Таблица15[[#This Row],[Столбец3]:[Столбец3]]&gt;EDATE(AD$20,1)-1,"",VLOOKUP(Таблица15[[#This Row],[Столбец1]:[Столбец1]],Таблица14[#All],9,0))</f>
        <v/>
      </c>
      <c r="AE33" s="15" t="str">
        <f>IF(Таблица15[[#This Row],[Столбец3]:[Столбец3]]&gt;EDATE(AE$20,1)-1,"",VLOOKUP(Таблица15[[#This Row],[Столбец1]:[Столбец1]],Таблица14[#All],9,0))</f>
        <v/>
      </c>
      <c r="AF33" s="15" t="str">
        <f>IF(Таблица15[[#This Row],[Столбец3]:[Столбец3]]&gt;EDATE(AF$20,1)-1,"",VLOOKUP(Таблица15[[#This Row],[Столбец1]:[Столбец1]],Таблица14[#All],9,0))</f>
        <v/>
      </c>
      <c r="AG33" s="15" t="str">
        <f>IF(Таблица15[[#This Row],[Столбец3]:[Столбец3]]&gt;EDATE(AG$20,1)-1,"",VLOOKUP(Таблица15[[#This Row],[Столбец1]:[Столбец1]],Таблица14[#All],9,0))</f>
        <v/>
      </c>
      <c r="AH33" s="15" t="str">
        <f>IF(Таблица15[[#This Row],[Столбец3]:[Столбец3]]&gt;EDATE(AH$20,1)-1,"",VLOOKUP(Таблица15[[#This Row],[Столбец1]:[Столбец1]],Таблица14[#All],9,0))</f>
        <v/>
      </c>
      <c r="AI33" s="15" t="str">
        <f>IF(Таблица15[[#This Row],[Столбец3]:[Столбец3]]&gt;EDATE(AI$20,1)-1,"",VLOOKUP(Таблица15[[#This Row],[Столбец1]:[Столбец1]],Таблица14[#All],9,0))</f>
        <v/>
      </c>
      <c r="AJ33" s="15" t="str">
        <f>IF(Таблица15[[#This Row],[Столбец3]:[Столбец3]]&gt;EDATE(AJ$20,1)-1,"",VLOOKUP(Таблица15[[#This Row],[Столбец1]:[Столбец1]],Таблица14[#All],9,0))</f>
        <v/>
      </c>
      <c r="AK33" s="15" t="str">
        <f>IF(Таблица15[[#This Row],[Столбец3]:[Столбец3]]&gt;EDATE(AK$20,1)-1,"",VLOOKUP(Таблица15[[#This Row],[Столбец1]:[Столбец1]],Таблица14[#All],9,0))</f>
        <v/>
      </c>
      <c r="AL33" s="15" t="str">
        <f>IF(Таблица15[[#This Row],[Столбец3]:[Столбец3]]&gt;EDATE(AL$20,1)-1,"",VLOOKUP(Таблица15[[#This Row],[Столбец1]:[Столбец1]],Таблица14[#All],9,0))</f>
        <v/>
      </c>
      <c r="AM33" s="15" t="str">
        <f>IF(Таблица15[[#This Row],[Столбец3]:[Столбец3]]&gt;EDATE(AM$20,1)-1,"",VLOOKUP(Таблица15[[#This Row],[Столбец1]:[Столбец1]],Таблица14[#All],9,0))</f>
        <v/>
      </c>
      <c r="AN33" s="15" t="str">
        <f>IF(Таблица15[[#This Row],[Столбец3]:[Столбец3]]&gt;EDATE(AN$20,1)-1,"",VLOOKUP(Таблица15[[#This Row],[Столбец1]:[Столбец1]],Таблица14[#All],9,0))</f>
        <v/>
      </c>
      <c r="AO33" s="15" t="str">
        <f>IF(Таблица15[[#This Row],[Столбец3]:[Столбец3]]&gt;EDATE(AO$20,1)-1,"",VLOOKUP(Таблица15[[#This Row],[Столбец1]:[Столбец1]],Таблица14[#All],9,0))</f>
        <v/>
      </c>
      <c r="AP33" s="15" t="str">
        <f>IF(Таблица15[[#This Row],[Столбец3]:[Столбец3]]&gt;EDATE(AP$20,1)-1,"",VLOOKUP(Таблица15[[#This Row],[Столбец1]:[Столбец1]],Таблица14[#All],9,0))</f>
        <v/>
      </c>
      <c r="AQ33" s="15" t="str">
        <f>IF(Таблица15[[#This Row],[Столбец3]:[Столбец3]]&gt;EDATE(AQ$20,1)-1,"",VLOOKUP(Таблица15[[#This Row],[Столбец1]:[Столбец1]],Таблица14[#All],9,0))</f>
        <v/>
      </c>
      <c r="AR33" s="15" t="str">
        <f>IF(Таблица15[[#This Row],[Столбец3]:[Столбец3]]&gt;EDATE(AR$20,1)-1,"",VLOOKUP(Таблица15[[#This Row],[Столбец1]:[Столбец1]],Таблица14[#All],9,0))</f>
        <v/>
      </c>
      <c r="AS33" s="15" t="str">
        <f>IF(Таблица15[[#This Row],[Столбец3]:[Столбец3]]&gt;EDATE(AS$20,1)-1,"",VLOOKUP(Таблица15[[#This Row],[Столбец1]:[Столбец1]],Таблица14[#All],9,0))</f>
        <v/>
      </c>
      <c r="AT33" s="15" t="str">
        <f>IF(Таблица15[[#This Row],[Столбец3]:[Столбец3]]&gt;EDATE(AT$20,1)-1,"",VLOOKUP(Таблица15[[#This Row],[Столбец1]:[Столбец1]],Таблица14[#All],9,0))</f>
        <v/>
      </c>
      <c r="AU33" s="15" t="str">
        <f>IF(Таблица15[[#This Row],[Столбец3]:[Столбец3]]&gt;EDATE(AU$20,1)-1,"",VLOOKUP(Таблица15[[#This Row],[Столбец1]:[Столбец1]],Таблица14[#All],9,0))</f>
        <v/>
      </c>
      <c r="AV33" s="15" t="str">
        <f>IF(Таблица15[[#This Row],[Столбец3]:[Столбец3]]&gt;EDATE(AV$20,1)-1,"",VLOOKUP(Таблица15[[#This Row],[Столбец1]:[Столбец1]],Таблица14[#All],9,0))</f>
        <v/>
      </c>
      <c r="AW33" s="15" t="str">
        <f>IF(Таблица15[[#This Row],[Столбец3]:[Столбец3]]&gt;EDATE(AW$20,1)-1,"",VLOOKUP(Таблица15[[#This Row],[Столбец1]:[Столбец1]],Таблица14[#All],9,0))</f>
        <v/>
      </c>
      <c r="AX33" s="15" t="str">
        <f>IF(Таблица15[[#This Row],[Столбец3]:[Столбец3]]&gt;EDATE(AX$20,1)-1,"",VLOOKUP(Таблица15[[#This Row],[Столбец1]:[Столбец1]],Таблица14[#All],9,0))</f>
        <v/>
      </c>
      <c r="AY33" s="15" t="str">
        <f>IF(Таблица15[[#This Row],[Столбец3]:[Столбец3]]&gt;EDATE(AY$20,1)-1,"",VLOOKUP(Таблица15[[#This Row],[Столбец1]:[Столбец1]],Таблица14[#All],9,0))</f>
        <v/>
      </c>
      <c r="AZ33" s="15" t="str">
        <f>IF(Таблица15[[#This Row],[Столбец3]:[Столбец3]]&gt;EDATE(AZ$20,1)-1,"",VLOOKUP(Таблица15[[#This Row],[Столбец1]:[Столбец1]],Таблица14[#All],9,0))</f>
        <v/>
      </c>
      <c r="BA33" s="15" t="str">
        <f>IF(Таблица15[[#This Row],[Столбец3]:[Столбец3]]&gt;EDATE(BA$20,1)-1,"",VLOOKUP(Таблица15[[#This Row],[Столбец1]:[Столбец1]],Таблица14[#All],9,0))</f>
        <v/>
      </c>
      <c r="BB33" s="15" t="str">
        <f>IF(Таблица15[[#This Row],[Столбец3]:[Столбец3]]&gt;EDATE(BB$20,1)-1,"",VLOOKUP(Таблица15[[#This Row],[Столбец1]:[Столбец1]],Таблица14[#All],9,0))</f>
        <v/>
      </c>
      <c r="BC33" s="15" t="str">
        <f>IF(Таблица15[[#This Row],[Столбец3]:[Столбец3]]&gt;EDATE(BC$20,1)-1,"",VLOOKUP(Таблица15[[#This Row],[Столбец1]:[Столбец1]],Таблица14[#All],9,0))</f>
        <v/>
      </c>
      <c r="BD33" s="15" t="str">
        <f>IF(Таблица15[[#This Row],[Столбец3]:[Столбец3]]&gt;EDATE(BD$20,1)-1,"",VLOOKUP(Таблица15[[#This Row],[Столбец1]:[Столбец1]],Таблица14[#All],9,0))</f>
        <v/>
      </c>
      <c r="BE33" s="15" t="str">
        <f>IF(Таблица15[[#This Row],[Столбец3]:[Столбец3]]&gt;EDATE(BE$20,1)-1,"",VLOOKUP(Таблица15[[#This Row],[Столбец1]:[Столбец1]],Таблица14[#All],9,0))</f>
        <v/>
      </c>
      <c r="BF33" s="15" t="str">
        <f>IF(Таблица15[[#This Row],[Столбец3]:[Столбец3]]&gt;EDATE(BF$20,1)-1,"",VLOOKUP(Таблица15[[#This Row],[Столбец1]:[Столбец1]],Таблица14[#All],9,0))</f>
        <v/>
      </c>
      <c r="BG33" s="15" t="str">
        <f>IF(Таблица15[[#This Row],[Столбец3]:[Столбец3]]&gt;EDATE(BG$20,1)-1,"",VLOOKUP(Таблица15[[#This Row],[Столбец1]:[Столбец1]],Таблица14[#All],9,0))</f>
        <v/>
      </c>
      <c r="BH33" s="15" t="str">
        <f>IF(Таблица15[[#This Row],[Столбец3]:[Столбец3]]&gt;EDATE(BH$20,1)-1,"",VLOOKUP(Таблица15[[#This Row],[Столбец1]:[Столбец1]],Таблица14[#All],9,0))</f>
        <v/>
      </c>
      <c r="BI33" s="15" t="str">
        <f>IF(Таблица15[[#This Row],[Столбец3]:[Столбец3]]&gt;EDATE(BI$20,1)-1,"",VLOOKUP(Таблица15[[#This Row],[Столбец1]:[Столбец1]],Таблица14[#All],9,0))</f>
        <v/>
      </c>
      <c r="BJ33" s="15" t="str">
        <f>IF(Таблица15[[#This Row],[Столбец3]:[Столбец3]]&gt;EDATE(BJ$20,1)-1,"",VLOOKUP(Таблица15[[#This Row],[Столбец1]:[Столбец1]],Таблица14[#All],9,0))</f>
        <v/>
      </c>
      <c r="BK33" s="15" t="str">
        <f>IF(Таблица15[[#This Row],[Столбец3]:[Столбец3]]&gt;EDATE(BK$20,1)-1,"",VLOOKUP(Таблица15[[#This Row],[Столбец1]:[Столбец1]],Таблица14[#All],9,0))</f>
        <v/>
      </c>
      <c r="BL33" s="15" t="str">
        <f>IF(Таблица15[[#This Row],[Столбец3]:[Столбец3]]&gt;EDATE(BL$20,1)-1,"",VLOOKUP(Таблица15[[#This Row],[Столбец1]:[Столбец1]],Таблица14[#All],9,0))</f>
        <v/>
      </c>
      <c r="BM33" s="15">
        <f>IF(Таблица15[[#This Row],[Столбец3]:[Столбец3]]&gt;EDATE(BM$20,1)-1,"",VLOOKUP(Таблица15[[#This Row],[Столбец1]:[Столбец1]],Таблица14[#All],9,0))</f>
        <v>252.94</v>
      </c>
      <c r="BN33" s="15">
        <f>IF(Таблица15[[#This Row],[Столбец3]:[Столбец3]]&gt;EDATE(BN$20,1)-1,"",VLOOKUP(Таблица15[[#This Row],[Столбец1]:[Столбец1]],Таблица14[#All],9,0))</f>
        <v>252.94</v>
      </c>
      <c r="BO33" s="15">
        <f>IF(Таблица15[[#This Row],[Столбец3]:[Столбец3]]&gt;EDATE(BO$20,1)-1,"",VLOOKUP(Таблица15[[#This Row],[Столбец1]:[Столбец1]],Таблица14[#All],9,0))</f>
        <v>252.94</v>
      </c>
      <c r="BP33" s="15">
        <f>IF(Таблица15[[#This Row],[Столбец3]:[Столбец3]]&gt;EDATE(BP$20,1)-1,"",VLOOKUP(Таблица15[[#This Row],[Столбец1]:[Столбец1]],Таблица14[#All],9,0))</f>
        <v>252.94</v>
      </c>
      <c r="BQ33" s="15">
        <f>IF(Таблица15[[#This Row],[Столбец3]:[Столбец3]]&gt;EDATE(BQ$20,1)-1,"",VLOOKUP(Таблица15[[#This Row],[Столбец1]:[Столбец1]],Таблица14[#All],9,0))</f>
        <v>252.94</v>
      </c>
      <c r="BR33" s="15">
        <f>IF(Таблица15[[#This Row],[Столбец3]:[Столбец3]]&gt;EDATE(BR$20,1)-1,"",VLOOKUP(Таблица15[[#This Row],[Столбец1]:[Столбец1]],Таблица14[#All],9,0))</f>
        <v>252.94</v>
      </c>
      <c r="BS33" s="15">
        <f>IF(Таблица15[[#This Row],[Столбец3]:[Столбец3]]&gt;EDATE(BS$20,1)-1,"",VLOOKUP(Таблица15[[#This Row],[Столбец1]:[Столбец1]],Таблица14[#All],9,0))</f>
        <v>252.94</v>
      </c>
      <c r="BT33" s="15">
        <f>IF(Таблица15[[#This Row],[Столбец3]:[Столбец3]]&gt;EDATE(BT$20,1)-1,"",VLOOKUP(Таблица15[[#This Row],[Столбец1]:[Столбец1]],Таблица14[#All],9,0))</f>
        <v>252.94</v>
      </c>
      <c r="BU33" s="15">
        <f>IF(Таблица15[[#This Row],[Столбец3]:[Столбец3]]&gt;EDATE(BU$20,1)-1,"",VLOOKUP(Таблица15[[#This Row],[Столбец1]:[Столбец1]],Таблица14[#All],9,0))</f>
        <v>252.94</v>
      </c>
      <c r="BV33" s="15">
        <f>IF(Таблица15[[#This Row],[Столбец3]:[Столбец3]]&gt;EDATE(BV$20,1)-1,"",VLOOKUP(Таблица15[[#This Row],[Столбец1]:[Столбец1]],Таблица14[#All],9,0))</f>
        <v>252.94</v>
      </c>
      <c r="BW33" s="15">
        <f>IF(Таблица15[[#This Row],[Столбец3]:[Столбец3]]&gt;EDATE(BW$20,1)-1,"",VLOOKUP(Таблица15[[#This Row],[Столбец1]:[Столбец1]],Таблица14[#All],9,0))</f>
        <v>252.94</v>
      </c>
      <c r="BX33" s="15">
        <f>IF(Таблица15[[#This Row],[Столбец3]:[Столбец3]]&gt;EDATE(BX$20,1)-1,"",VLOOKUP(Таблица15[[#This Row],[Столбец1]:[Столбец1]],Таблица14[#All],9,0))</f>
        <v>252.94</v>
      </c>
      <c r="BY33" s="15">
        <f>IF(Таблица15[[#This Row],[Столбец3]:[Столбец3]]&gt;EDATE(BY$20,1)-1,"",VLOOKUP(Таблица15[[#This Row],[Столбец1]:[Столбец1]],Таблица14[#All],9,0))</f>
        <v>252.94</v>
      </c>
      <c r="BZ33" s="15">
        <f>IF(Таблица15[[#This Row],[Столбец3]:[Столбец3]]&gt;EDATE(BZ$20,1)-1,"",VLOOKUP(Таблица15[[#This Row],[Столбец1]:[Столбец1]],Таблица14[#All],9,0))</f>
        <v>252.94</v>
      </c>
      <c r="CA33" s="15">
        <f>IF(Таблица15[[#This Row],[Столбец3]:[Столбец3]]&gt;EDATE(CA$20,1)-1,"",VLOOKUP(Таблица15[[#This Row],[Столбец1]:[Столбец1]],Таблица14[#All],9,0))</f>
        <v>252.94</v>
      </c>
      <c r="CB33" s="15">
        <f>IF(Таблица15[[#This Row],[Столбец3]:[Столбец3]]&gt;EDATE(CB$20,1)-1,"",VLOOKUP(Таблица15[[#This Row],[Столбец1]:[Столбец1]],Таблица14[#All],9,0))</f>
        <v>252.94</v>
      </c>
      <c r="CC33" s="15">
        <f>IF(Таблица15[[#This Row],[Столбец3]:[Столбец3]]&gt;EDATE(CC$20,1)-1,"",VLOOKUP(Таблица15[[#This Row],[Столбец1]:[Столбец1]],Таблица14[#All],9,0))</f>
        <v>252.94</v>
      </c>
      <c r="CD33" s="15">
        <f>IF(Таблица15[[#This Row],[Столбец3]:[Столбец3]]&gt;EDATE(CD$20,1)-1,"",VLOOKUP(Таблица15[[#This Row],[Столбец1]:[Столбец1]],Таблица14[#All],9,0))</f>
        <v>252.94</v>
      </c>
      <c r="CE33" s="15">
        <f>IF(Таблица15[[#This Row],[Столбец3]:[Столбец3]]&gt;EDATE(CE$20,1)-1,"",VLOOKUP(Таблица15[[#This Row],[Столбец1]:[Столбец1]],Таблица14[#All],9,0))</f>
        <v>252.94</v>
      </c>
      <c r="CF33" s="15">
        <f>IF(Таблица15[[#This Row],[Столбец3]:[Столбец3]]&gt;EDATE(CF$20,1)-1,"",VLOOKUP(Таблица15[[#This Row],[Столбец1]:[Столбец1]],Таблица14[#All],9,0))</f>
        <v>252.94</v>
      </c>
      <c r="CG33" s="15">
        <f>IF(Таблица15[[#This Row],[Столбец3]:[Столбец3]]&gt;EDATE(CG$20,1)-1,"",VLOOKUP(Таблица15[[#This Row],[Столбец1]:[Столбец1]],Таблица14[#All],9,0))</f>
        <v>252.94</v>
      </c>
      <c r="CH33" s="15">
        <f>IF(Таблица15[[#This Row],[Столбец3]:[Столбец3]]&gt;EDATE(CH$20,1)-1,"",VLOOKUP(Таблица15[[#This Row],[Столбец1]:[Столбец1]],Таблица14[#All],9,0))</f>
        <v>252.94</v>
      </c>
      <c r="CI33" s="15">
        <f>IF(Таблица15[[#This Row],[Столбец3]:[Столбец3]]&gt;EDATE(CI$20,1)-1,"",VLOOKUP(Таблица15[[#This Row],[Столбец1]:[Столбец1]],Таблица14[#All],9,0))</f>
        <v>252.94</v>
      </c>
      <c r="CJ33" s="15">
        <f>IF(Таблица15[[#This Row],[Столбец3]:[Столбец3]]&gt;EDATE(CJ$20,1)-1,"",VLOOKUP(Таблица15[[#This Row],[Столбец1]:[Столбец1]],Таблица14[#All],9,0))</f>
        <v>252.94</v>
      </c>
      <c r="CK33" s="15">
        <f>IF(Таблица15[[#This Row],[Столбец3]:[Столбец3]]&gt;EDATE(CK$20,1)-1,"",VLOOKUP(Таблица15[[#This Row],[Столбец1]:[Столбец1]],Таблица14[#All],9,0))</f>
        <v>252.94</v>
      </c>
      <c r="CL33" s="15">
        <f>IF(Таблица15[[#This Row],[Столбец3]:[Столбец3]]&gt;EDATE(CL$20,1)-1,"",VLOOKUP(Таблица15[[#This Row],[Столбец1]:[Столбец1]],Таблица14[#All],9,0))</f>
        <v>252.94</v>
      </c>
      <c r="CM33" s="15">
        <f>IF(Таблица15[[#This Row],[Столбец3]:[Столбец3]]&gt;EDATE(CM$20,1)-1,"",VLOOKUP(Таблица15[[#This Row],[Столбец1]:[Столбец1]],Таблица14[#All],9,0))</f>
        <v>252.94</v>
      </c>
      <c r="CN33" s="15">
        <f>IF(Таблица15[[#This Row],[Столбец3]:[Столбец3]]&gt;EDATE(CN$20,1)-1,"",VLOOKUP(Таблица15[[#This Row],[Столбец1]:[Столбец1]],Таблица14[#All],9,0))</f>
        <v>252.94</v>
      </c>
      <c r="CO33" s="15">
        <f>IF(Таблица15[[#This Row],[Столбец3]:[Столбец3]]&gt;EDATE(CO$20,1)-1,"",VLOOKUP(Таблица15[[#This Row],[Столбец1]:[Столбец1]],Таблица14[#All],9,0))</f>
        <v>252.94</v>
      </c>
      <c r="CP33" s="15">
        <f>IF(Таблица15[[#This Row],[Столбец3]:[Столбец3]]&gt;EDATE(CP$20,1)-1,"",VLOOKUP(Таблица15[[#This Row],[Столбец1]:[Столбец1]],Таблица14[#All],9,0))</f>
        <v>252.94</v>
      </c>
      <c r="CQ33" s="15">
        <f>IF(Таблица15[[#This Row],[Столбец3]:[Столбец3]]&gt;EDATE(CQ$20,1)-1,"",VLOOKUP(Таблица15[[#This Row],[Столбец1]:[Столбец1]],Таблица14[#All],9,0))</f>
        <v>252.94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Salary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 p</dc:creator>
  <cp:lastModifiedBy>Elena</cp:lastModifiedBy>
  <dcterms:created xsi:type="dcterms:W3CDTF">2016-02-13T15:07:17Z</dcterms:created>
  <dcterms:modified xsi:type="dcterms:W3CDTF">2016-02-13T15:39:04Z</dcterms:modified>
</cp:coreProperties>
</file>