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110" tabRatio="500" activeTab="0"/>
  </bookViews>
  <sheets>
    <sheet name="Лист1" sheetId="1" r:id="rId1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<sst xmlns="http://schemas.openxmlformats.org/spreadsheetml/2006/main" count="14" uniqueCount="14">
  <si>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Протокол</t>
    </r>
    <r>
      <rPr>
        <sz val="14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конкурса</t>
    </r>
  </si>
  <si>
    <t>№ участника</t>
  </si>
  <si>
    <t>школа</t>
  </si>
  <si>
    <t>№ билета</t>
  </si>
  <si>
    <t xml:space="preserve">Время затраченное на 1м блоке </t>
  </si>
  <si>
    <t>Кол-во штрафных баллов на вопросы 1 го блока (от 0 до 5 )</t>
  </si>
  <si>
    <t>Кол-во штрафных баллов на 2 го и 3 го блоков  ( 0 или 2 )</t>
  </si>
  <si>
    <t>Время затраченное на 2м и 3м блоках</t>
  </si>
  <si>
    <t>Сумма оставшихся бонусов на 1м-3 м блоках</t>
  </si>
  <si>
    <t>Место в личном первенстве</t>
  </si>
  <si>
    <t>Сумма оставшихся бонусов у команды</t>
  </si>
  <si>
    <t>Командное место</t>
  </si>
  <si>
    <t>Общее время</t>
  </si>
  <si>
    <r>
      <t xml:space="preserve">Места расрпределяются в диапазоне J8:J15 по значениям ячеек в диапазоне I8:I15. Но т.к. Значения ячеек в диапазоне I8:I15 могут бать равны, надо учитывать время в ячейках диапазона H8:H15. Командные места точно так же, но учитывается уже </t>
    </r>
    <r>
      <rPr>
        <b/>
        <sz val="16"/>
        <color indexed="21"/>
        <rFont val="Calibri (Основной текст)"/>
        <family val="0"/>
      </rPr>
      <t>сумма ячеек по школам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</si>
</sst>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21"/>
      <name val="Calibri (Основной текст)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45" fontId="45" fillId="0" borderId="11" xfId="0" applyNumberFormat="1" applyFont="1" applyBorder="1" applyAlignment="1">
      <alignment horizontal="center" wrapText="1"/>
    </xf>
    <xf numFmtId="45" fontId="45" fillId="0" borderId="13" xfId="0" applyNumberFormat="1" applyFont="1" applyBorder="1" applyAlignment="1">
      <alignment horizontal="center" wrapText="1"/>
    </xf>
    <xf numFmtId="0" fontId="46" fillId="9" borderId="11" xfId="0" applyFont="1" applyFill="1" applyBorder="1" applyAlignment="1">
      <alignment horizontal="center" wrapText="1"/>
    </xf>
    <xf numFmtId="45" fontId="45" fillId="33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textRotation="90" wrapText="1"/>
    </xf>
    <xf numFmtId="0" fontId="44" fillId="0" borderId="15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vertical="center" textRotation="90" wrapText="1"/>
    </xf>
    <xf numFmtId="0" fontId="0" fillId="0" borderId="21" xfId="0" applyBorder="1" applyAlignment="1">
      <alignment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B1">
      <selection activeCell="J8" sqref="J8"/>
    </sheetView>
  </sheetViews>
  <sheetFormatPr defaultColWidth="9.00390625" defaultRowHeight="15.75"/>
  <cols>
    <col min="1" max="16384" width="11.00390625" style="0" customWidth="1"/>
  </cols>
  <sheetData>
    <row r="1" spans="1:12" ht="26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16.5" thickBot="1">
      <c r="A3" s="1"/>
    </row>
    <row r="4" spans="1:12" ht="15.75">
      <c r="A4" s="38" t="s">
        <v>1</v>
      </c>
      <c r="B4" s="38" t="s">
        <v>2</v>
      </c>
      <c r="C4" s="38" t="s">
        <v>3</v>
      </c>
      <c r="D4" s="29" t="s">
        <v>4</v>
      </c>
      <c r="E4" s="43" t="s">
        <v>5</v>
      </c>
      <c r="F4" s="43" t="s">
        <v>6</v>
      </c>
      <c r="G4" s="29" t="s">
        <v>7</v>
      </c>
      <c r="H4" s="29" t="s">
        <v>12</v>
      </c>
      <c r="I4" s="29" t="s">
        <v>8</v>
      </c>
      <c r="J4" s="26" t="s">
        <v>9</v>
      </c>
      <c r="K4" s="29" t="s">
        <v>10</v>
      </c>
      <c r="L4" s="26" t="s">
        <v>11</v>
      </c>
    </row>
    <row r="5" spans="1:12" ht="15.75">
      <c r="A5" s="39"/>
      <c r="B5" s="41"/>
      <c r="C5" s="41"/>
      <c r="D5" s="33"/>
      <c r="E5" s="33"/>
      <c r="F5" s="33"/>
      <c r="G5" s="33"/>
      <c r="H5" s="33"/>
      <c r="I5" s="27"/>
      <c r="J5" s="27"/>
      <c r="K5" s="27"/>
      <c r="L5" s="27"/>
    </row>
    <row r="6" spans="1:12" ht="15.75">
      <c r="A6" s="39"/>
      <c r="B6" s="41"/>
      <c r="C6" s="41"/>
      <c r="D6" s="33"/>
      <c r="E6" s="33"/>
      <c r="F6" s="33"/>
      <c r="G6" s="33"/>
      <c r="H6" s="33"/>
      <c r="I6" s="27"/>
      <c r="J6" s="27"/>
      <c r="K6" s="27"/>
      <c r="L6" s="27"/>
    </row>
    <row r="7" spans="1:12" ht="16.5" thickBot="1">
      <c r="A7" s="40"/>
      <c r="B7" s="42"/>
      <c r="C7" s="42"/>
      <c r="D7" s="34"/>
      <c r="E7" s="34"/>
      <c r="F7" s="34"/>
      <c r="G7" s="34"/>
      <c r="H7" s="34"/>
      <c r="I7" s="28"/>
      <c r="J7" s="28"/>
      <c r="K7" s="28"/>
      <c r="L7" s="28"/>
    </row>
    <row r="8" spans="1:13" ht="17.25" thickBot="1" thickTop="1">
      <c r="A8" s="2">
        <v>1</v>
      </c>
      <c r="B8" s="17">
        <v>1</v>
      </c>
      <c r="C8" s="3"/>
      <c r="D8" s="11">
        <v>0.00023148148148148146</v>
      </c>
      <c r="E8" s="3"/>
      <c r="F8" s="3"/>
      <c r="G8" s="11">
        <v>0.0006944444444444445</v>
      </c>
      <c r="H8" s="14">
        <f>D8+G8</f>
        <v>0.000925925925925926</v>
      </c>
      <c r="I8" s="4">
        <f>20-SUM(E8:F8)</f>
        <v>20</v>
      </c>
      <c r="J8" s="13">
        <f>SUMPRODUCT(--(($I$8:$I$15-$H$8:$H$15)&gt;(I8-H8)))+1</f>
        <v>1</v>
      </c>
      <c r="K8" s="20">
        <f>SUM(I8:I11)</f>
        <v>80</v>
      </c>
      <c r="L8" s="30">
        <f>RANK(K8,$K$8:$K$15)</f>
        <v>1</v>
      </c>
      <c r="M8" s="44"/>
    </row>
    <row r="9" spans="1:13" ht="17.25" thickBot="1" thickTop="1">
      <c r="A9" s="5">
        <v>2</v>
      </c>
      <c r="B9" s="18"/>
      <c r="C9" s="6"/>
      <c r="D9" s="12">
        <v>0.002314814814814815</v>
      </c>
      <c r="E9" s="6"/>
      <c r="F9" s="6"/>
      <c r="G9" s="12">
        <v>0.00011574074074074073</v>
      </c>
      <c r="H9" s="14">
        <f aca="true" t="shared" si="0" ref="H9:H15">D9+G9</f>
        <v>0.002430555555555556</v>
      </c>
      <c r="I9" s="7">
        <f aca="true" t="shared" si="1" ref="I9:I15">20-SUM(E9:F9)</f>
        <v>20</v>
      </c>
      <c r="J9" s="13">
        <f aca="true" t="shared" si="2" ref="J9:J15">SUMPRODUCT(--(($I$8:$I$15-$H$8:$H$15)&gt;(I9-H9)))+1</f>
        <v>5</v>
      </c>
      <c r="K9" s="21"/>
      <c r="L9" s="31"/>
      <c r="M9" s="44"/>
    </row>
    <row r="10" spans="1:13" ht="17.25" thickBot="1" thickTop="1">
      <c r="A10" s="5">
        <v>3</v>
      </c>
      <c r="B10" s="18"/>
      <c r="C10" s="6"/>
      <c r="D10" s="12">
        <v>0.0016203703703703703</v>
      </c>
      <c r="E10" s="6"/>
      <c r="F10" s="6"/>
      <c r="G10" s="11">
        <v>0.0007638888888888889</v>
      </c>
      <c r="H10" s="14">
        <f t="shared" si="0"/>
        <v>0.002384259259259259</v>
      </c>
      <c r="I10" s="7">
        <f t="shared" si="1"/>
        <v>20</v>
      </c>
      <c r="J10" s="13">
        <f t="shared" si="2"/>
        <v>4</v>
      </c>
      <c r="K10" s="21"/>
      <c r="L10" s="31"/>
      <c r="M10" s="44"/>
    </row>
    <row r="11" spans="1:13" ht="17.25" thickBot="1" thickTop="1">
      <c r="A11" s="8">
        <v>4</v>
      </c>
      <c r="B11" s="19"/>
      <c r="C11" s="9"/>
      <c r="D11" s="12">
        <v>0.0020833333333333333</v>
      </c>
      <c r="E11" s="9"/>
      <c r="F11" s="9"/>
      <c r="G11" s="12">
        <v>0.0005555555555555556</v>
      </c>
      <c r="H11" s="14">
        <f t="shared" si="0"/>
        <v>0.002638888888888889</v>
      </c>
      <c r="I11" s="10">
        <f t="shared" si="1"/>
        <v>20</v>
      </c>
      <c r="J11" s="13">
        <f t="shared" si="2"/>
        <v>6</v>
      </c>
      <c r="K11" s="22"/>
      <c r="L11" s="32"/>
      <c r="M11" s="44"/>
    </row>
    <row r="12" spans="1:13" ht="17.25" thickBot="1" thickTop="1">
      <c r="A12" s="2">
        <v>5</v>
      </c>
      <c r="B12" s="17">
        <v>2</v>
      </c>
      <c r="C12" s="3"/>
      <c r="D12" s="11">
        <v>0.0007638888888888889</v>
      </c>
      <c r="E12" s="3"/>
      <c r="F12" s="3"/>
      <c r="G12" s="11">
        <v>0.00023148148148148146</v>
      </c>
      <c r="H12" s="11">
        <f t="shared" si="0"/>
        <v>0.0009953703703703704</v>
      </c>
      <c r="I12" s="4">
        <f t="shared" si="1"/>
        <v>20</v>
      </c>
      <c r="J12" s="13">
        <f t="shared" si="2"/>
        <v>2</v>
      </c>
      <c r="K12" s="20">
        <f>SUM(I12:I15)</f>
        <v>80</v>
      </c>
      <c r="L12" s="23">
        <f>RANK(K12,$K$8:$K$15)</f>
        <v>1</v>
      </c>
      <c r="M12" s="44"/>
    </row>
    <row r="13" spans="1:13" ht="17.25" thickBot="1" thickTop="1">
      <c r="A13" s="5">
        <v>6</v>
      </c>
      <c r="B13" s="18"/>
      <c r="C13" s="6"/>
      <c r="D13" s="12">
        <v>0.0005555555555555556</v>
      </c>
      <c r="E13" s="6"/>
      <c r="F13" s="6"/>
      <c r="G13" s="12">
        <v>0.002314814814814815</v>
      </c>
      <c r="H13" s="11">
        <f t="shared" si="0"/>
        <v>0.002870370370370371</v>
      </c>
      <c r="I13" s="7">
        <f t="shared" si="1"/>
        <v>20</v>
      </c>
      <c r="J13" s="13">
        <f t="shared" si="2"/>
        <v>7</v>
      </c>
      <c r="K13" s="21"/>
      <c r="L13" s="24"/>
      <c r="M13" s="44"/>
    </row>
    <row r="14" spans="1:13" ht="17.25" thickBot="1" thickTop="1">
      <c r="A14" s="5">
        <v>7</v>
      </c>
      <c r="B14" s="18"/>
      <c r="C14" s="6"/>
      <c r="D14" s="11">
        <v>0.00023148148148148146</v>
      </c>
      <c r="E14" s="6"/>
      <c r="F14" s="6"/>
      <c r="G14" s="12">
        <v>0.0016203703703703703</v>
      </c>
      <c r="H14" s="11">
        <f t="shared" si="0"/>
        <v>0.0018518518518518517</v>
      </c>
      <c r="I14" s="7">
        <f t="shared" si="1"/>
        <v>20</v>
      </c>
      <c r="J14" s="13">
        <f t="shared" si="2"/>
        <v>3</v>
      </c>
      <c r="K14" s="21"/>
      <c r="L14" s="24"/>
      <c r="M14" s="44"/>
    </row>
    <row r="15" spans="1:13" ht="17.25" thickBot="1" thickTop="1">
      <c r="A15" s="8">
        <v>8</v>
      </c>
      <c r="B15" s="19"/>
      <c r="C15" s="9"/>
      <c r="D15" s="12">
        <v>0.002314814814814815</v>
      </c>
      <c r="E15" s="9"/>
      <c r="F15" s="9"/>
      <c r="G15" s="12">
        <v>0.0020833333333333333</v>
      </c>
      <c r="H15" s="11">
        <f t="shared" si="0"/>
        <v>0.004398148148148148</v>
      </c>
      <c r="I15" s="10">
        <f t="shared" si="1"/>
        <v>20</v>
      </c>
      <c r="J15" s="13">
        <f t="shared" si="2"/>
        <v>8</v>
      </c>
      <c r="K15" s="22"/>
      <c r="L15" s="25"/>
      <c r="M15" s="44"/>
    </row>
    <row r="16" ht="16.5" thickTop="1"/>
    <row r="17" spans="1:8" ht="15.75">
      <c r="A17" s="15" t="s">
        <v>13</v>
      </c>
      <c r="B17" s="16"/>
      <c r="C17" s="16"/>
      <c r="D17" s="16"/>
      <c r="E17" s="16"/>
      <c r="F17" s="16"/>
      <c r="G17" s="16"/>
      <c r="H17" s="16"/>
    </row>
    <row r="18" spans="1:8" ht="15.75">
      <c r="A18" s="16"/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16"/>
      <c r="C19" s="16"/>
      <c r="D19" s="16"/>
      <c r="E19" s="16"/>
      <c r="F19" s="16"/>
      <c r="G19" s="16"/>
      <c r="H19" s="16"/>
    </row>
    <row r="20" spans="1:8" ht="15.7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16"/>
      <c r="B21" s="16"/>
      <c r="C21" s="16"/>
      <c r="D21" s="16"/>
      <c r="E21" s="16"/>
      <c r="F21" s="16"/>
      <c r="G21" s="16"/>
      <c r="H21" s="16"/>
    </row>
  </sheetData>
  <sheetProtection/>
  <mergeCells count="21">
    <mergeCell ref="I4:I7"/>
    <mergeCell ref="H4:H7"/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A17:H21"/>
    <mergeCell ref="B12:B15"/>
    <mergeCell ref="K12:K15"/>
    <mergeCell ref="L12:L15"/>
    <mergeCell ref="J4:J7"/>
    <mergeCell ref="K4:K7"/>
    <mergeCell ref="L4:L7"/>
    <mergeCell ref="B8:B11"/>
    <mergeCell ref="K8:K11"/>
    <mergeCell ref="L8:L11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Михаил</cp:lastModifiedBy>
  <dcterms:created xsi:type="dcterms:W3CDTF">2016-02-14T07:53:03Z</dcterms:created>
  <dcterms:modified xsi:type="dcterms:W3CDTF">2016-02-14T12:49:36Z</dcterms:modified>
  <cp:category/>
  <cp:version/>
  <cp:contentType/>
  <cp:contentStatus/>
</cp:coreProperties>
</file>