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80" windowHeight="12150" activeTab="1"/>
  </bookViews>
  <sheets>
    <sheet name="Заявки" sheetId="1" r:id="rId1"/>
    <sheet name="Экспорт" sheetId="2" r:id="rId2"/>
    <sheet name="3434" sheetId="3" r:id="rId3"/>
  </sheets>
  <definedNames>
    <definedName name="карт.второй">'3434'!$D$5:$D$14</definedName>
  </definedNames>
  <calcPr calcId="145621"/>
</workbook>
</file>

<file path=xl/calcChain.xml><?xml version="1.0" encoding="utf-8"?>
<calcChain xmlns="http://schemas.openxmlformats.org/spreadsheetml/2006/main">
  <c r="F5" i="2" l="1"/>
  <c r="F3" i="2" l="1"/>
  <c r="G3" i="2"/>
  <c r="F4" i="2"/>
  <c r="G4" i="2"/>
  <c r="F6" i="2"/>
  <c r="G6" i="2"/>
  <c r="F7" i="2"/>
  <c r="G7" i="2"/>
  <c r="F8" i="2"/>
  <c r="G8" i="2"/>
  <c r="F9" i="2"/>
  <c r="G9" i="2"/>
  <c r="F10" i="2"/>
  <c r="G10" i="2"/>
  <c r="F11" i="2"/>
  <c r="G11" i="2"/>
  <c r="G5" i="2"/>
  <c r="G12" i="2" l="1" a="1"/>
  <c r="G12" i="2" s="1"/>
  <c r="G13" i="2" a="1"/>
  <c r="G13" i="2" s="1"/>
  <c r="G14" i="2" a="1"/>
  <c r="G14" i="2" s="1"/>
  <c r="G15" i="2" a="1"/>
  <c r="G15" i="2" s="1"/>
  <c r="G16" i="2" a="1"/>
  <c r="G16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</calcChain>
</file>

<file path=xl/sharedStrings.xml><?xml version="1.0" encoding="utf-8"?>
<sst xmlns="http://schemas.openxmlformats.org/spreadsheetml/2006/main" count="60" uniqueCount="22">
  <si>
    <t>129</t>
  </si>
  <si>
    <t>обыч</t>
  </si>
  <si>
    <t>Абдуллаев Г.Д. р2</t>
  </si>
  <si>
    <t>128-1</t>
  </si>
  <si>
    <t>128-2</t>
  </si>
  <si>
    <t>53 д/д</t>
  </si>
  <si>
    <t>прем</t>
  </si>
  <si>
    <t>Намазов А.С.  маршрут№2.</t>
  </si>
  <si>
    <t>1 инт</t>
  </si>
  <si>
    <t>Абдуллаев Г.Д. р1</t>
  </si>
  <si>
    <t/>
  </si>
  <si>
    <t>33 инт</t>
  </si>
  <si>
    <t>Рауф</t>
  </si>
  <si>
    <t>Бояринцев И.Ю.</t>
  </si>
  <si>
    <t>Картошка</t>
  </si>
  <si>
    <t>Капуста</t>
  </si>
  <si>
    <t>Морковь</t>
  </si>
  <si>
    <t>Картофель</t>
  </si>
  <si>
    <t>капуста</t>
  </si>
  <si>
    <t xml:space="preserve">Как надо </t>
  </si>
  <si>
    <t>В сстроке если в столбце А будет равно "Рауфс" надо значения увеличивать на 8%</t>
  </si>
  <si>
    <t>надо изменить эту формулу =ЕСЛИОШИБКА(ВПР($A11;Заявки!$A:$AP;СТОЛБЕЦ()-2;0);0)*ЕСЛИ(СЧЁТЕСЛИ(карт.второй;A11)&gt;0;1;0)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</si>
</sst>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6" sqref="E6"/>
    </sheetView>
  </sheetViews>
  <sheetFormatPr defaultRowHeight="15" x14ac:dyDescent="0.25"/>
  <cols>
    <col min="3" max="3" width="25.28515625" customWidth="1"/>
  </cols>
  <sheetData>
    <row r="1" spans="1:6" x14ac:dyDescent="0.25">
      <c r="D1" t="s">
        <v>14</v>
      </c>
      <c r="E1" t="s">
        <v>15</v>
      </c>
      <c r="F1" t="s">
        <v>16</v>
      </c>
    </row>
    <row r="3" spans="1:6" x14ac:dyDescent="0.25">
      <c r="A3" t="s">
        <v>0</v>
      </c>
      <c r="B3" t="s">
        <v>1</v>
      </c>
      <c r="C3" t="s">
        <v>2</v>
      </c>
    </row>
    <row r="4" spans="1:6" x14ac:dyDescent="0.25">
      <c r="A4" t="s">
        <v>3</v>
      </c>
      <c r="B4" t="s">
        <v>1</v>
      </c>
      <c r="C4" t="s">
        <v>2</v>
      </c>
    </row>
    <row r="5" spans="1:6" x14ac:dyDescent="0.25">
      <c r="A5" t="s">
        <v>4</v>
      </c>
      <c r="B5" t="s">
        <v>1</v>
      </c>
      <c r="C5" t="s">
        <v>2</v>
      </c>
      <c r="D5">
        <v>10</v>
      </c>
      <c r="E5">
        <v>10</v>
      </c>
    </row>
    <row r="6" spans="1:6" x14ac:dyDescent="0.25">
      <c r="A6" t="s">
        <v>5</v>
      </c>
      <c r="B6" t="s">
        <v>6</v>
      </c>
      <c r="C6" t="s">
        <v>7</v>
      </c>
      <c r="D6">
        <v>80</v>
      </c>
      <c r="E6">
        <v>20</v>
      </c>
    </row>
    <row r="7" spans="1:6" x14ac:dyDescent="0.25">
      <c r="A7" t="s">
        <v>8</v>
      </c>
      <c r="B7" t="s">
        <v>1</v>
      </c>
      <c r="C7" t="s">
        <v>9</v>
      </c>
      <c r="D7">
        <v>130</v>
      </c>
      <c r="E7">
        <v>50</v>
      </c>
    </row>
    <row r="8" spans="1:6" x14ac:dyDescent="0.25">
      <c r="B8" t="s">
        <v>1</v>
      </c>
      <c r="C8" t="s">
        <v>10</v>
      </c>
    </row>
    <row r="9" spans="1:6" x14ac:dyDescent="0.25">
      <c r="A9" t="s">
        <v>11</v>
      </c>
      <c r="B9" t="s">
        <v>1</v>
      </c>
      <c r="C9" t="s">
        <v>9</v>
      </c>
      <c r="D9">
        <v>100</v>
      </c>
      <c r="E9">
        <v>20</v>
      </c>
    </row>
    <row r="10" spans="1:6" x14ac:dyDescent="0.25">
      <c r="B10" t="s">
        <v>1</v>
      </c>
      <c r="C10" t="s">
        <v>10</v>
      </c>
    </row>
    <row r="11" spans="1:6" x14ac:dyDescent="0.25">
      <c r="A11" t="s">
        <v>12</v>
      </c>
      <c r="B11" t="s">
        <v>6</v>
      </c>
      <c r="C11" t="s">
        <v>13</v>
      </c>
      <c r="D11">
        <v>500</v>
      </c>
      <c r="E11">
        <v>60</v>
      </c>
    </row>
    <row r="12" spans="1:6" x14ac:dyDescent="0.25">
      <c r="B12" t="s">
        <v>1</v>
      </c>
      <c r="C12" t="s">
        <v>10</v>
      </c>
    </row>
    <row r="13" spans="1:6" x14ac:dyDescent="0.25">
      <c r="B13" t="s">
        <v>1</v>
      </c>
      <c r="C1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F6" sqref="F6"/>
    </sheetView>
  </sheetViews>
  <sheetFormatPr defaultRowHeight="15" x14ac:dyDescent="0.25"/>
  <cols>
    <col min="12" max="12" width="15.42578125" customWidth="1"/>
    <col min="13" max="13" width="10.5703125" customWidth="1"/>
  </cols>
  <sheetData>
    <row r="1" spans="1:16" x14ac:dyDescent="0.25">
      <c r="F1" t="s">
        <v>17</v>
      </c>
      <c r="G1" t="s">
        <v>18</v>
      </c>
      <c r="L1" s="2" t="s">
        <v>19</v>
      </c>
      <c r="M1" t="s">
        <v>17</v>
      </c>
      <c r="N1" t="s">
        <v>18</v>
      </c>
    </row>
    <row r="2" spans="1:16" x14ac:dyDescent="0.25">
      <c r="L2" s="2"/>
    </row>
    <row r="3" spans="1:16" x14ac:dyDescent="0.25">
      <c r="A3" t="s">
        <v>0</v>
      </c>
      <c r="F3" s="1">
        <f>IFERROR(VLOOKUP($A3,Заявки!$A:$AP,COLUMN()-2,0),0)*(COUNTIF(карт.второй,$A3)&gt;0)*(IF($A3="Рауф",108%,1))</f>
        <v>0</v>
      </c>
      <c r="G3" s="1">
        <f>IFERROR(VLOOKUP($A3,Заявки!$A:$AP,COLUMN()-2,0),0)*(COUNTIF(карт.второй,$A3)&gt;0)*(IF($A3="Рауф",108%,1))</f>
        <v>0</v>
      </c>
      <c r="L3" s="2"/>
      <c r="M3" s="1">
        <v>0</v>
      </c>
      <c r="N3" s="1">
        <v>0</v>
      </c>
    </row>
    <row r="4" spans="1:16" x14ac:dyDescent="0.25">
      <c r="A4" t="s">
        <v>3</v>
      </c>
      <c r="F4" s="1">
        <f>IFERROR(VLOOKUP($A4,Заявки!$A:$AP,COLUMN()-2,0),0)*(COUNTIF(карт.второй,$A4)&gt;0)*(IF($A4="Рауф",108%,1))</f>
        <v>0</v>
      </c>
      <c r="G4" s="1">
        <f>IFERROR(VLOOKUP($A4,Заявки!$A:$AP,COLUMN()-2,0),0)*(COUNTIF(карт.второй,$A4)&gt;0)*(IF($A4="Рауф",108%,1))</f>
        <v>0</v>
      </c>
      <c r="L4" s="2"/>
      <c r="M4" s="1">
        <v>0</v>
      </c>
      <c r="N4" s="1">
        <v>0</v>
      </c>
    </row>
    <row r="5" spans="1:16" x14ac:dyDescent="0.25">
      <c r="A5" t="s">
        <v>4</v>
      </c>
      <c r="F5" s="1">
        <f>IFERROR(VLOOKUP($A5,Заявки!$A:$AP,COLUMN()-2,0),0)*(COUNTIF(карт.второй,$A5)&gt;0)*(IF($A5="Рауф",108%,1))</f>
        <v>10</v>
      </c>
      <c r="G5" s="1">
        <f>IFERROR(VLOOKUP($A5,Заявки!$A:$AP,COLUMN()-2,0),0)*(COUNTIF(карт.второй,$A5)&gt;0)*(IF($A5="Рауф",108%,1))</f>
        <v>10</v>
      </c>
      <c r="L5" s="2"/>
      <c r="M5" s="1">
        <v>10</v>
      </c>
      <c r="N5" s="1">
        <v>10</v>
      </c>
    </row>
    <row r="6" spans="1:16" x14ac:dyDescent="0.25">
      <c r="A6" t="s">
        <v>5</v>
      </c>
      <c r="F6" s="1">
        <f>IFERROR(VLOOKUP($A6,Заявки!$A:$AP,COLUMN()-2,0),0)*(COUNTIF(карт.второй,$A6)&gt;0)*(IF($A6="Рауф",108%,1))</f>
        <v>80</v>
      </c>
      <c r="G6" s="1">
        <f>IFERROR(VLOOKUP($A6,Заявки!$A:$AP,COLUMN()-2,0),0)*(COUNTIF(карт.второй,$A6)&gt;0)*(IF($A6="Рауф",108%,1))</f>
        <v>20</v>
      </c>
      <c r="L6" s="2"/>
      <c r="M6" s="1">
        <v>80</v>
      </c>
      <c r="N6" s="1">
        <v>20</v>
      </c>
    </row>
    <row r="7" spans="1:16" x14ac:dyDescent="0.25">
      <c r="A7" t="s">
        <v>8</v>
      </c>
      <c r="F7" s="1">
        <f>IFERROR(VLOOKUP($A7,Заявки!$A:$AP,COLUMN()-2,0),0)*(COUNTIF(карт.второй,$A7)&gt;0)*(IF($A7="Рауф",108%,1))</f>
        <v>130</v>
      </c>
      <c r="G7" s="1">
        <f>IFERROR(VLOOKUP($A7,Заявки!$A:$AP,COLUMN()-2,0),0)*(COUNTIF(карт.второй,$A7)&gt;0)*(IF($A7="Рауф",108%,1))</f>
        <v>50</v>
      </c>
      <c r="L7" s="2"/>
      <c r="M7" s="1">
        <v>130</v>
      </c>
      <c r="N7" s="1">
        <v>50</v>
      </c>
    </row>
    <row r="8" spans="1:16" x14ac:dyDescent="0.25">
      <c r="F8" s="1">
        <f>IFERROR(VLOOKUP($A8,Заявки!$A:$AP,COLUMN()-2,0),0)*(COUNTIF(карт.второй,$A8)&gt;0)*(IF($A8="Рауф",108%,1))</f>
        <v>0</v>
      </c>
      <c r="G8" s="1">
        <f>IFERROR(VLOOKUP($A8,Заявки!$A:$AP,COLUMN()-2,0),0)*(COUNTIF(карт.второй,$A8)&gt;0)*(IF($A8="Рауф",108%,1))</f>
        <v>0</v>
      </c>
      <c r="L8" s="2"/>
      <c r="M8" s="1">
        <v>0</v>
      </c>
      <c r="N8" s="1">
        <v>0</v>
      </c>
    </row>
    <row r="9" spans="1:16" x14ac:dyDescent="0.25">
      <c r="A9" t="s">
        <v>11</v>
      </c>
      <c r="F9" s="1">
        <f>IFERROR(VLOOKUP($A9,Заявки!$A:$AP,COLUMN()-2,0),0)*(COUNTIF(карт.второй,$A9)&gt;0)*(IF($A9="Рауф",108%,1))</f>
        <v>100</v>
      </c>
      <c r="G9" s="1">
        <f>IFERROR(VLOOKUP($A9,Заявки!$A:$AP,COLUMN()-2,0),0)*(COUNTIF(карт.второй,$A9)&gt;0)*(IF($A9="Рауф",108%,1))</f>
        <v>20</v>
      </c>
      <c r="L9" s="2"/>
      <c r="M9" s="1">
        <v>100</v>
      </c>
      <c r="N9" s="1">
        <v>20</v>
      </c>
    </row>
    <row r="10" spans="1:16" x14ac:dyDescent="0.25">
      <c r="F10" s="1">
        <f>IFERROR(VLOOKUP($A10,Заявки!$A:$AP,COLUMN()-2,0),0)*(COUNTIF(карт.второй,$A10)&gt;0)*(IF($A10="Рауф",108%,1))</f>
        <v>0</v>
      </c>
      <c r="G10" s="1">
        <f>IFERROR(VLOOKUP($A10,Заявки!$A:$AP,COLUMN()-2,0),0)*(COUNTIF(карт.второй,$A10)&gt;0)*(IF($A10="Рауф",108%,1))</f>
        <v>0</v>
      </c>
      <c r="L10" s="2"/>
      <c r="M10" s="1">
        <v>0</v>
      </c>
      <c r="N10" s="1">
        <v>0</v>
      </c>
    </row>
    <row r="11" spans="1:16" x14ac:dyDescent="0.25">
      <c r="A11" s="3" t="s">
        <v>12</v>
      </c>
      <c r="B11" s="3"/>
      <c r="C11" s="3"/>
      <c r="D11" s="3"/>
      <c r="E11" s="3"/>
      <c r="F11" s="1">
        <f>IFERROR(VLOOKUP($A11,Заявки!$A:$AP,COLUMN()-2,0),0)*(COUNTIF(карт.второй,$A11)&gt;0)*(IF($A11="Рауф",108%,1))</f>
        <v>540</v>
      </c>
      <c r="G11" s="1">
        <f>IFERROR(VLOOKUP($A11,Заявки!$A:$AP,COLUMN()-2,0),0)*(COUNTIF(карт.второй,$A11)&gt;0)*(IF($A11="Рауф",108%,1))</f>
        <v>64.800000000000011</v>
      </c>
      <c r="H11" s="3"/>
      <c r="I11" s="3"/>
      <c r="J11" s="3"/>
      <c r="K11" s="3"/>
      <c r="L11" s="5"/>
      <c r="M11" s="4">
        <v>540</v>
      </c>
      <c r="N11" s="4">
        <v>64.8</v>
      </c>
      <c r="P11" t="s">
        <v>20</v>
      </c>
    </row>
    <row r="12" spans="1:16" x14ac:dyDescent="0.25">
      <c r="F12" s="1">
        <f t="array" ref="F12">IFERROR(VLOOKUP($A12,Заявки!$A:$AP,COLUMN()-2,0),0)*IF(COUNTIF(карт.второй,A12)&gt;0,1,0)</f>
        <v>0</v>
      </c>
      <c r="G12" s="1">
        <f t="array" ref="G12">IFERROR(VLOOKUP($A12,Заявки!$A:$AP,COLUMN()-2,0),0)*IF(COUNTIF(карт.второй,A12)&gt;0,1,0)</f>
        <v>0</v>
      </c>
      <c r="L12" s="2"/>
      <c r="M12" s="1">
        <v>0</v>
      </c>
      <c r="N12" s="1">
        <v>0</v>
      </c>
    </row>
    <row r="13" spans="1:16" x14ac:dyDescent="0.25">
      <c r="F13" s="1">
        <f t="array" ref="F13">IFERROR(VLOOKUP($A13,Заявки!$A:$AP,COLUMN()-2,0),0)*IF(COUNTIF(карт.второй,A13)&gt;0,1,0)</f>
        <v>0</v>
      </c>
      <c r="G13" s="1">
        <f t="array" ref="G13">IFERROR(VLOOKUP($A13,Заявки!$A:$AP,COLUMN()-2,0),0)*IF(COUNTIF(карт.второй,A13)&gt;0,1,0)</f>
        <v>0</v>
      </c>
      <c r="L13" s="2"/>
      <c r="M13" s="1"/>
      <c r="N13" s="1"/>
      <c r="P13" t="s">
        <v>21</v>
      </c>
    </row>
    <row r="14" spans="1:16" x14ac:dyDescent="0.25">
      <c r="F14" s="1">
        <f t="array" ref="F14">IFERROR(VLOOKUP($A14,Заявки!$A:$AP,COLUMN()-2,0),0)*IF(COUNTIF(карт.второй,A14)&gt;0,1,0)</f>
        <v>0</v>
      </c>
      <c r="G14" s="1">
        <f t="array" ref="G14">IFERROR(VLOOKUP($A14,Заявки!$A:$AP,COLUMN()-2,0),0)*IF(COUNTIF(карт.второй,A14)&gt;0,1,0)</f>
        <v>0</v>
      </c>
      <c r="L14" s="2"/>
      <c r="M14" s="1"/>
      <c r="N14" s="1"/>
    </row>
    <row r="15" spans="1:16" x14ac:dyDescent="0.25">
      <c r="F15" s="1">
        <f t="array" ref="F15">IFERROR(VLOOKUP($A15,Заявки!$A:$AP,COLUMN()-2,0),0)*IF(COUNTIF(карт.второй,A15)&gt;0,1,0)</f>
        <v>0</v>
      </c>
      <c r="G15" s="1">
        <f t="array" ref="G15">IFERROR(VLOOKUP($A15,Заявки!$A:$AP,COLUMN()-2,0),0)*IF(COUNTIF(карт.второй,A15)&gt;0,1,0)</f>
        <v>0</v>
      </c>
      <c r="L15" s="2"/>
      <c r="M15" s="1"/>
      <c r="N15" s="1"/>
    </row>
    <row r="16" spans="1:16" x14ac:dyDescent="0.25">
      <c r="F16" s="1">
        <f t="array" ref="F16">IFERROR(VLOOKUP($A16,Заявки!$A:$AP,COLUMN()-2,0),0)*IF(COUNTIF(карт.второй,A16)&gt;0,1,0)</f>
        <v>0</v>
      </c>
      <c r="G16" s="1">
        <f t="array" ref="G16">IFERROR(VLOOKUP($A16,Заявки!$A:$AP,COLUMN()-2,0),0)*IF(COUNTIF(карт.второй,A16)&gt;0,1,0)</f>
        <v>0</v>
      </c>
      <c r="L16" s="2"/>
    </row>
    <row r="17" spans="6:12" x14ac:dyDescent="0.25">
      <c r="F17" s="1">
        <f t="array" ref="F17">IFERROR(VLOOKUP($A17,Заявки!$A:$AP,COLUMN()-2,0),0)*IF(COUNTIF(карт.второй,A17)&gt;0,1,0)</f>
        <v>0</v>
      </c>
      <c r="G17" s="1"/>
      <c r="L17" s="2"/>
    </row>
    <row r="18" spans="6:12" x14ac:dyDescent="0.25">
      <c r="L18" s="2"/>
    </row>
    <row r="19" spans="6:12" x14ac:dyDescent="0.25">
      <c r="L19" s="2"/>
    </row>
    <row r="20" spans="6:12" x14ac:dyDescent="0.25">
      <c r="L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3"/>
  <sheetViews>
    <sheetView workbookViewId="0">
      <selection activeCell="D13" sqref="D13"/>
    </sheetView>
  </sheetViews>
  <sheetFormatPr defaultRowHeight="15" x14ac:dyDescent="0.25"/>
  <sheetData>
    <row r="5" spans="1:4" x14ac:dyDescent="0.25">
      <c r="A5" t="s">
        <v>0</v>
      </c>
      <c r="D5" t="s">
        <v>0</v>
      </c>
    </row>
    <row r="6" spans="1:4" x14ac:dyDescent="0.25">
      <c r="A6" t="s">
        <v>3</v>
      </c>
      <c r="D6" t="s">
        <v>3</v>
      </c>
    </row>
    <row r="7" spans="1:4" x14ac:dyDescent="0.25">
      <c r="A7" t="s">
        <v>4</v>
      </c>
      <c r="D7" t="s">
        <v>4</v>
      </c>
    </row>
    <row r="8" spans="1:4" x14ac:dyDescent="0.25">
      <c r="A8" t="s">
        <v>5</v>
      </c>
      <c r="D8" t="s">
        <v>5</v>
      </c>
    </row>
    <row r="9" spans="1:4" x14ac:dyDescent="0.25">
      <c r="A9" t="s">
        <v>8</v>
      </c>
      <c r="D9" t="s">
        <v>8</v>
      </c>
    </row>
    <row r="11" spans="1:4" x14ac:dyDescent="0.25">
      <c r="A11" t="s">
        <v>11</v>
      </c>
      <c r="D11" t="s">
        <v>11</v>
      </c>
    </row>
    <row r="13" spans="1:4" x14ac:dyDescent="0.25">
      <c r="A13" t="s">
        <v>12</v>
      </c>
      <c r="D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Заявки</vt:lpstr>
      <vt:lpstr>Экспорт</vt:lpstr>
      <vt:lpstr>3434</vt:lpstr>
      <vt:lpstr>карт.второй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Морозова Марина</cp:lastModifiedBy>
  <dcterms:created xsi:type="dcterms:W3CDTF">2016-02-15T07:12:26Z</dcterms:created>
  <dcterms:modified xsi:type="dcterms:W3CDTF">2016-02-15T07:52:18Z</dcterms:modified>
</cp:coreProperties>
</file>