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120" yWindow="30" windowWidth="12390" windowHeight="8250"/>
  </bookViews>
  <sheets>
    <sheet name="Скания" sheetId="6" r:id="rId1"/>
    <sheet name="Мерседес" sheetId="9" r:id="rId2"/>
    <sheet name="Ман" sheetId="11" r:id="rId3"/>
    <sheet name="Лист3" sheetId="10" r:id="rId4"/>
  </sheets>
  <functionGroups builtInGroupCount="17"/>
  <definedNames>
    <definedName name="struk" localSheetId="2">#REF!</definedName>
    <definedName name="struk" localSheetId="1">#REF!</definedName>
    <definedName name="struk">#REF!</definedName>
    <definedName name="stuk" localSheetId="2">#REF!</definedName>
    <definedName name="stuk" localSheetId="1">#REF!</definedName>
    <definedName name="stuk">#REF!</definedName>
  </definedNames>
  <calcPr calcId="145621"/>
</workbook>
</file>

<file path=xl/calcChain.xml><?xml version="1.0" encoding="utf-8"?>
<calcChain xmlns="http://schemas.openxmlformats.org/spreadsheetml/2006/main">
  <c r="L11" i="11" l="1"/>
  <c r="E11" i="11"/>
  <c r="K11" i="11" s="1"/>
  <c r="L10" i="11"/>
  <c r="E10" i="11"/>
  <c r="K10" i="11" s="1"/>
  <c r="L9" i="11"/>
  <c r="E9" i="11"/>
  <c r="K9" i="11" s="1"/>
  <c r="L8" i="11"/>
  <c r="E8" i="11"/>
  <c r="K8" i="11" s="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11" i="9"/>
  <c r="E11" i="9"/>
  <c r="K11" i="9" s="1"/>
  <c r="L10" i="9"/>
  <c r="E10" i="9"/>
  <c r="K10" i="9" s="1"/>
  <c r="L9" i="9"/>
  <c r="E9" i="9"/>
  <c r="K9" i="9" s="1"/>
  <c r="L8" i="9"/>
  <c r="E8" i="9"/>
  <c r="K8" i="9" s="1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J9" i="6"/>
  <c r="J11" i="11"/>
  <c r="J10" i="11"/>
  <c r="J9" i="11"/>
  <c r="J10" i="9"/>
  <c r="J8" i="11"/>
  <c r="J11" i="9"/>
  <c r="J8" i="9"/>
  <c r="J9" i="9"/>
  <c r="AR5" i="6" l="1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E9" i="6"/>
  <c r="K9" i="6" s="1"/>
  <c r="L9" i="6"/>
  <c r="E10" i="6"/>
  <c r="K10" i="6" s="1"/>
  <c r="L10" i="6"/>
  <c r="E11" i="6"/>
  <c r="K11" i="6" s="1"/>
  <c r="L11" i="6"/>
  <c r="E12" i="6"/>
  <c r="K12" i="6" s="1"/>
  <c r="L12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M5" i="6"/>
  <c r="J11" i="6"/>
  <c r="J10" i="6"/>
  <c r="J12" i="6"/>
  <c r="Y11" i="11"/>
  <c r="AX9" i="9"/>
  <c r="BC8" i="11"/>
  <c r="BC9" i="9"/>
  <c r="M11" i="11"/>
  <c r="AL9" i="9"/>
  <c r="AN11" i="9"/>
  <c r="T10" i="9"/>
  <c r="AU10" i="11"/>
  <c r="Z9" i="9"/>
  <c r="AK9" i="11"/>
  <c r="BB11" i="11"/>
  <c r="AA10" i="11"/>
  <c r="AJ11" i="11"/>
  <c r="AR8" i="9"/>
  <c r="AC9" i="11"/>
  <c r="AS8" i="9"/>
  <c r="W10" i="11"/>
  <c r="AY8" i="9"/>
  <c r="AO9" i="9"/>
  <c r="AC10" i="9"/>
  <c r="AW9" i="9"/>
  <c r="AB9" i="9"/>
  <c r="BC10" i="11"/>
  <c r="AH9" i="9"/>
  <c r="U10" i="11"/>
  <c r="AM9" i="9"/>
  <c r="AQ10" i="11"/>
  <c r="AZ11" i="11"/>
  <c r="X10" i="9"/>
  <c r="AX11" i="11"/>
  <c r="S10" i="11"/>
  <c r="AB11" i="11"/>
  <c r="U8" i="11"/>
  <c r="AL11" i="11"/>
  <c r="AM9" i="11"/>
  <c r="AR10" i="11"/>
  <c r="W11" i="9"/>
  <c r="BB8" i="9"/>
  <c r="AC8" i="9"/>
  <c r="M10" i="11"/>
  <c r="AK10" i="9"/>
  <c r="V8" i="9"/>
  <c r="U8" i="9"/>
  <c r="AS8" i="11"/>
  <c r="BF11" i="11"/>
  <c r="AI10" i="11"/>
  <c r="AR11" i="11"/>
  <c r="BA8" i="11"/>
  <c r="AT11" i="11"/>
  <c r="BC9" i="11"/>
  <c r="T11" i="11"/>
  <c r="P9" i="9"/>
  <c r="AH11" i="11"/>
  <c r="AE9" i="11"/>
  <c r="AJ10" i="11"/>
  <c r="AF11" i="9"/>
  <c r="V11" i="11"/>
  <c r="AY8" i="11"/>
  <c r="AZ9" i="11"/>
  <c r="AY9" i="9"/>
  <c r="AO11" i="9"/>
  <c r="M8" i="9"/>
  <c r="AR11" i="9"/>
  <c r="AA9" i="9"/>
  <c r="BC10" i="9"/>
  <c r="T8" i="11"/>
  <c r="AR10" i="9"/>
  <c r="AP11" i="11"/>
  <c r="AU9" i="11"/>
  <c r="AZ10" i="11"/>
  <c r="AV11" i="9"/>
  <c r="AD11" i="11"/>
  <c r="W9" i="11"/>
  <c r="AB10" i="11"/>
  <c r="AB8" i="9"/>
  <c r="R11" i="11"/>
  <c r="AQ8" i="11"/>
  <c r="AR9" i="11"/>
  <c r="AV10" i="9"/>
  <c r="BB10" i="11"/>
  <c r="S8" i="11"/>
  <c r="T9" i="11"/>
  <c r="BE8" i="9"/>
  <c r="W10" i="9"/>
  <c r="AA11" i="11"/>
  <c r="AR9" i="9"/>
  <c r="AN9" i="9"/>
  <c r="AI9" i="11"/>
  <c r="BA8" i="9"/>
  <c r="S8" i="9"/>
  <c r="AK9" i="9"/>
  <c r="BF9" i="11"/>
  <c r="BE8" i="11"/>
  <c r="X11" i="11"/>
  <c r="AV8" i="9"/>
  <c r="AT9" i="11"/>
  <c r="AG8" i="11"/>
  <c r="AV10" i="11"/>
  <c r="S9" i="9"/>
  <c r="AH9" i="11"/>
  <c r="BF11" i="9"/>
  <c r="X10" i="11"/>
  <c r="X8" i="9"/>
  <c r="V9" i="11"/>
  <c r="AT11" i="9"/>
  <c r="AV9" i="11"/>
  <c r="AX8" i="9"/>
  <c r="BD9" i="9"/>
  <c r="BF8" i="9"/>
  <c r="O10" i="9"/>
  <c r="AR8" i="11"/>
  <c r="AS10" i="11"/>
  <c r="AC10" i="11"/>
  <c r="AD8" i="9"/>
  <c r="AP9" i="11"/>
  <c r="Y8" i="11"/>
  <c r="AN10" i="11"/>
  <c r="AF8" i="9"/>
  <c r="AD9" i="11"/>
  <c r="BB11" i="9"/>
  <c r="P10" i="11"/>
  <c r="AW8" i="9"/>
  <c r="R9" i="11"/>
  <c r="AP11" i="9"/>
  <c r="AN9" i="11"/>
  <c r="AY11" i="9"/>
  <c r="BB8" i="11"/>
  <c r="AD11" i="9"/>
  <c r="P9" i="11"/>
  <c r="R8" i="9"/>
  <c r="AZ8" i="9"/>
  <c r="Z8" i="9"/>
  <c r="AC9" i="9"/>
  <c r="AS11" i="9"/>
  <c r="AJ8" i="9"/>
  <c r="BA11" i="9"/>
  <c r="M9" i="9"/>
  <c r="Z9" i="11"/>
  <c r="AX11" i="9"/>
  <c r="BD9" i="11"/>
  <c r="P8" i="9"/>
  <c r="N9" i="11"/>
  <c r="AL11" i="9"/>
  <c r="AF9" i="11"/>
  <c r="AG8" i="9"/>
  <c r="AX8" i="11"/>
  <c r="Z11" i="9"/>
  <c r="BD8" i="11"/>
  <c r="AI11" i="9"/>
  <c r="AL8" i="11"/>
  <c r="N11" i="9"/>
  <c r="AF8" i="11"/>
  <c r="AC11" i="9"/>
  <c r="T8" i="9"/>
  <c r="AK11" i="9"/>
  <c r="AQ8" i="9"/>
  <c r="M11" i="9"/>
  <c r="AU11" i="9"/>
  <c r="U11" i="9"/>
  <c r="AW10" i="11"/>
  <c r="BF8" i="11"/>
  <c r="AH11" i="9"/>
  <c r="X9" i="11"/>
  <c r="AQ11" i="9"/>
  <c r="AT8" i="11"/>
  <c r="V11" i="9"/>
  <c r="AV8" i="11"/>
  <c r="Q8" i="9"/>
  <c r="AH8" i="11"/>
  <c r="BF10" i="9"/>
  <c r="X8" i="11"/>
  <c r="S11" i="9"/>
  <c r="V8" i="11"/>
  <c r="AT10" i="9"/>
  <c r="AU11" i="11"/>
  <c r="AQ10" i="9"/>
  <c r="AE11" i="9"/>
  <c r="AY10" i="9"/>
  <c r="O8" i="11"/>
  <c r="N9" i="9"/>
  <c r="AN10" i="9"/>
  <c r="V9" i="9"/>
  <c r="AE10" i="9"/>
  <c r="AP8" i="11"/>
  <c r="R11" i="9"/>
  <c r="AN8" i="11"/>
  <c r="AA11" i="9"/>
  <c r="AD8" i="11"/>
  <c r="BB10" i="9"/>
  <c r="P8" i="11"/>
  <c r="AQ11" i="11"/>
  <c r="R8" i="11"/>
  <c r="AP10" i="9"/>
  <c r="AM11" i="11"/>
  <c r="AW10" i="9"/>
  <c r="BA11" i="11"/>
  <c r="AD10" i="9"/>
  <c r="O11" i="11"/>
  <c r="BE9" i="9"/>
  <c r="AS10" i="9"/>
  <c r="S10" i="9"/>
  <c r="AB11" i="9"/>
  <c r="AH8" i="9"/>
  <c r="AP8" i="9"/>
  <c r="AS9" i="9"/>
  <c r="Z8" i="11"/>
  <c r="AX10" i="9"/>
  <c r="BC11" i="11"/>
  <c r="BE10" i="9"/>
  <c r="N8" i="11"/>
  <c r="AL10" i="9"/>
  <c r="AE11" i="11"/>
  <c r="AY9" i="11"/>
  <c r="Z10" i="9"/>
  <c r="BA10" i="11"/>
  <c r="AG10" i="9"/>
  <c r="N10" i="9"/>
  <c r="AM8" i="11"/>
  <c r="X9" i="9"/>
  <c r="AW11" i="11"/>
  <c r="AK11" i="11"/>
  <c r="Y9" i="9"/>
  <c r="Z11" i="11"/>
  <c r="N11" i="11"/>
  <c r="AX10" i="11"/>
  <c r="AL10" i="11"/>
  <c r="AA8" i="9"/>
  <c r="AB10" i="9"/>
  <c r="AA8" i="11"/>
  <c r="AG10" i="11"/>
  <c r="BE9" i="11"/>
  <c r="AG9" i="11"/>
  <c r="M10" i="9"/>
  <c r="AL8" i="9"/>
  <c r="AQ9" i="9"/>
  <c r="BE11" i="9"/>
  <c r="AH10" i="9"/>
  <c r="AO10" i="9"/>
  <c r="V10" i="9"/>
  <c r="AS9" i="11"/>
  <c r="BF9" i="9"/>
  <c r="Q10" i="9"/>
  <c r="AT9" i="9"/>
  <c r="AM8" i="9"/>
  <c r="AU8" i="9"/>
  <c r="W8" i="9"/>
  <c r="AE8" i="9"/>
  <c r="AO11" i="11"/>
  <c r="AE10" i="11"/>
  <c r="AC11" i="11"/>
  <c r="BA9" i="11"/>
  <c r="Q11" i="11"/>
  <c r="W8" i="11"/>
  <c r="AY10" i="11"/>
  <c r="BD10" i="9"/>
  <c r="O9" i="9"/>
  <c r="BA9" i="9"/>
  <c r="O11" i="9"/>
  <c r="M8" i="11"/>
  <c r="O9" i="11"/>
  <c r="AI8" i="11"/>
  <c r="AO10" i="11"/>
  <c r="Q10" i="11"/>
  <c r="S9" i="11"/>
  <c r="AK8" i="9"/>
  <c r="AB9" i="11"/>
  <c r="AJ8" i="11"/>
  <c r="AI11" i="11"/>
  <c r="AV11" i="11"/>
  <c r="M9" i="11"/>
  <c r="AE8" i="11"/>
  <c r="AZ11" i="9"/>
  <c r="AP10" i="11"/>
  <c r="AB8" i="11"/>
  <c r="AD10" i="11"/>
  <c r="S11" i="11"/>
  <c r="R10" i="11"/>
  <c r="AN11" i="11"/>
  <c r="BB9" i="11"/>
  <c r="P11" i="11"/>
  <c r="U9" i="11"/>
  <c r="AG11" i="9"/>
  <c r="BD11" i="9"/>
  <c r="Q11" i="9"/>
  <c r="AO9" i="11"/>
  <c r="T9" i="9"/>
  <c r="Q9" i="11"/>
  <c r="AI9" i="9"/>
  <c r="AO8" i="11"/>
  <c r="AN8" i="9"/>
  <c r="Q8" i="11"/>
  <c r="AJ9" i="9"/>
  <c r="AZ9" i="9"/>
  <c r="AO8" i="9"/>
  <c r="AM10" i="11"/>
  <c r="T10" i="11"/>
  <c r="AJ9" i="11"/>
  <c r="AZ8" i="11"/>
  <c r="AY11" i="11"/>
  <c r="AT8" i="9"/>
  <c r="AU8" i="11"/>
  <c r="AF10" i="9"/>
  <c r="BA10" i="9"/>
  <c r="AF9" i="9"/>
  <c r="BE10" i="11"/>
  <c r="AG9" i="9"/>
  <c r="BC8" i="9"/>
  <c r="Q9" i="9"/>
  <c r="BE11" i="11"/>
  <c r="W11" i="11"/>
  <c r="AS11" i="11"/>
  <c r="O10" i="11"/>
  <c r="AG11" i="11"/>
  <c r="AQ9" i="11"/>
  <c r="U11" i="11"/>
  <c r="AK8" i="11"/>
  <c r="AE9" i="9"/>
  <c r="Y11" i="9"/>
  <c r="W9" i="9"/>
  <c r="AM10" i="9"/>
  <c r="R10" i="9"/>
  <c r="Y10" i="9"/>
  <c r="BB9" i="9"/>
  <c r="AJ11" i="9"/>
  <c r="AP9" i="9"/>
  <c r="AU9" i="9"/>
  <c r="AD9" i="9"/>
  <c r="AI8" i="9"/>
  <c r="O8" i="9"/>
  <c r="AA10" i="9"/>
  <c r="AI10" i="9"/>
  <c r="P11" i="9"/>
  <c r="AM11" i="9"/>
  <c r="P10" i="9"/>
  <c r="Y8" i="9"/>
  <c r="BC11" i="9"/>
  <c r="BF10" i="11"/>
  <c r="AT10" i="11"/>
  <c r="AH10" i="11"/>
  <c r="V10" i="11"/>
  <c r="AA9" i="11"/>
  <c r="N8" i="9"/>
  <c r="AK10" i="11"/>
  <c r="AW11" i="9"/>
  <c r="Y10" i="11"/>
  <c r="AV9" i="9"/>
  <c r="AW9" i="11"/>
  <c r="U10" i="9"/>
  <c r="Y9" i="11"/>
  <c r="BD8" i="9"/>
  <c r="AW8" i="11"/>
  <c r="AC8" i="11"/>
  <c r="T11" i="9"/>
  <c r="AZ10" i="9"/>
  <c r="AJ10" i="9"/>
  <c r="Z10" i="11"/>
  <c r="BD11" i="11"/>
  <c r="N10" i="11"/>
  <c r="AF11" i="11"/>
  <c r="AX9" i="11"/>
  <c r="BD10" i="11"/>
  <c r="AL9" i="11"/>
  <c r="AF10" i="11"/>
  <c r="X11" i="9"/>
  <c r="AU10" i="9"/>
  <c r="U9" i="9"/>
  <c r="R9" i="9"/>
  <c r="AP9" i="6" l="1"/>
  <c r="AP10" i="6"/>
  <c r="AP12" i="6"/>
  <c r="AP11" i="6"/>
  <c r="AL9" i="6"/>
  <c r="AL10" i="6"/>
  <c r="AL12" i="6"/>
  <c r="AL11" i="6"/>
  <c r="AH9" i="6"/>
  <c r="AH10" i="6"/>
  <c r="AH12" i="6"/>
  <c r="AH11" i="6"/>
  <c r="AD9" i="6"/>
  <c r="AD10" i="6"/>
  <c r="AD12" i="6"/>
  <c r="AD11" i="6"/>
  <c r="Z9" i="6"/>
  <c r="Z10" i="6"/>
  <c r="Z12" i="6"/>
  <c r="Z11" i="6"/>
  <c r="V9" i="6"/>
  <c r="V10" i="6"/>
  <c r="V12" i="6"/>
  <c r="V11" i="6"/>
  <c r="R9" i="6"/>
  <c r="R10" i="6"/>
  <c r="R12" i="6"/>
  <c r="R11" i="6"/>
  <c r="N9" i="6"/>
  <c r="N10" i="6"/>
  <c r="N12" i="6"/>
  <c r="N11" i="6"/>
  <c r="BC11" i="6"/>
  <c r="BC10" i="6"/>
  <c r="BC12" i="6"/>
  <c r="AY11" i="6"/>
  <c r="AY10" i="6"/>
  <c r="AY12" i="6"/>
  <c r="AU11" i="6"/>
  <c r="AU10" i="6"/>
  <c r="AU12" i="6"/>
  <c r="AO9" i="6"/>
  <c r="AO10" i="6"/>
  <c r="AO12" i="6"/>
  <c r="AO11" i="6"/>
  <c r="AK9" i="6"/>
  <c r="AK10" i="6"/>
  <c r="AK12" i="6"/>
  <c r="AK11" i="6"/>
  <c r="AG9" i="6"/>
  <c r="AG10" i="6"/>
  <c r="AG12" i="6"/>
  <c r="AG11" i="6"/>
  <c r="AC9" i="6"/>
  <c r="AC10" i="6"/>
  <c r="AC12" i="6"/>
  <c r="AC11" i="6"/>
  <c r="Y9" i="6"/>
  <c r="Y10" i="6"/>
  <c r="Y12" i="6"/>
  <c r="Y11" i="6"/>
  <c r="U10" i="6"/>
  <c r="U12" i="6"/>
  <c r="U11" i="6"/>
  <c r="Q10" i="6"/>
  <c r="Q12" i="6"/>
  <c r="Q11" i="6"/>
  <c r="BF9" i="6"/>
  <c r="BF10" i="6"/>
  <c r="BF12" i="6"/>
  <c r="BF11" i="6"/>
  <c r="BB9" i="6"/>
  <c r="BB10" i="6"/>
  <c r="BB12" i="6"/>
  <c r="BB11" i="6"/>
  <c r="AX10" i="6"/>
  <c r="AX12" i="6"/>
  <c r="AX11" i="6"/>
  <c r="AT10" i="6"/>
  <c r="AT12" i="6"/>
  <c r="AT11" i="6"/>
  <c r="M9" i="6"/>
  <c r="M10" i="6"/>
  <c r="M12" i="6"/>
  <c r="M11" i="6"/>
  <c r="AN9" i="6"/>
  <c r="AN11" i="6"/>
  <c r="AN10" i="6"/>
  <c r="AN12" i="6"/>
  <c r="AJ9" i="6"/>
  <c r="AJ11" i="6"/>
  <c r="AJ10" i="6"/>
  <c r="AJ12" i="6"/>
  <c r="AF9" i="6"/>
  <c r="AF11" i="6"/>
  <c r="AF10" i="6"/>
  <c r="AF12" i="6"/>
  <c r="AB9" i="6"/>
  <c r="AB11" i="6"/>
  <c r="AB10" i="6"/>
  <c r="AB12" i="6"/>
  <c r="X9" i="6"/>
  <c r="X11" i="6"/>
  <c r="X10" i="6"/>
  <c r="X12" i="6"/>
  <c r="T9" i="6"/>
  <c r="T11" i="6"/>
  <c r="T10" i="6"/>
  <c r="T12" i="6"/>
  <c r="P9" i="6"/>
  <c r="P11" i="6"/>
  <c r="P10" i="6"/>
  <c r="P12" i="6"/>
  <c r="BE10" i="6"/>
  <c r="BE12" i="6"/>
  <c r="BE11" i="6"/>
  <c r="BA10" i="6"/>
  <c r="BA12" i="6"/>
  <c r="BA11" i="6"/>
  <c r="AW10" i="6"/>
  <c r="AW12" i="6"/>
  <c r="AW11" i="6"/>
  <c r="AS10" i="6"/>
  <c r="AS12" i="6"/>
  <c r="AS11" i="6"/>
  <c r="AQ9" i="6"/>
  <c r="AQ11" i="6"/>
  <c r="AQ10" i="6"/>
  <c r="AQ12" i="6"/>
  <c r="AM9" i="6"/>
  <c r="AM11" i="6"/>
  <c r="AM10" i="6"/>
  <c r="AM12" i="6"/>
  <c r="AI9" i="6"/>
  <c r="AI11" i="6"/>
  <c r="AI10" i="6"/>
  <c r="AI12" i="6"/>
  <c r="AE9" i="6"/>
  <c r="AE11" i="6"/>
  <c r="AE10" i="6"/>
  <c r="AE12" i="6"/>
  <c r="AA11" i="6"/>
  <c r="AA10" i="6"/>
  <c r="AA12" i="6"/>
  <c r="W11" i="6"/>
  <c r="W10" i="6"/>
  <c r="W12" i="6"/>
  <c r="S11" i="6"/>
  <c r="S10" i="6"/>
  <c r="S12" i="6"/>
  <c r="O11" i="6"/>
  <c r="O10" i="6"/>
  <c r="O12" i="6"/>
  <c r="BD11" i="6"/>
  <c r="BD10" i="6"/>
  <c r="BD12" i="6"/>
  <c r="AZ11" i="6"/>
  <c r="AZ10" i="6"/>
  <c r="AZ12" i="6"/>
  <c r="AV11" i="6"/>
  <c r="AV10" i="6"/>
  <c r="AV12" i="6"/>
  <c r="AR11" i="6"/>
  <c r="AR10" i="6"/>
  <c r="AR12" i="6"/>
  <c r="BC9" i="6"/>
  <c r="AY9" i="6"/>
  <c r="AU9" i="6"/>
  <c r="AX9" i="6"/>
  <c r="AT9" i="6"/>
  <c r="BE9" i="6"/>
  <c r="BA9" i="6"/>
  <c r="AW9" i="6"/>
  <c r="AS9" i="6"/>
  <c r="BD9" i="6"/>
  <c r="AZ9" i="6"/>
  <c r="AV9" i="6"/>
  <c r="AR9" i="6"/>
  <c r="U9" i="6"/>
  <c r="Q9" i="6"/>
  <c r="AA9" i="6"/>
  <c r="W9" i="6"/>
  <c r="S9" i="6"/>
  <c r="O9" i="6"/>
</calcChain>
</file>

<file path=xl/sharedStrings.xml><?xml version="1.0" encoding="utf-8"?>
<sst xmlns="http://schemas.openxmlformats.org/spreadsheetml/2006/main" count="205" uniqueCount="99">
  <si>
    <t>Г Р А Ф И К</t>
  </si>
  <si>
    <t>Вид</t>
  </si>
  <si>
    <t>Дата</t>
  </si>
  <si>
    <t>№  п.п.</t>
  </si>
  <si>
    <t>Средний пробег</t>
  </si>
  <si>
    <t>Последнее ТО</t>
  </si>
  <si>
    <t>Следующее ТО</t>
  </si>
  <si>
    <t>техобслуживания автотранспорта</t>
  </si>
  <si>
    <t>3ТО-1</t>
  </si>
  <si>
    <t>Пробег на момент проведения ТО</t>
  </si>
  <si>
    <t>Фактический пробег на сегодня</t>
  </si>
  <si>
    <t>Пробег после последнего ТО</t>
  </si>
  <si>
    <t>1ТО-1</t>
  </si>
  <si>
    <t>2ТО-1Ф</t>
  </si>
  <si>
    <t>Грузовой парк автотранспорта    L то-1 =2430км, L то-2=9720км</t>
  </si>
  <si>
    <t>ТО-2</t>
  </si>
  <si>
    <t>Гос.№ авто</t>
  </si>
  <si>
    <t>Марка авто</t>
  </si>
  <si>
    <t>Тоннаж</t>
  </si>
  <si>
    <t>Scania P 380</t>
  </si>
  <si>
    <t>АА 0653 НН</t>
  </si>
  <si>
    <t>АА 0656 НН</t>
  </si>
  <si>
    <t>АА 0657 НН</t>
  </si>
  <si>
    <t>АА 0667 НН</t>
  </si>
  <si>
    <t>АА 1706 МЕ</t>
  </si>
  <si>
    <t xml:space="preserve">АА 3799 МС </t>
  </si>
  <si>
    <t xml:space="preserve">АА 5803 МС </t>
  </si>
  <si>
    <t>АА 5807 МС</t>
  </si>
  <si>
    <t xml:space="preserve">АА 5812 МС </t>
  </si>
  <si>
    <t>АА 5822 МС</t>
  </si>
  <si>
    <t>АА 6092 МА</t>
  </si>
  <si>
    <t>АА 6093 МА</t>
  </si>
  <si>
    <t>АА 6094 МА</t>
  </si>
  <si>
    <t>АІ 8667 ЕН</t>
  </si>
  <si>
    <t>АІ 7984 ЕІ</t>
  </si>
  <si>
    <t>АІ 7981 ЕІ</t>
  </si>
  <si>
    <t>АІ 1437 ЕІ</t>
  </si>
  <si>
    <t>АІ 6873 ЕН</t>
  </si>
  <si>
    <t>АІ 1390 ЕІ</t>
  </si>
  <si>
    <t>АІ 1391 ЕІ</t>
  </si>
  <si>
    <t>АІ 3193 ЕІ</t>
  </si>
  <si>
    <t>АІ 3194 ЕІ</t>
  </si>
  <si>
    <t>АІ 7411 ЕН</t>
  </si>
  <si>
    <t>АІ 6899 ЕН</t>
  </si>
  <si>
    <t>АІ 6862 ЕН</t>
  </si>
  <si>
    <t>АІ 7471 ЕН</t>
  </si>
  <si>
    <t>АІ 7494 АЕ</t>
  </si>
  <si>
    <t>Scania P 340</t>
  </si>
  <si>
    <t>АІ 9387 ВА</t>
  </si>
  <si>
    <t>АІ 8395 ЕМ</t>
  </si>
  <si>
    <t>АА 8462 МС</t>
  </si>
  <si>
    <t>АА 8463 МС</t>
  </si>
  <si>
    <t>АА 8464 МС</t>
  </si>
  <si>
    <t>АА 8465 МС</t>
  </si>
  <si>
    <t>Scania P 230</t>
  </si>
  <si>
    <t>AI 7450 AC</t>
  </si>
  <si>
    <t>АІ 3530 ВІ</t>
  </si>
  <si>
    <t>АІ 4561 СВ</t>
  </si>
  <si>
    <t>АІ 2693 СК</t>
  </si>
  <si>
    <t>AI 6843 BH</t>
  </si>
  <si>
    <t>АІ 6637 АМ</t>
  </si>
  <si>
    <t>AI 9973 CA</t>
  </si>
  <si>
    <t>АІ 5681 СІ</t>
  </si>
  <si>
    <t>AI 7076 BE</t>
  </si>
  <si>
    <t>АІ 4896 ВС</t>
  </si>
  <si>
    <t>AI 5648 BT</t>
  </si>
  <si>
    <t>АА 2802 МЕ</t>
  </si>
  <si>
    <t>АА 2803 МЕ</t>
  </si>
  <si>
    <t>АА 2813 МЕ</t>
  </si>
  <si>
    <t>АА 2814 МЕ</t>
  </si>
  <si>
    <t>АА 2815 МЕ</t>
  </si>
  <si>
    <t>AA 4612 MB</t>
  </si>
  <si>
    <t>M-B  Actros 1836LS</t>
  </si>
  <si>
    <t>АІ 1592 ВР</t>
  </si>
  <si>
    <t>АІ 5765 СН</t>
  </si>
  <si>
    <t>АІ 4881 ЕА</t>
  </si>
  <si>
    <t>АІ 6180 СВ</t>
  </si>
  <si>
    <t>АІ 4815 ЕА</t>
  </si>
  <si>
    <t>АІ 0943 ЕА</t>
  </si>
  <si>
    <t>АІ 0942 ЕА</t>
  </si>
  <si>
    <t>АІ 0940 ЕА</t>
  </si>
  <si>
    <t>M-B  Actros 2532L</t>
  </si>
  <si>
    <t>АІ 0947 ЕА</t>
  </si>
  <si>
    <t>АІ 0948 ЕА</t>
  </si>
  <si>
    <t>АІ 2615 СК</t>
  </si>
  <si>
    <t>АІ 4879 ЕА</t>
  </si>
  <si>
    <t>АІ 8459 СІ</t>
  </si>
  <si>
    <t>АІ 6550 СК</t>
  </si>
  <si>
    <t>MAN TGS</t>
  </si>
  <si>
    <t>АІ 1401 ЕІ</t>
  </si>
  <si>
    <t>АІ 1402 ЕІ</t>
  </si>
  <si>
    <t>АІ 1403 ЕІ</t>
  </si>
  <si>
    <t>АІ 1404 ЕІ</t>
  </si>
  <si>
    <t>АІ 1405 ЕІ</t>
  </si>
  <si>
    <t>АІ 1406 ЕІ</t>
  </si>
  <si>
    <t>АІ 1407 ЕІ</t>
  </si>
  <si>
    <t>ТО-X</t>
  </si>
  <si>
    <t>ТО-S</t>
  </si>
  <si>
    <t>ТО-L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</si>
</sst>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dd/mm/yy;@"/>
    <numFmt numFmtId="166" formatCode="d/m/yyyy;@"/>
    <numFmt numFmtId="167" formatCode="#,##0.0"/>
  </numFmts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u/>
      <sz val="8"/>
      <color rgb="FFFF0000"/>
      <name val="Arial Cyr"/>
      <charset val="204"/>
    </font>
    <font>
      <b/>
      <i/>
      <u/>
      <sz val="8"/>
      <color theme="6" tint="-0.499984740745262"/>
      <name val="Arial Cyr"/>
      <charset val="204"/>
    </font>
    <font>
      <b/>
      <sz val="8"/>
      <color rgb="FFFF000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1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  <protection hidden="1"/>
    </xf>
    <xf numFmtId="166" fontId="7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textRotation="90"/>
    </xf>
    <xf numFmtId="166" fontId="3" fillId="0" borderId="12" xfId="0" applyNumberFormat="1" applyFont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1" fillId="4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/>
      <protection hidden="1"/>
    </xf>
    <xf numFmtId="166" fontId="7" fillId="4" borderId="10" xfId="0" applyNumberFormat="1" applyFont="1" applyFill="1" applyBorder="1" applyAlignment="1" applyProtection="1">
      <alignment horizontal="center" vertical="center"/>
      <protection hidden="1"/>
    </xf>
    <xf numFmtId="1" fontId="6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4" borderId="10" xfId="0" applyFill="1" applyBorder="1"/>
    <xf numFmtId="0" fontId="3" fillId="4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0"/>
  </sheetPr>
  <dimension ref="A1:BF58"/>
  <sheetViews>
    <sheetView tabSelected="1" zoomScaleNormal="100" workbookViewId="0">
      <selection activeCell="M9" sqref="M9"/>
    </sheetView>
  </sheetViews>
  <sheetFormatPr defaultRowHeight="12.75" outlineLevelCol="1" x14ac:dyDescent="0.2"/>
  <cols>
    <col min="1" max="1" width="3.28515625" customWidth="1"/>
    <col min="2" max="2" width="11.7109375" customWidth="1"/>
    <col min="3" max="3" width="6.42578125" bestFit="1" customWidth="1"/>
    <col min="4" max="4" width="14.28515625" bestFit="1" customWidth="1"/>
    <col min="5" max="5" width="7.5703125" customWidth="1"/>
    <col min="6" max="6" width="8.42578125" style="46" customWidth="1"/>
    <col min="7" max="7" width="9.85546875" customWidth="1"/>
    <col min="8" max="8" width="11" customWidth="1"/>
    <col min="9" max="9" width="10.140625" customWidth="1"/>
    <col min="10" max="10" width="8.5703125" style="46" customWidth="1"/>
    <col min="11" max="11" width="8.42578125" style="46" customWidth="1"/>
    <col min="12" max="12" width="9.42578125" style="46" customWidth="1"/>
    <col min="13" max="43" width="5.85546875" customWidth="1" outlineLevel="1"/>
    <col min="44" max="58" width="5.85546875" customWidth="1"/>
  </cols>
  <sheetData>
    <row r="1" spans="1:58" x14ac:dyDescent="0.2">
      <c r="I1" s="5"/>
    </row>
    <row r="2" spans="1:58" x14ac:dyDescent="0.2">
      <c r="A2" s="9" t="s">
        <v>0</v>
      </c>
      <c r="B2" s="9"/>
      <c r="C2" s="9"/>
      <c r="D2" s="7"/>
      <c r="E2" s="7"/>
      <c r="F2" s="47"/>
      <c r="G2" s="7"/>
      <c r="H2" s="7"/>
      <c r="I2" s="7"/>
      <c r="J2" s="47"/>
      <c r="K2" s="47"/>
      <c r="L2" s="4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</row>
    <row r="3" spans="1:58" x14ac:dyDescent="0.2">
      <c r="A3" s="10" t="s">
        <v>7</v>
      </c>
      <c r="B3" s="10"/>
      <c r="C3" s="10"/>
      <c r="D3" s="8"/>
      <c r="E3" s="8"/>
      <c r="F3" s="48"/>
      <c r="G3" s="8"/>
      <c r="H3" s="8"/>
      <c r="I3" s="8"/>
      <c r="J3" s="48"/>
      <c r="K3" s="48"/>
      <c r="L3" s="4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  <c r="AQ3" s="8"/>
    </row>
    <row r="4" spans="1:58" ht="13.5" thickBot="1" x14ac:dyDescent="0.25">
      <c r="A4" s="1"/>
      <c r="B4" s="1"/>
      <c r="C4" s="1"/>
      <c r="D4" s="1"/>
      <c r="E4" s="1"/>
      <c r="F4" s="49"/>
      <c r="G4" s="4"/>
      <c r="H4" s="4"/>
      <c r="I4" s="1"/>
      <c r="J4" s="49"/>
      <c r="K4" s="49"/>
      <c r="L4" s="49"/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W4">
        <v>10</v>
      </c>
      <c r="X4">
        <v>11</v>
      </c>
      <c r="Y4">
        <v>12</v>
      </c>
      <c r="Z4">
        <v>13</v>
      </c>
      <c r="AA4">
        <v>14</v>
      </c>
      <c r="AB4">
        <v>15</v>
      </c>
      <c r="AC4">
        <v>16</v>
      </c>
      <c r="AD4">
        <v>17</v>
      </c>
      <c r="AE4">
        <v>18</v>
      </c>
      <c r="AF4">
        <v>19</v>
      </c>
      <c r="AG4">
        <v>20</v>
      </c>
      <c r="AH4">
        <v>21</v>
      </c>
      <c r="AI4">
        <v>22</v>
      </c>
      <c r="AJ4">
        <v>23</v>
      </c>
      <c r="AK4">
        <v>24</v>
      </c>
      <c r="AL4">
        <v>25</v>
      </c>
      <c r="AM4">
        <v>26</v>
      </c>
      <c r="AN4">
        <v>27</v>
      </c>
      <c r="AO4">
        <v>28</v>
      </c>
      <c r="AP4">
        <v>29</v>
      </c>
      <c r="AQ4">
        <v>30</v>
      </c>
      <c r="AR4" s="11">
        <v>31</v>
      </c>
      <c r="AS4" s="11">
        <v>32</v>
      </c>
      <c r="AT4" s="11">
        <v>33</v>
      </c>
      <c r="AU4" s="11">
        <v>34</v>
      </c>
      <c r="AV4" s="11">
        <v>35</v>
      </c>
      <c r="AW4" s="11">
        <v>36</v>
      </c>
      <c r="AX4" s="11">
        <v>37</v>
      </c>
      <c r="AY4" s="11">
        <v>38</v>
      </c>
      <c r="AZ4" s="11">
        <v>39</v>
      </c>
      <c r="BA4" s="11">
        <v>40</v>
      </c>
      <c r="BB4" s="11">
        <v>41</v>
      </c>
      <c r="BC4" s="11">
        <v>42</v>
      </c>
      <c r="BD4" s="11">
        <v>43</v>
      </c>
      <c r="BE4" s="11">
        <v>44</v>
      </c>
      <c r="BF4" s="11">
        <v>45</v>
      </c>
    </row>
    <row r="5" spans="1:58" s="3" customFormat="1" ht="18.75" customHeight="1" thickBot="1" x14ac:dyDescent="0.25">
      <c r="A5" s="36" t="s">
        <v>3</v>
      </c>
      <c r="B5" s="36" t="s">
        <v>17</v>
      </c>
      <c r="C5" s="36" t="s">
        <v>18</v>
      </c>
      <c r="D5" s="36" t="s">
        <v>16</v>
      </c>
      <c r="E5" s="36" t="s">
        <v>4</v>
      </c>
      <c r="F5" s="38" t="s">
        <v>5</v>
      </c>
      <c r="G5" s="39"/>
      <c r="H5" s="36" t="s">
        <v>9</v>
      </c>
      <c r="I5" s="36" t="s">
        <v>10</v>
      </c>
      <c r="J5" s="50" t="s">
        <v>6</v>
      </c>
      <c r="K5" s="51"/>
      <c r="L5" s="52" t="s">
        <v>11</v>
      </c>
      <c r="M5" s="31">
        <f ca="1" xml:space="preserve"> TODAY()+M4</f>
        <v>42421</v>
      </c>
      <c r="N5" s="31">
        <f t="shared" ref="N5:AQ5" ca="1" si="0" xml:space="preserve"> TODAY()+N4</f>
        <v>42422</v>
      </c>
      <c r="O5" s="31">
        <f t="shared" ca="1" si="0"/>
        <v>42423</v>
      </c>
      <c r="P5" s="31">
        <f t="shared" ca="1" si="0"/>
        <v>42424</v>
      </c>
      <c r="Q5" s="31">
        <f t="shared" ca="1" si="0"/>
        <v>42425</v>
      </c>
      <c r="R5" s="31">
        <f t="shared" ca="1" si="0"/>
        <v>42426</v>
      </c>
      <c r="S5" s="31">
        <f t="shared" ca="1" si="0"/>
        <v>42427</v>
      </c>
      <c r="T5" s="31">
        <f t="shared" ca="1" si="0"/>
        <v>42428</v>
      </c>
      <c r="U5" s="31">
        <f t="shared" ca="1" si="0"/>
        <v>42429</v>
      </c>
      <c r="V5" s="31">
        <f t="shared" ca="1" si="0"/>
        <v>42430</v>
      </c>
      <c r="W5" s="31">
        <f t="shared" ca="1" si="0"/>
        <v>42431</v>
      </c>
      <c r="X5" s="31">
        <f t="shared" ca="1" si="0"/>
        <v>42432</v>
      </c>
      <c r="Y5" s="31">
        <f t="shared" ca="1" si="0"/>
        <v>42433</v>
      </c>
      <c r="Z5" s="31">
        <f t="shared" ca="1" si="0"/>
        <v>42434</v>
      </c>
      <c r="AA5" s="31">
        <f t="shared" ca="1" si="0"/>
        <v>42435</v>
      </c>
      <c r="AB5" s="31">
        <f t="shared" ca="1" si="0"/>
        <v>42436</v>
      </c>
      <c r="AC5" s="31">
        <f t="shared" ca="1" si="0"/>
        <v>42437</v>
      </c>
      <c r="AD5" s="31">
        <f t="shared" ca="1" si="0"/>
        <v>42438</v>
      </c>
      <c r="AE5" s="31">
        <f t="shared" ca="1" si="0"/>
        <v>42439</v>
      </c>
      <c r="AF5" s="31">
        <f t="shared" ca="1" si="0"/>
        <v>42440</v>
      </c>
      <c r="AG5" s="31">
        <f t="shared" ca="1" si="0"/>
        <v>42441</v>
      </c>
      <c r="AH5" s="31">
        <f t="shared" ca="1" si="0"/>
        <v>42442</v>
      </c>
      <c r="AI5" s="31">
        <f t="shared" ca="1" si="0"/>
        <v>42443</v>
      </c>
      <c r="AJ5" s="31">
        <f t="shared" ca="1" si="0"/>
        <v>42444</v>
      </c>
      <c r="AK5" s="31">
        <f t="shared" ca="1" si="0"/>
        <v>42445</v>
      </c>
      <c r="AL5" s="31">
        <f t="shared" ca="1" si="0"/>
        <v>42446</v>
      </c>
      <c r="AM5" s="31">
        <f t="shared" ca="1" si="0"/>
        <v>42447</v>
      </c>
      <c r="AN5" s="31">
        <f t="shared" ca="1" si="0"/>
        <v>42448</v>
      </c>
      <c r="AO5" s="31">
        <f t="shared" ca="1" si="0"/>
        <v>42449</v>
      </c>
      <c r="AP5" s="31">
        <f t="shared" ca="1" si="0"/>
        <v>42450</v>
      </c>
      <c r="AQ5" s="31">
        <f t="shared" ca="1" si="0"/>
        <v>42451</v>
      </c>
      <c r="AR5" s="31">
        <f t="shared" ref="AR5:BF5" ca="1" si="1" xml:space="preserve"> TODAY()+AR4</f>
        <v>42452</v>
      </c>
      <c r="AS5" s="31">
        <f t="shared" ca="1" si="1"/>
        <v>42453</v>
      </c>
      <c r="AT5" s="31">
        <f t="shared" ca="1" si="1"/>
        <v>42454</v>
      </c>
      <c r="AU5" s="31">
        <f t="shared" ca="1" si="1"/>
        <v>42455</v>
      </c>
      <c r="AV5" s="31">
        <f t="shared" ca="1" si="1"/>
        <v>42456</v>
      </c>
      <c r="AW5" s="31">
        <f t="shared" ca="1" si="1"/>
        <v>42457</v>
      </c>
      <c r="AX5" s="31">
        <f t="shared" ca="1" si="1"/>
        <v>42458</v>
      </c>
      <c r="AY5" s="31">
        <f t="shared" ca="1" si="1"/>
        <v>42459</v>
      </c>
      <c r="AZ5" s="31">
        <f t="shared" ca="1" si="1"/>
        <v>42460</v>
      </c>
      <c r="BA5" s="31">
        <f t="shared" ca="1" si="1"/>
        <v>42461</v>
      </c>
      <c r="BB5" s="31">
        <f t="shared" ca="1" si="1"/>
        <v>42462</v>
      </c>
      <c r="BC5" s="31">
        <f t="shared" ca="1" si="1"/>
        <v>42463</v>
      </c>
      <c r="BD5" s="31">
        <f t="shared" ca="1" si="1"/>
        <v>42464</v>
      </c>
      <c r="BE5" s="31">
        <f t="shared" ca="1" si="1"/>
        <v>42465</v>
      </c>
      <c r="BF5" s="31">
        <f t="shared" ca="1" si="1"/>
        <v>42466</v>
      </c>
    </row>
    <row r="6" spans="1:58" s="3" customFormat="1" ht="54" customHeight="1" thickBot="1" x14ac:dyDescent="0.25">
      <c r="A6" s="37"/>
      <c r="B6" s="37"/>
      <c r="C6" s="37"/>
      <c r="D6" s="37"/>
      <c r="E6" s="37"/>
      <c r="F6" s="53" t="s">
        <v>1</v>
      </c>
      <c r="G6" s="12" t="s">
        <v>2</v>
      </c>
      <c r="H6" s="37"/>
      <c r="I6" s="37"/>
      <c r="J6" s="53" t="s">
        <v>1</v>
      </c>
      <c r="K6" s="54" t="s">
        <v>2</v>
      </c>
      <c r="L6" s="55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58" s="3" customFormat="1" ht="12" thickBot="1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56">
        <v>6</v>
      </c>
      <c r="G7" s="29">
        <v>7</v>
      </c>
      <c r="H7" s="29">
        <v>8</v>
      </c>
      <c r="I7" s="29">
        <v>9</v>
      </c>
      <c r="J7" s="56">
        <v>10</v>
      </c>
      <c r="K7" s="56">
        <v>11</v>
      </c>
      <c r="L7" s="56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29">
        <v>31</v>
      </c>
      <c r="AF7" s="29">
        <v>32</v>
      </c>
      <c r="AG7" s="29">
        <v>33</v>
      </c>
      <c r="AH7" s="29">
        <v>34</v>
      </c>
      <c r="AI7" s="29">
        <v>35</v>
      </c>
      <c r="AJ7" s="29">
        <v>36</v>
      </c>
      <c r="AK7" s="29">
        <v>37</v>
      </c>
      <c r="AL7" s="29">
        <v>38</v>
      </c>
      <c r="AM7" s="29">
        <v>39</v>
      </c>
      <c r="AN7" s="29">
        <v>40</v>
      </c>
      <c r="AO7" s="29">
        <v>41</v>
      </c>
      <c r="AP7" s="29">
        <v>42</v>
      </c>
      <c r="AQ7" s="29">
        <v>43</v>
      </c>
      <c r="AR7" s="29">
        <v>44</v>
      </c>
      <c r="AS7" s="29">
        <v>45</v>
      </c>
      <c r="AT7" s="29">
        <v>46</v>
      </c>
      <c r="AU7" s="29">
        <v>47</v>
      </c>
      <c r="AV7" s="29">
        <v>48</v>
      </c>
      <c r="AW7" s="29">
        <v>49</v>
      </c>
      <c r="AX7" s="29">
        <v>50</v>
      </c>
      <c r="AY7" s="29">
        <v>51</v>
      </c>
      <c r="AZ7" s="29">
        <v>52</v>
      </c>
      <c r="BA7" s="29">
        <v>53</v>
      </c>
      <c r="BB7" s="29">
        <v>54</v>
      </c>
      <c r="BC7" s="29">
        <v>55</v>
      </c>
      <c r="BD7" s="29">
        <v>56</v>
      </c>
      <c r="BE7" s="29">
        <v>57</v>
      </c>
      <c r="BF7" s="30">
        <v>58</v>
      </c>
    </row>
    <row r="8" spans="1:58" s="6" customFormat="1" ht="24" customHeight="1" x14ac:dyDescent="0.2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5"/>
    </row>
    <row r="9" spans="1:58" s="6" customFormat="1" ht="15" x14ac:dyDescent="0.25">
      <c r="A9" s="17">
        <v>1</v>
      </c>
      <c r="B9" s="14" t="s">
        <v>19</v>
      </c>
      <c r="C9" s="15">
        <v>20</v>
      </c>
      <c r="D9" s="15" t="s">
        <v>20</v>
      </c>
      <c r="E9" s="18">
        <f t="shared" ref="E9:E12" ca="1" si="2">(I9-H9)/(TODAY()-G9)</f>
        <v>1071.4285714285713</v>
      </c>
      <c r="F9" s="61" t="s">
        <v>96</v>
      </c>
      <c r="G9" s="20">
        <v>42414</v>
      </c>
      <c r="H9" s="21">
        <v>22500</v>
      </c>
      <c r="I9" s="22">
        <v>30000</v>
      </c>
      <c r="J9" s="57" t="str">
        <f>NextRepear(F9,0)</f>
        <v>ТО-S</v>
      </c>
      <c r="K9" s="58">
        <f ca="1">ROUND(22500/E9,0)+G9</f>
        <v>42435</v>
      </c>
      <c r="L9" s="59">
        <f t="shared" ref="L9:L12" si="3">I9-H9</f>
        <v>7500</v>
      </c>
      <c r="M9" s="26" t="str">
        <f ca="1">IF(QUOTIENT((M$5-$G9)*$E9,180000)&lt;&gt;QUOTIENT((M$5-1-$G9)*$E9,180000),"ТО-L",IF(QUOTIENT((M$5-$G9)*$E9,45000)&lt;&gt;QUOTIENT((M$5-1-$G9)*$E9,45000),"ТО-S",IF(QUOTIENT((M$5-$G9)*$E9,22500)&lt;&gt;QUOTIENT((M$5-1-$G9)*$E9,22500),"ТО-X","")))</f>
        <v/>
      </c>
      <c r="N9" s="26" t="str">
        <f t="shared" ref="N9:BF12" ca="1" si="4">IF(QUOTIENT((N$5-$G9)*$E9,180000)&lt;&gt;QUOTIENT((N$5-1-$G9)*$E9,180000),"ТО-L",IF(QUOTIENT((N$5-$G9)*$E9,45000)&lt;&gt;QUOTIENT((N$5-1-$G9)*$E9,45000),"ТО-S",IF(QUOTIENT((N$5-$G9)*$E9,22500)&lt;&gt;QUOTIENT((N$5-1-$G9)*$E9,22500),"ТО-X","")))</f>
        <v/>
      </c>
      <c r="O9" s="26" t="str">
        <f t="shared" ca="1" si="4"/>
        <v/>
      </c>
      <c r="P9" s="26" t="str">
        <f t="shared" ca="1" si="4"/>
        <v/>
      </c>
      <c r="Q9" s="26" t="str">
        <f t="shared" ca="1" si="4"/>
        <v/>
      </c>
      <c r="R9" s="26" t="str">
        <f t="shared" ca="1" si="4"/>
        <v/>
      </c>
      <c r="S9" s="26" t="str">
        <f t="shared" ca="1" si="4"/>
        <v/>
      </c>
      <c r="T9" s="26" t="str">
        <f t="shared" ca="1" si="4"/>
        <v/>
      </c>
      <c r="U9" s="26" t="str">
        <f t="shared" ca="1" si="4"/>
        <v/>
      </c>
      <c r="V9" s="26" t="str">
        <f t="shared" ca="1" si="4"/>
        <v/>
      </c>
      <c r="W9" s="26" t="str">
        <f t="shared" ca="1" si="4"/>
        <v/>
      </c>
      <c r="X9" s="26" t="str">
        <f t="shared" ca="1" si="4"/>
        <v/>
      </c>
      <c r="Y9" s="26" t="str">
        <f t="shared" ca="1" si="4"/>
        <v/>
      </c>
      <c r="Z9" s="26" t="str">
        <f t="shared" ca="1" si="4"/>
        <v/>
      </c>
      <c r="AA9" s="26" t="str">
        <f t="shared" ca="1" si="4"/>
        <v/>
      </c>
      <c r="AB9" s="26" t="str">
        <f t="shared" ca="1" si="4"/>
        <v>ТО-X</v>
      </c>
      <c r="AC9" s="26" t="str">
        <f t="shared" ca="1" si="4"/>
        <v/>
      </c>
      <c r="AD9" s="26" t="str">
        <f t="shared" ca="1" si="4"/>
        <v/>
      </c>
      <c r="AE9" s="26" t="str">
        <f t="shared" ca="1" si="4"/>
        <v/>
      </c>
      <c r="AF9" s="26" t="str">
        <f t="shared" ca="1" si="4"/>
        <v/>
      </c>
      <c r="AG9" s="26" t="str">
        <f t="shared" ca="1" si="4"/>
        <v/>
      </c>
      <c r="AH9" s="26" t="str">
        <f t="shared" ca="1" si="4"/>
        <v/>
      </c>
      <c r="AI9" s="26" t="str">
        <f t="shared" ca="1" si="4"/>
        <v/>
      </c>
      <c r="AJ9" s="26" t="str">
        <f t="shared" ca="1" si="4"/>
        <v/>
      </c>
      <c r="AK9" s="26" t="str">
        <f t="shared" ca="1" si="4"/>
        <v/>
      </c>
      <c r="AL9" s="26" t="str">
        <f t="shared" ca="1" si="4"/>
        <v/>
      </c>
      <c r="AM9" s="26" t="str">
        <f t="shared" ca="1" si="4"/>
        <v/>
      </c>
      <c r="AN9" s="26" t="str">
        <f t="shared" ca="1" si="4"/>
        <v/>
      </c>
      <c r="AO9" s="26" t="str">
        <f t="shared" ca="1" si="4"/>
        <v/>
      </c>
      <c r="AP9" s="26" t="str">
        <f t="shared" ca="1" si="4"/>
        <v/>
      </c>
      <c r="AQ9" s="26" t="str">
        <f t="shared" ca="1" si="4"/>
        <v/>
      </c>
      <c r="AR9" s="26" t="str">
        <f t="shared" ca="1" si="4"/>
        <v/>
      </c>
      <c r="AS9" s="26" t="str">
        <f t="shared" ca="1" si="4"/>
        <v/>
      </c>
      <c r="AT9" s="26" t="str">
        <f t="shared" ca="1" si="4"/>
        <v/>
      </c>
      <c r="AU9" s="26" t="str">
        <f t="shared" ca="1" si="4"/>
        <v/>
      </c>
      <c r="AV9" s="26" t="str">
        <f t="shared" ca="1" si="4"/>
        <v/>
      </c>
      <c r="AW9" s="26" t="str">
        <f t="shared" ca="1" si="4"/>
        <v>ТО-S</v>
      </c>
      <c r="AX9" s="26" t="str">
        <f t="shared" ca="1" si="4"/>
        <v/>
      </c>
      <c r="AY9" s="26" t="str">
        <f t="shared" ca="1" si="4"/>
        <v/>
      </c>
      <c r="AZ9" s="26" t="str">
        <f t="shared" ca="1" si="4"/>
        <v/>
      </c>
      <c r="BA9" s="26" t="str">
        <f t="shared" ca="1" si="4"/>
        <v/>
      </c>
      <c r="BB9" s="26" t="str">
        <f t="shared" ca="1" si="4"/>
        <v/>
      </c>
      <c r="BC9" s="26" t="str">
        <f t="shared" ca="1" si="4"/>
        <v/>
      </c>
      <c r="BD9" s="26" t="str">
        <f t="shared" ca="1" si="4"/>
        <v/>
      </c>
      <c r="BE9" s="26" t="str">
        <f t="shared" ca="1" si="4"/>
        <v/>
      </c>
      <c r="BF9" s="26" t="str">
        <f t="shared" ca="1" si="4"/>
        <v/>
      </c>
    </row>
    <row r="10" spans="1:58" s="6" customFormat="1" ht="15" x14ac:dyDescent="0.25">
      <c r="A10" s="17">
        <v>2</v>
      </c>
      <c r="B10" s="14" t="s">
        <v>19</v>
      </c>
      <c r="C10" s="15">
        <v>20</v>
      </c>
      <c r="D10" s="15" t="s">
        <v>21</v>
      </c>
      <c r="E10" s="18">
        <f t="shared" ca="1" si="2"/>
        <v>1081.081081081081</v>
      </c>
      <c r="F10" s="61" t="s">
        <v>97</v>
      </c>
      <c r="G10" s="20">
        <v>42384</v>
      </c>
      <c r="H10" s="21">
        <v>45000</v>
      </c>
      <c r="I10" s="22">
        <v>85000</v>
      </c>
      <c r="J10" s="57" t="str">
        <f t="shared" ref="J10:J12" si="5">NextRepear(F10,0)</f>
        <v>ТО-L</v>
      </c>
      <c r="K10" s="58">
        <f t="shared" ref="K10:K12" ca="1" si="6">ROUND(22500/E10,0)+G10</f>
        <v>42405</v>
      </c>
      <c r="L10" s="59">
        <f t="shared" si="3"/>
        <v>40000</v>
      </c>
      <c r="M10" s="26" t="str">
        <f t="shared" ref="M10:M12" ca="1" si="7">IF(QUOTIENT((M$5-$G10)*$E10,180000)&lt;&gt;QUOTIENT((M$5-1-$G10)*$E10,180000),"ТО-L",IF(QUOTIENT((M$5-$G10)*$E10,45000)&lt;&gt;QUOTIENT((M$5-1-$G10)*$E10,45000),"ТО-S",IF(QUOTIENT((M$5-$G10)*$E10,22500)&lt;&gt;QUOTIENT((M$5-1-$G10)*$E10,22500),"ТО-X","")))</f>
        <v/>
      </c>
      <c r="N10" s="26" t="str">
        <f t="shared" ca="1" si="4"/>
        <v/>
      </c>
      <c r="O10" s="26" t="str">
        <f t="shared" ca="1" si="4"/>
        <v/>
      </c>
      <c r="P10" s="26" t="str">
        <f t="shared" ca="1" si="4"/>
        <v/>
      </c>
      <c r="Q10" s="26" t="str">
        <f t="shared" ca="1" si="4"/>
        <v/>
      </c>
      <c r="R10" s="26" t="str">
        <f t="shared" ca="1" si="4"/>
        <v>ТО-S</v>
      </c>
      <c r="S10" s="26" t="str">
        <f t="shared" ca="1" si="4"/>
        <v/>
      </c>
      <c r="T10" s="26" t="str">
        <f t="shared" ca="1" si="4"/>
        <v/>
      </c>
      <c r="U10" s="26" t="str">
        <f t="shared" ca="1" si="4"/>
        <v/>
      </c>
      <c r="V10" s="26" t="str">
        <f t="shared" ca="1" si="4"/>
        <v/>
      </c>
      <c r="W10" s="26" t="str">
        <f t="shared" ca="1" si="4"/>
        <v/>
      </c>
      <c r="X10" s="26" t="str">
        <f t="shared" ca="1" si="4"/>
        <v/>
      </c>
      <c r="Y10" s="26" t="str">
        <f t="shared" ca="1" si="4"/>
        <v/>
      </c>
      <c r="Z10" s="26" t="str">
        <f t="shared" ca="1" si="4"/>
        <v/>
      </c>
      <c r="AA10" s="26" t="str">
        <f t="shared" ca="1" si="4"/>
        <v/>
      </c>
      <c r="AB10" s="26" t="str">
        <f t="shared" ca="1" si="4"/>
        <v/>
      </c>
      <c r="AC10" s="26" t="str">
        <f t="shared" ca="1" si="4"/>
        <v/>
      </c>
      <c r="AD10" s="26" t="str">
        <f t="shared" ca="1" si="4"/>
        <v/>
      </c>
      <c r="AE10" s="26" t="str">
        <f t="shared" ca="1" si="4"/>
        <v/>
      </c>
      <c r="AF10" s="26" t="str">
        <f t="shared" ca="1" si="4"/>
        <v/>
      </c>
      <c r="AG10" s="26" t="str">
        <f t="shared" ca="1" si="4"/>
        <v/>
      </c>
      <c r="AH10" s="26" t="str">
        <f t="shared" ca="1" si="4"/>
        <v/>
      </c>
      <c r="AI10" s="26" t="str">
        <f t="shared" ca="1" si="4"/>
        <v/>
      </c>
      <c r="AJ10" s="26" t="str">
        <f t="shared" ca="1" si="4"/>
        <v/>
      </c>
      <c r="AK10" s="26" t="str">
        <f t="shared" ca="1" si="4"/>
        <v/>
      </c>
      <c r="AL10" s="26" t="str">
        <f t="shared" ca="1" si="4"/>
        <v/>
      </c>
      <c r="AM10" s="26" t="str">
        <f t="shared" ca="1" si="4"/>
        <v>ТО-X</v>
      </c>
      <c r="AN10" s="26" t="str">
        <f t="shared" ca="1" si="4"/>
        <v/>
      </c>
      <c r="AO10" s="26" t="str">
        <f t="shared" ca="1" si="4"/>
        <v/>
      </c>
      <c r="AP10" s="26" t="str">
        <f t="shared" ca="1" si="4"/>
        <v/>
      </c>
      <c r="AQ10" s="26" t="str">
        <f t="shared" ca="1" si="4"/>
        <v/>
      </c>
      <c r="AR10" s="26" t="str">
        <f t="shared" ca="1" si="4"/>
        <v/>
      </c>
      <c r="AS10" s="26" t="str">
        <f t="shared" ca="1" si="4"/>
        <v/>
      </c>
      <c r="AT10" s="26" t="str">
        <f t="shared" ca="1" si="4"/>
        <v/>
      </c>
      <c r="AU10" s="26" t="str">
        <f t="shared" ca="1" si="4"/>
        <v/>
      </c>
      <c r="AV10" s="26" t="str">
        <f t="shared" ca="1" si="4"/>
        <v/>
      </c>
      <c r="AW10" s="26" t="str">
        <f t="shared" ca="1" si="4"/>
        <v/>
      </c>
      <c r="AX10" s="26" t="str">
        <f t="shared" ca="1" si="4"/>
        <v/>
      </c>
      <c r="AY10" s="26" t="str">
        <f t="shared" ca="1" si="4"/>
        <v/>
      </c>
      <c r="AZ10" s="26" t="str">
        <f t="shared" ca="1" si="4"/>
        <v/>
      </c>
      <c r="BA10" s="26" t="str">
        <f t="shared" ca="1" si="4"/>
        <v/>
      </c>
      <c r="BB10" s="26" t="str">
        <f t="shared" ca="1" si="4"/>
        <v/>
      </c>
      <c r="BC10" s="26" t="str">
        <f t="shared" ca="1" si="4"/>
        <v/>
      </c>
      <c r="BD10" s="26" t="str">
        <f t="shared" ca="1" si="4"/>
        <v/>
      </c>
      <c r="BE10" s="26" t="str">
        <f t="shared" ca="1" si="4"/>
        <v/>
      </c>
      <c r="BF10" s="26" t="str">
        <f t="shared" ca="1" si="4"/>
        <v/>
      </c>
    </row>
    <row r="11" spans="1:58" s="6" customFormat="1" ht="15" x14ac:dyDescent="0.25">
      <c r="A11" s="17">
        <v>3</v>
      </c>
      <c r="B11" s="14" t="s">
        <v>19</v>
      </c>
      <c r="C11" s="15">
        <v>20</v>
      </c>
      <c r="D11" s="15" t="s">
        <v>22</v>
      </c>
      <c r="E11" s="18">
        <f t="shared" ca="1" si="2"/>
        <v>782.60869565217388</v>
      </c>
      <c r="F11" s="61" t="s">
        <v>98</v>
      </c>
      <c r="G11" s="20">
        <v>42191</v>
      </c>
      <c r="H11" s="21">
        <v>180000</v>
      </c>
      <c r="I11" s="22">
        <v>360000</v>
      </c>
      <c r="J11" s="57" t="str">
        <f t="shared" si="5"/>
        <v>ТО-X</v>
      </c>
      <c r="K11" s="58">
        <f t="shared" ca="1" si="6"/>
        <v>42220</v>
      </c>
      <c r="L11" s="59">
        <f t="shared" si="3"/>
        <v>180000</v>
      </c>
      <c r="M11" s="26" t="str">
        <f t="shared" ca="1" si="7"/>
        <v>ТО-L</v>
      </c>
      <c r="N11" s="26" t="str">
        <f t="shared" ca="1" si="4"/>
        <v/>
      </c>
      <c r="O11" s="26" t="str">
        <f t="shared" ca="1" si="4"/>
        <v/>
      </c>
      <c r="P11" s="26" t="str">
        <f t="shared" ca="1" si="4"/>
        <v/>
      </c>
      <c r="Q11" s="26" t="str">
        <f t="shared" ca="1" si="4"/>
        <v/>
      </c>
      <c r="R11" s="26" t="str">
        <f t="shared" ca="1" si="4"/>
        <v/>
      </c>
      <c r="S11" s="26" t="str">
        <f t="shared" ca="1" si="4"/>
        <v/>
      </c>
      <c r="T11" s="26" t="str">
        <f t="shared" ca="1" si="4"/>
        <v/>
      </c>
      <c r="U11" s="26" t="str">
        <f t="shared" ca="1" si="4"/>
        <v/>
      </c>
      <c r="V11" s="26" t="str">
        <f t="shared" ca="1" si="4"/>
        <v/>
      </c>
      <c r="W11" s="26" t="str">
        <f t="shared" ca="1" si="4"/>
        <v/>
      </c>
      <c r="X11" s="26" t="str">
        <f t="shared" ca="1" si="4"/>
        <v/>
      </c>
      <c r="Y11" s="26" t="str">
        <f t="shared" ca="1" si="4"/>
        <v/>
      </c>
      <c r="Z11" s="26" t="str">
        <f t="shared" ca="1" si="4"/>
        <v/>
      </c>
      <c r="AA11" s="26" t="str">
        <f t="shared" ca="1" si="4"/>
        <v/>
      </c>
      <c r="AB11" s="26" t="str">
        <f t="shared" ca="1" si="4"/>
        <v/>
      </c>
      <c r="AC11" s="26" t="str">
        <f t="shared" ca="1" si="4"/>
        <v/>
      </c>
      <c r="AD11" s="26" t="str">
        <f t="shared" ca="1" si="4"/>
        <v/>
      </c>
      <c r="AE11" s="26" t="str">
        <f t="shared" ca="1" si="4"/>
        <v/>
      </c>
      <c r="AF11" s="26" t="str">
        <f t="shared" ca="1" si="4"/>
        <v/>
      </c>
      <c r="AG11" s="26" t="str">
        <f t="shared" ca="1" si="4"/>
        <v/>
      </c>
      <c r="AH11" s="26" t="str">
        <f t="shared" ca="1" si="4"/>
        <v/>
      </c>
      <c r="AI11" s="26" t="str">
        <f t="shared" ca="1" si="4"/>
        <v/>
      </c>
      <c r="AJ11" s="26" t="str">
        <f t="shared" ca="1" si="4"/>
        <v/>
      </c>
      <c r="AK11" s="26" t="str">
        <f t="shared" ca="1" si="4"/>
        <v/>
      </c>
      <c r="AL11" s="26" t="str">
        <f t="shared" ca="1" si="4"/>
        <v/>
      </c>
      <c r="AM11" s="26" t="str">
        <f t="shared" ca="1" si="4"/>
        <v/>
      </c>
      <c r="AN11" s="26" t="str">
        <f t="shared" ca="1" si="4"/>
        <v/>
      </c>
      <c r="AO11" s="26" t="str">
        <f t="shared" ca="1" si="4"/>
        <v/>
      </c>
      <c r="AP11" s="26" t="str">
        <f t="shared" ca="1" si="4"/>
        <v>ТО-X</v>
      </c>
      <c r="AQ11" s="26" t="str">
        <f t="shared" ca="1" si="4"/>
        <v/>
      </c>
      <c r="AR11" s="26" t="str">
        <f t="shared" ca="1" si="4"/>
        <v/>
      </c>
      <c r="AS11" s="26" t="str">
        <f t="shared" ca="1" si="4"/>
        <v/>
      </c>
      <c r="AT11" s="26" t="str">
        <f t="shared" ca="1" si="4"/>
        <v/>
      </c>
      <c r="AU11" s="26" t="str">
        <f t="shared" ca="1" si="4"/>
        <v/>
      </c>
      <c r="AV11" s="26" t="str">
        <f t="shared" ca="1" si="4"/>
        <v/>
      </c>
      <c r="AW11" s="26" t="str">
        <f t="shared" ca="1" si="4"/>
        <v/>
      </c>
      <c r="AX11" s="26" t="str">
        <f t="shared" ca="1" si="4"/>
        <v/>
      </c>
      <c r="AY11" s="26" t="str">
        <f t="shared" ca="1" si="4"/>
        <v/>
      </c>
      <c r="AZ11" s="26" t="str">
        <f t="shared" ca="1" si="4"/>
        <v/>
      </c>
      <c r="BA11" s="26" t="str">
        <f t="shared" ca="1" si="4"/>
        <v/>
      </c>
      <c r="BB11" s="26" t="str">
        <f t="shared" ca="1" si="4"/>
        <v/>
      </c>
      <c r="BC11" s="26" t="str">
        <f t="shared" ca="1" si="4"/>
        <v/>
      </c>
      <c r="BD11" s="26" t="str">
        <f t="shared" ca="1" si="4"/>
        <v/>
      </c>
      <c r="BE11" s="26" t="str">
        <f t="shared" ca="1" si="4"/>
        <v/>
      </c>
      <c r="BF11" s="26" t="str">
        <f t="shared" ca="1" si="4"/>
        <v/>
      </c>
    </row>
    <row r="12" spans="1:58" s="6" customFormat="1" ht="15" x14ac:dyDescent="0.25">
      <c r="A12" s="17">
        <v>4</v>
      </c>
      <c r="B12" s="14" t="s">
        <v>19</v>
      </c>
      <c r="C12" s="15">
        <v>20</v>
      </c>
      <c r="D12" s="15" t="s">
        <v>23</v>
      </c>
      <c r="E12" s="18">
        <f t="shared" ca="1" si="2"/>
        <v>1646.3714285714286</v>
      </c>
      <c r="F12" s="61" t="s">
        <v>96</v>
      </c>
      <c r="G12" s="20">
        <v>42386</v>
      </c>
      <c r="H12" s="21">
        <v>22500</v>
      </c>
      <c r="I12" s="22">
        <v>80123</v>
      </c>
      <c r="J12" s="57" t="str">
        <f t="shared" si="5"/>
        <v>ТО-S</v>
      </c>
      <c r="K12" s="58">
        <f t="shared" ca="1" si="6"/>
        <v>42400</v>
      </c>
      <c r="L12" s="59">
        <f t="shared" si="3"/>
        <v>57623</v>
      </c>
      <c r="M12" s="26" t="str">
        <f t="shared" ca="1" si="7"/>
        <v/>
      </c>
      <c r="N12" s="26" t="str">
        <f t="shared" ca="1" si="4"/>
        <v/>
      </c>
      <c r="O12" s="26" t="str">
        <f t="shared" ca="1" si="4"/>
        <v/>
      </c>
      <c r="P12" s="26" t="str">
        <f t="shared" ca="1" si="4"/>
        <v/>
      </c>
      <c r="Q12" s="26" t="str">
        <f t="shared" ca="1" si="4"/>
        <v/>
      </c>
      <c r="R12" s="26" t="str">
        <f t="shared" ca="1" si="4"/>
        <v/>
      </c>
      <c r="S12" s="26" t="str">
        <f t="shared" ca="1" si="4"/>
        <v>ТО-X</v>
      </c>
      <c r="T12" s="26" t="str">
        <f t="shared" ca="1" si="4"/>
        <v/>
      </c>
      <c r="U12" s="26" t="str">
        <f t="shared" ca="1" si="4"/>
        <v/>
      </c>
      <c r="V12" s="26" t="str">
        <f t="shared" ca="1" si="4"/>
        <v/>
      </c>
      <c r="W12" s="26" t="str">
        <f t="shared" ca="1" si="4"/>
        <v/>
      </c>
      <c r="X12" s="26" t="str">
        <f t="shared" ca="1" si="4"/>
        <v/>
      </c>
      <c r="Y12" s="26" t="str">
        <f t="shared" ca="1" si="4"/>
        <v/>
      </c>
      <c r="Z12" s="26" t="str">
        <f t="shared" ca="1" si="4"/>
        <v/>
      </c>
      <c r="AA12" s="26" t="str">
        <f t="shared" ca="1" si="4"/>
        <v/>
      </c>
      <c r="AB12" s="26" t="str">
        <f t="shared" ca="1" si="4"/>
        <v/>
      </c>
      <c r="AC12" s="26" t="str">
        <f t="shared" ca="1" si="4"/>
        <v/>
      </c>
      <c r="AD12" s="26" t="str">
        <f t="shared" ca="1" si="4"/>
        <v/>
      </c>
      <c r="AE12" s="26" t="str">
        <f t="shared" ca="1" si="4"/>
        <v/>
      </c>
      <c r="AF12" s="26" t="str">
        <f t="shared" ca="1" si="4"/>
        <v/>
      </c>
      <c r="AG12" s="26" t="str">
        <f t="shared" ca="1" si="4"/>
        <v>ТО-S</v>
      </c>
      <c r="AH12" s="26" t="str">
        <f t="shared" ca="1" si="4"/>
        <v/>
      </c>
      <c r="AI12" s="26" t="str">
        <f t="shared" ca="1" si="4"/>
        <v/>
      </c>
      <c r="AJ12" s="26" t="str">
        <f t="shared" ca="1" si="4"/>
        <v/>
      </c>
      <c r="AK12" s="26" t="str">
        <f t="shared" ca="1" si="4"/>
        <v/>
      </c>
      <c r="AL12" s="26" t="str">
        <f t="shared" ca="1" si="4"/>
        <v/>
      </c>
      <c r="AM12" s="26" t="str">
        <f t="shared" ca="1" si="4"/>
        <v/>
      </c>
      <c r="AN12" s="26" t="str">
        <f t="shared" ca="1" si="4"/>
        <v/>
      </c>
      <c r="AO12" s="26" t="str">
        <f t="shared" ca="1" si="4"/>
        <v/>
      </c>
      <c r="AP12" s="26" t="str">
        <f t="shared" ca="1" si="4"/>
        <v/>
      </c>
      <c r="AQ12" s="26" t="str">
        <f t="shared" ca="1" si="4"/>
        <v/>
      </c>
      <c r="AR12" s="26" t="str">
        <f t="shared" ca="1" si="4"/>
        <v/>
      </c>
      <c r="AS12" s="26" t="str">
        <f t="shared" ca="1" si="4"/>
        <v/>
      </c>
      <c r="AT12" s="26" t="str">
        <f t="shared" ca="1" si="4"/>
        <v/>
      </c>
      <c r="AU12" s="26" t="str">
        <f t="shared" ca="1" si="4"/>
        <v>ТО-X</v>
      </c>
      <c r="AV12" s="26" t="str">
        <f t="shared" ca="1" si="4"/>
        <v/>
      </c>
      <c r="AW12" s="26" t="str">
        <f t="shared" ca="1" si="4"/>
        <v/>
      </c>
      <c r="AX12" s="26" t="str">
        <f t="shared" ca="1" si="4"/>
        <v/>
      </c>
      <c r="AY12" s="26" t="str">
        <f t="shared" ca="1" si="4"/>
        <v/>
      </c>
      <c r="AZ12" s="26" t="str">
        <f t="shared" ca="1" si="4"/>
        <v/>
      </c>
      <c r="BA12" s="26" t="str">
        <f t="shared" ca="1" si="4"/>
        <v/>
      </c>
      <c r="BB12" s="26" t="str">
        <f t="shared" ca="1" si="4"/>
        <v/>
      </c>
      <c r="BC12" s="26" t="str">
        <f t="shared" ca="1" si="4"/>
        <v/>
      </c>
      <c r="BD12" s="26" t="str">
        <f t="shared" ca="1" si="4"/>
        <v/>
      </c>
      <c r="BE12" s="26" t="str">
        <f t="shared" ca="1" si="4"/>
        <v/>
      </c>
      <c r="BF12" s="26" t="str">
        <f t="shared" ca="1" si="4"/>
        <v/>
      </c>
    </row>
    <row r="13" spans="1:58" ht="15.75" customHeight="1" x14ac:dyDescent="0.25">
      <c r="A13" s="17">
        <v>5</v>
      </c>
      <c r="B13" s="14" t="s">
        <v>19</v>
      </c>
      <c r="C13" s="15">
        <v>20</v>
      </c>
      <c r="D13" s="15" t="s">
        <v>24</v>
      </c>
      <c r="E13" s="27"/>
      <c r="F13" s="60"/>
      <c r="G13" s="27"/>
      <c r="H13" s="27"/>
      <c r="I13" s="27"/>
      <c r="J13" s="60"/>
      <c r="K13" s="60"/>
      <c r="L13" s="60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5.75" customHeight="1" x14ac:dyDescent="0.25">
      <c r="A14" s="17">
        <v>6</v>
      </c>
      <c r="B14" s="14" t="s">
        <v>19</v>
      </c>
      <c r="C14" s="15">
        <v>20</v>
      </c>
      <c r="D14" s="15" t="s">
        <v>25</v>
      </c>
      <c r="E14" s="27"/>
      <c r="F14" s="60"/>
      <c r="G14" s="27"/>
      <c r="H14" s="27"/>
      <c r="I14" s="27"/>
      <c r="J14" s="60"/>
      <c r="K14" s="60"/>
      <c r="L14" s="6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5.75" customHeight="1" x14ac:dyDescent="0.25">
      <c r="A15" s="17">
        <v>7</v>
      </c>
      <c r="B15" s="14" t="s">
        <v>19</v>
      </c>
      <c r="C15" s="15">
        <v>20</v>
      </c>
      <c r="D15" s="15" t="s">
        <v>26</v>
      </c>
      <c r="E15" s="27"/>
      <c r="F15" s="60"/>
      <c r="G15" s="27"/>
      <c r="H15" s="27"/>
      <c r="I15" s="27"/>
      <c r="J15" s="60"/>
      <c r="K15" s="60"/>
      <c r="L15" s="6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5.75" customHeight="1" x14ac:dyDescent="0.25">
      <c r="A16" s="17">
        <v>8</v>
      </c>
      <c r="B16" s="14" t="s">
        <v>19</v>
      </c>
      <c r="C16" s="15">
        <v>20</v>
      </c>
      <c r="D16" s="15" t="s">
        <v>27</v>
      </c>
      <c r="E16" s="27"/>
      <c r="F16" s="60"/>
      <c r="G16" s="27"/>
      <c r="H16" s="27"/>
      <c r="I16" s="27"/>
      <c r="J16" s="60"/>
      <c r="K16" s="60"/>
      <c r="L16" s="6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5.75" customHeight="1" x14ac:dyDescent="0.25">
      <c r="A17" s="17">
        <v>9</v>
      </c>
      <c r="B17" s="14" t="s">
        <v>19</v>
      </c>
      <c r="C17" s="15">
        <v>20</v>
      </c>
      <c r="D17" s="15" t="s">
        <v>28</v>
      </c>
      <c r="E17" s="27"/>
      <c r="F17" s="60"/>
      <c r="G17" s="27"/>
      <c r="H17" s="27"/>
      <c r="I17" s="27"/>
      <c r="J17" s="60"/>
      <c r="K17" s="60"/>
      <c r="L17" s="6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5.75" customHeight="1" x14ac:dyDescent="0.25">
      <c r="A18" s="17">
        <v>10</v>
      </c>
      <c r="B18" s="14" t="s">
        <v>19</v>
      </c>
      <c r="C18" s="15">
        <v>20</v>
      </c>
      <c r="D18" s="15" t="s">
        <v>29</v>
      </c>
      <c r="E18" s="27"/>
      <c r="F18" s="60"/>
      <c r="G18" s="27"/>
      <c r="H18" s="27"/>
      <c r="I18" s="27"/>
      <c r="J18" s="60"/>
      <c r="K18" s="60"/>
      <c r="L18" s="6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5.75" customHeight="1" x14ac:dyDescent="0.25">
      <c r="A19" s="17">
        <v>11</v>
      </c>
      <c r="B19" s="14" t="s">
        <v>19</v>
      </c>
      <c r="C19" s="15">
        <v>20</v>
      </c>
      <c r="D19" s="15" t="s">
        <v>30</v>
      </c>
      <c r="E19" s="27"/>
      <c r="F19" s="60"/>
      <c r="G19" s="27"/>
      <c r="H19" s="27"/>
      <c r="I19" s="27"/>
      <c r="J19" s="60"/>
      <c r="K19" s="60"/>
      <c r="L19" s="6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5.75" customHeight="1" x14ac:dyDescent="0.25">
      <c r="A20" s="17">
        <v>12</v>
      </c>
      <c r="B20" s="14" t="s">
        <v>19</v>
      </c>
      <c r="C20" s="15">
        <v>20</v>
      </c>
      <c r="D20" s="15" t="s">
        <v>31</v>
      </c>
      <c r="E20" s="27"/>
      <c r="F20" s="60"/>
      <c r="G20" s="27"/>
      <c r="H20" s="27"/>
      <c r="I20" s="27"/>
      <c r="J20" s="60"/>
      <c r="K20" s="60"/>
      <c r="L20" s="6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5.75" customHeight="1" x14ac:dyDescent="0.25">
      <c r="A21" s="17">
        <v>13</v>
      </c>
      <c r="B21" s="14" t="s">
        <v>19</v>
      </c>
      <c r="C21" s="15">
        <v>20</v>
      </c>
      <c r="D21" s="15" t="s">
        <v>32</v>
      </c>
      <c r="E21" s="27"/>
      <c r="F21" s="60"/>
      <c r="G21" s="27"/>
      <c r="H21" s="27"/>
      <c r="I21" s="27"/>
      <c r="J21" s="60"/>
      <c r="K21" s="60"/>
      <c r="L21" s="6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5.75" customHeight="1" x14ac:dyDescent="0.25">
      <c r="A22" s="17">
        <v>14</v>
      </c>
      <c r="B22" s="14" t="s">
        <v>19</v>
      </c>
      <c r="C22" s="15">
        <v>20</v>
      </c>
      <c r="D22" s="15" t="s">
        <v>33</v>
      </c>
      <c r="E22" s="27"/>
      <c r="F22" s="60"/>
      <c r="G22" s="27"/>
      <c r="H22" s="27"/>
      <c r="I22" s="27"/>
      <c r="J22" s="60"/>
      <c r="K22" s="60"/>
      <c r="L22" s="6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5.75" customHeight="1" x14ac:dyDescent="0.25">
      <c r="A23" s="17">
        <v>15</v>
      </c>
      <c r="B23" s="14" t="s">
        <v>19</v>
      </c>
      <c r="C23" s="15">
        <v>20</v>
      </c>
      <c r="D23" s="15" t="s">
        <v>34</v>
      </c>
      <c r="E23" s="27"/>
      <c r="F23" s="60"/>
      <c r="G23" s="27"/>
      <c r="H23" s="27"/>
      <c r="I23" s="27"/>
      <c r="J23" s="60"/>
      <c r="K23" s="60"/>
      <c r="L23" s="6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5.75" customHeight="1" x14ac:dyDescent="0.25">
      <c r="A24" s="17">
        <v>16</v>
      </c>
      <c r="B24" s="14" t="s">
        <v>19</v>
      </c>
      <c r="C24" s="15">
        <v>20</v>
      </c>
      <c r="D24" s="15" t="s">
        <v>35</v>
      </c>
      <c r="E24" s="27"/>
      <c r="F24" s="60"/>
      <c r="G24" s="27"/>
      <c r="H24" s="27"/>
      <c r="I24" s="27"/>
      <c r="J24" s="60"/>
      <c r="K24" s="60"/>
      <c r="L24" s="60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5.75" customHeight="1" x14ac:dyDescent="0.25">
      <c r="A25" s="17">
        <v>17</v>
      </c>
      <c r="B25" s="14" t="s">
        <v>19</v>
      </c>
      <c r="C25" s="15">
        <v>20</v>
      </c>
      <c r="D25" s="15" t="s">
        <v>36</v>
      </c>
      <c r="E25" s="27"/>
      <c r="F25" s="60"/>
      <c r="G25" s="27"/>
      <c r="H25" s="27"/>
      <c r="I25" s="27"/>
      <c r="J25" s="60"/>
      <c r="K25" s="60"/>
      <c r="L25" s="6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5.75" customHeight="1" x14ac:dyDescent="0.25">
      <c r="A26" s="17">
        <v>18</v>
      </c>
      <c r="B26" s="14" t="s">
        <v>19</v>
      </c>
      <c r="C26" s="15">
        <v>20</v>
      </c>
      <c r="D26" s="15" t="s">
        <v>37</v>
      </c>
      <c r="E26" s="27"/>
      <c r="F26" s="60"/>
      <c r="G26" s="27"/>
      <c r="H26" s="27"/>
      <c r="I26" s="27"/>
      <c r="J26" s="60"/>
      <c r="K26" s="60"/>
      <c r="L26" s="6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5.75" customHeight="1" x14ac:dyDescent="0.25">
      <c r="A27" s="17">
        <v>19</v>
      </c>
      <c r="B27" s="14" t="s">
        <v>19</v>
      </c>
      <c r="C27" s="15">
        <v>20</v>
      </c>
      <c r="D27" s="15" t="s">
        <v>38</v>
      </c>
      <c r="E27" s="27"/>
      <c r="F27" s="60"/>
      <c r="G27" s="27"/>
      <c r="H27" s="27"/>
      <c r="I27" s="27"/>
      <c r="J27" s="60"/>
      <c r="K27" s="60"/>
      <c r="L27" s="6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5.75" customHeight="1" x14ac:dyDescent="0.25">
      <c r="A28" s="17">
        <v>20</v>
      </c>
      <c r="B28" s="14" t="s">
        <v>19</v>
      </c>
      <c r="C28" s="15">
        <v>20</v>
      </c>
      <c r="D28" s="15" t="s">
        <v>39</v>
      </c>
      <c r="E28" s="27"/>
      <c r="F28" s="60"/>
      <c r="G28" s="27"/>
      <c r="H28" s="27"/>
      <c r="I28" s="27"/>
      <c r="J28" s="60"/>
      <c r="K28" s="60"/>
      <c r="L28" s="6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5.75" customHeight="1" x14ac:dyDescent="0.25">
      <c r="A29" s="17">
        <v>21</v>
      </c>
      <c r="B29" s="14" t="s">
        <v>19</v>
      </c>
      <c r="C29" s="15">
        <v>20</v>
      </c>
      <c r="D29" s="15" t="s">
        <v>40</v>
      </c>
      <c r="E29" s="27"/>
      <c r="F29" s="60"/>
      <c r="G29" s="27"/>
      <c r="H29" s="27"/>
      <c r="I29" s="27"/>
      <c r="J29" s="60"/>
      <c r="K29" s="60"/>
      <c r="L29" s="6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5.75" customHeight="1" x14ac:dyDescent="0.25">
      <c r="A30" s="17">
        <v>22</v>
      </c>
      <c r="B30" s="14" t="s">
        <v>19</v>
      </c>
      <c r="C30" s="15">
        <v>20</v>
      </c>
      <c r="D30" s="15" t="s">
        <v>41</v>
      </c>
      <c r="E30" s="27"/>
      <c r="F30" s="60"/>
      <c r="G30" s="27"/>
      <c r="H30" s="27"/>
      <c r="I30" s="27"/>
      <c r="J30" s="60"/>
      <c r="K30" s="60"/>
      <c r="L30" s="60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5.75" customHeight="1" x14ac:dyDescent="0.25">
      <c r="A31" s="17">
        <v>23</v>
      </c>
      <c r="B31" s="14" t="s">
        <v>19</v>
      </c>
      <c r="C31" s="15">
        <v>20</v>
      </c>
      <c r="D31" s="15" t="s">
        <v>42</v>
      </c>
      <c r="E31" s="27"/>
      <c r="F31" s="60"/>
      <c r="G31" s="27"/>
      <c r="H31" s="27"/>
      <c r="I31" s="27"/>
      <c r="J31" s="60"/>
      <c r="K31" s="60"/>
      <c r="L31" s="60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5.75" customHeight="1" x14ac:dyDescent="0.25">
      <c r="A32" s="17">
        <v>24</v>
      </c>
      <c r="B32" s="14" t="s">
        <v>19</v>
      </c>
      <c r="C32" s="15">
        <v>20</v>
      </c>
      <c r="D32" s="15" t="s">
        <v>43</v>
      </c>
      <c r="E32" s="27"/>
      <c r="F32" s="60"/>
      <c r="G32" s="27"/>
      <c r="H32" s="27"/>
      <c r="I32" s="27"/>
      <c r="J32" s="60"/>
      <c r="K32" s="60"/>
      <c r="L32" s="6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5.75" customHeight="1" x14ac:dyDescent="0.25">
      <c r="A33" s="17">
        <v>25</v>
      </c>
      <c r="B33" s="14" t="s">
        <v>19</v>
      </c>
      <c r="C33" s="15">
        <v>20</v>
      </c>
      <c r="D33" s="15" t="s">
        <v>44</v>
      </c>
      <c r="E33" s="27"/>
      <c r="F33" s="60"/>
      <c r="G33" s="27"/>
      <c r="H33" s="27"/>
      <c r="I33" s="27"/>
      <c r="J33" s="60"/>
      <c r="K33" s="60"/>
      <c r="L33" s="6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5.75" customHeight="1" x14ac:dyDescent="0.25">
      <c r="A34" s="17">
        <v>26</v>
      </c>
      <c r="B34" s="14" t="s">
        <v>19</v>
      </c>
      <c r="C34" s="15">
        <v>20</v>
      </c>
      <c r="D34" s="15" t="s">
        <v>45</v>
      </c>
      <c r="E34" s="27"/>
      <c r="F34" s="60"/>
      <c r="G34" s="27"/>
      <c r="H34" s="27"/>
      <c r="I34" s="27"/>
      <c r="J34" s="60"/>
      <c r="K34" s="60"/>
      <c r="L34" s="6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5.75" customHeight="1" x14ac:dyDescent="0.25">
      <c r="A35" s="17">
        <v>27</v>
      </c>
      <c r="B35" s="14" t="s">
        <v>19</v>
      </c>
      <c r="C35" s="15">
        <v>20</v>
      </c>
      <c r="D35" s="15" t="s">
        <v>46</v>
      </c>
      <c r="E35" s="27"/>
      <c r="F35" s="60"/>
      <c r="G35" s="27"/>
      <c r="H35" s="27"/>
      <c r="I35" s="27"/>
      <c r="J35" s="60"/>
      <c r="K35" s="60"/>
      <c r="L35" s="6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5.75" customHeight="1" x14ac:dyDescent="0.25">
      <c r="A36" s="17">
        <v>28</v>
      </c>
      <c r="B36" s="14" t="s">
        <v>47</v>
      </c>
      <c r="C36" s="15">
        <v>12</v>
      </c>
      <c r="D36" s="16" t="s">
        <v>48</v>
      </c>
      <c r="E36" s="27"/>
      <c r="F36" s="60"/>
      <c r="G36" s="27"/>
      <c r="H36" s="27"/>
      <c r="I36" s="27"/>
      <c r="J36" s="60"/>
      <c r="K36" s="60"/>
      <c r="L36" s="60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5.75" customHeight="1" x14ac:dyDescent="0.25">
      <c r="A37" s="17">
        <v>29</v>
      </c>
      <c r="B37" s="14" t="s">
        <v>47</v>
      </c>
      <c r="C37" s="15">
        <v>12</v>
      </c>
      <c r="D37" s="15" t="s">
        <v>49</v>
      </c>
      <c r="E37" s="27"/>
      <c r="F37" s="60"/>
      <c r="G37" s="27"/>
      <c r="H37" s="27"/>
      <c r="I37" s="27"/>
      <c r="J37" s="60"/>
      <c r="K37" s="60"/>
      <c r="L37" s="6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5.75" customHeight="1" x14ac:dyDescent="0.25">
      <c r="A38" s="17">
        <v>30</v>
      </c>
      <c r="B38" s="14" t="s">
        <v>47</v>
      </c>
      <c r="C38" s="15">
        <v>12</v>
      </c>
      <c r="D38" s="15" t="s">
        <v>50</v>
      </c>
      <c r="E38" s="27"/>
      <c r="F38" s="60"/>
      <c r="G38" s="27"/>
      <c r="H38" s="27"/>
      <c r="I38" s="27"/>
      <c r="J38" s="60"/>
      <c r="K38" s="60"/>
      <c r="L38" s="6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5.75" customHeight="1" x14ac:dyDescent="0.25">
      <c r="A39" s="17">
        <v>31</v>
      </c>
      <c r="B39" s="14" t="s">
        <v>47</v>
      </c>
      <c r="C39" s="15">
        <v>12</v>
      </c>
      <c r="D39" s="15" t="s">
        <v>51</v>
      </c>
      <c r="E39" s="27"/>
      <c r="F39" s="60"/>
      <c r="G39" s="27"/>
      <c r="H39" s="27"/>
      <c r="I39" s="27"/>
      <c r="J39" s="60"/>
      <c r="K39" s="60"/>
      <c r="L39" s="6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5.75" customHeight="1" x14ac:dyDescent="0.25">
      <c r="A40" s="17">
        <v>32</v>
      </c>
      <c r="B40" s="14" t="s">
        <v>47</v>
      </c>
      <c r="C40" s="15">
        <v>12</v>
      </c>
      <c r="D40" s="15" t="s">
        <v>52</v>
      </c>
      <c r="E40" s="27"/>
      <c r="F40" s="60"/>
      <c r="G40" s="27"/>
      <c r="H40" s="27"/>
      <c r="I40" s="27"/>
      <c r="J40" s="60"/>
      <c r="K40" s="60"/>
      <c r="L40" s="6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5.75" customHeight="1" x14ac:dyDescent="0.25">
      <c r="A41" s="17">
        <v>33</v>
      </c>
      <c r="B41" s="14" t="s">
        <v>47</v>
      </c>
      <c r="C41" s="15">
        <v>12</v>
      </c>
      <c r="D41" s="15" t="s">
        <v>53</v>
      </c>
      <c r="E41" s="27"/>
      <c r="F41" s="60"/>
      <c r="G41" s="27"/>
      <c r="H41" s="27"/>
      <c r="I41" s="27"/>
      <c r="J41" s="60"/>
      <c r="K41" s="60"/>
      <c r="L41" s="6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5.75" customHeight="1" x14ac:dyDescent="0.25">
      <c r="A42" s="17">
        <v>34</v>
      </c>
      <c r="B42" s="14" t="s">
        <v>54</v>
      </c>
      <c r="C42" s="15">
        <v>9</v>
      </c>
      <c r="D42" s="15" t="s">
        <v>55</v>
      </c>
      <c r="E42" s="27"/>
      <c r="F42" s="60"/>
      <c r="G42" s="27"/>
      <c r="H42" s="27"/>
      <c r="I42" s="27"/>
      <c r="J42" s="60"/>
      <c r="K42" s="60"/>
      <c r="L42" s="6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5.75" customHeight="1" x14ac:dyDescent="0.25">
      <c r="A43" s="17">
        <v>35</v>
      </c>
      <c r="B43" s="14" t="s">
        <v>54</v>
      </c>
      <c r="C43" s="15">
        <v>9</v>
      </c>
      <c r="D43" s="15" t="s">
        <v>56</v>
      </c>
      <c r="E43" s="27"/>
      <c r="F43" s="60"/>
      <c r="G43" s="27"/>
      <c r="H43" s="27"/>
      <c r="I43" s="27"/>
      <c r="J43" s="60"/>
      <c r="K43" s="60"/>
      <c r="L43" s="6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5.75" customHeight="1" x14ac:dyDescent="0.25">
      <c r="A44" s="17">
        <v>36</v>
      </c>
      <c r="B44" s="14" t="s">
        <v>54</v>
      </c>
      <c r="C44" s="15">
        <v>9</v>
      </c>
      <c r="D44" s="16" t="s">
        <v>57</v>
      </c>
      <c r="E44" s="27"/>
      <c r="F44" s="60"/>
      <c r="G44" s="27"/>
      <c r="H44" s="27"/>
      <c r="I44" s="27"/>
      <c r="J44" s="60"/>
      <c r="K44" s="60"/>
      <c r="L44" s="60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5.75" customHeight="1" x14ac:dyDescent="0.25">
      <c r="A45" s="17">
        <v>37</v>
      </c>
      <c r="B45" s="14" t="s">
        <v>54</v>
      </c>
      <c r="C45" s="15">
        <v>9</v>
      </c>
      <c r="D45" s="16" t="s">
        <v>58</v>
      </c>
      <c r="E45" s="27"/>
      <c r="F45" s="60"/>
      <c r="G45" s="27"/>
      <c r="H45" s="27"/>
      <c r="I45" s="27"/>
      <c r="J45" s="60"/>
      <c r="K45" s="60"/>
      <c r="L45" s="6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5.75" customHeight="1" x14ac:dyDescent="0.25">
      <c r="A46" s="17">
        <v>38</v>
      </c>
      <c r="B46" s="14" t="s">
        <v>54</v>
      </c>
      <c r="C46" s="15">
        <v>9</v>
      </c>
      <c r="D46" s="15" t="s">
        <v>59</v>
      </c>
      <c r="E46" s="27"/>
      <c r="F46" s="60"/>
      <c r="G46" s="27"/>
      <c r="H46" s="27"/>
      <c r="I46" s="27"/>
      <c r="J46" s="60"/>
      <c r="K46" s="60"/>
      <c r="L46" s="6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5.75" customHeight="1" x14ac:dyDescent="0.25">
      <c r="A47" s="17">
        <v>39</v>
      </c>
      <c r="B47" s="14" t="s">
        <v>54</v>
      </c>
      <c r="C47" s="15">
        <v>9</v>
      </c>
      <c r="D47" s="16" t="s">
        <v>60</v>
      </c>
      <c r="E47" s="27"/>
      <c r="F47" s="60"/>
      <c r="G47" s="27"/>
      <c r="H47" s="27"/>
      <c r="I47" s="27"/>
      <c r="J47" s="60"/>
      <c r="K47" s="60"/>
      <c r="L47" s="60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5.75" customHeight="1" x14ac:dyDescent="0.25">
      <c r="A48" s="17">
        <v>40</v>
      </c>
      <c r="B48" s="14" t="s">
        <v>54</v>
      </c>
      <c r="C48" s="15">
        <v>9</v>
      </c>
      <c r="D48" s="15" t="s">
        <v>61</v>
      </c>
      <c r="E48" s="27"/>
      <c r="F48" s="60"/>
      <c r="G48" s="27"/>
      <c r="H48" s="27"/>
      <c r="I48" s="27"/>
      <c r="J48" s="60"/>
      <c r="K48" s="60"/>
      <c r="L48" s="60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5.75" customHeight="1" x14ac:dyDescent="0.25">
      <c r="A49" s="17">
        <v>41</v>
      </c>
      <c r="B49" s="14" t="s">
        <v>54</v>
      </c>
      <c r="C49" s="15">
        <v>9</v>
      </c>
      <c r="D49" s="16" t="s">
        <v>62</v>
      </c>
      <c r="E49" s="27"/>
      <c r="F49" s="60"/>
      <c r="G49" s="27"/>
      <c r="H49" s="27"/>
      <c r="I49" s="27"/>
      <c r="J49" s="60"/>
      <c r="K49" s="60"/>
      <c r="L49" s="60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5.75" customHeight="1" x14ac:dyDescent="0.25">
      <c r="A50" s="17">
        <v>42</v>
      </c>
      <c r="B50" s="14" t="s">
        <v>54</v>
      </c>
      <c r="C50" s="15">
        <v>9</v>
      </c>
      <c r="D50" s="15" t="s">
        <v>63</v>
      </c>
      <c r="E50" s="27"/>
      <c r="F50" s="60"/>
      <c r="G50" s="27"/>
      <c r="H50" s="27"/>
      <c r="I50" s="27"/>
      <c r="J50" s="60"/>
      <c r="K50" s="60"/>
      <c r="L50" s="60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5.75" customHeight="1" x14ac:dyDescent="0.25">
      <c r="A51" s="17">
        <v>43</v>
      </c>
      <c r="B51" s="14" t="s">
        <v>54</v>
      </c>
      <c r="C51" s="15">
        <v>9</v>
      </c>
      <c r="D51" s="16" t="s">
        <v>64</v>
      </c>
      <c r="E51" s="27"/>
      <c r="F51" s="60"/>
      <c r="G51" s="27"/>
      <c r="H51" s="27"/>
      <c r="I51" s="27"/>
      <c r="J51" s="60"/>
      <c r="K51" s="60"/>
      <c r="L51" s="6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5.75" customHeight="1" x14ac:dyDescent="0.25">
      <c r="A52" s="17">
        <v>44</v>
      </c>
      <c r="B52" s="14" t="s">
        <v>54</v>
      </c>
      <c r="C52" s="15">
        <v>9</v>
      </c>
      <c r="D52" s="15" t="s">
        <v>65</v>
      </c>
      <c r="E52" s="27"/>
      <c r="F52" s="60"/>
      <c r="G52" s="27"/>
      <c r="H52" s="27"/>
      <c r="I52" s="27"/>
      <c r="J52" s="60"/>
      <c r="K52" s="60"/>
      <c r="L52" s="6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5.75" customHeight="1" x14ac:dyDescent="0.25">
      <c r="A53" s="17">
        <v>45</v>
      </c>
      <c r="B53" s="14" t="s">
        <v>54</v>
      </c>
      <c r="C53" s="15">
        <v>9</v>
      </c>
      <c r="D53" s="15" t="s">
        <v>66</v>
      </c>
      <c r="E53" s="27"/>
      <c r="F53" s="60"/>
      <c r="G53" s="27"/>
      <c r="H53" s="27"/>
      <c r="I53" s="27"/>
      <c r="J53" s="60"/>
      <c r="K53" s="60"/>
      <c r="L53" s="6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5.75" customHeight="1" x14ac:dyDescent="0.25">
      <c r="A54" s="17">
        <v>46</v>
      </c>
      <c r="B54" s="14" t="s">
        <v>54</v>
      </c>
      <c r="C54" s="15">
        <v>9</v>
      </c>
      <c r="D54" s="15" t="s">
        <v>67</v>
      </c>
      <c r="E54" s="27"/>
      <c r="F54" s="60"/>
      <c r="G54" s="27"/>
      <c r="H54" s="27"/>
      <c r="I54" s="27"/>
      <c r="J54" s="60"/>
      <c r="K54" s="60"/>
      <c r="L54" s="60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5.75" customHeight="1" x14ac:dyDescent="0.25">
      <c r="A55" s="17">
        <v>47</v>
      </c>
      <c r="B55" s="14" t="s">
        <v>54</v>
      </c>
      <c r="C55" s="15">
        <v>9</v>
      </c>
      <c r="D55" s="15" t="s">
        <v>68</v>
      </c>
      <c r="E55" s="27"/>
      <c r="F55" s="60"/>
      <c r="G55" s="27"/>
      <c r="H55" s="27"/>
      <c r="I55" s="27"/>
      <c r="J55" s="60"/>
      <c r="K55" s="60"/>
      <c r="L55" s="60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5.75" customHeight="1" x14ac:dyDescent="0.25">
      <c r="A56" s="17">
        <v>48</v>
      </c>
      <c r="B56" s="14" t="s">
        <v>54</v>
      </c>
      <c r="C56" s="15">
        <v>9</v>
      </c>
      <c r="D56" s="15" t="s">
        <v>69</v>
      </c>
      <c r="E56" s="27"/>
      <c r="F56" s="60"/>
      <c r="G56" s="27"/>
      <c r="H56" s="27"/>
      <c r="I56" s="27"/>
      <c r="J56" s="60"/>
      <c r="K56" s="60"/>
      <c r="L56" s="60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5.75" customHeight="1" x14ac:dyDescent="0.25">
      <c r="A57" s="17">
        <v>49</v>
      </c>
      <c r="B57" s="14" t="s">
        <v>54</v>
      </c>
      <c r="C57" s="15">
        <v>9</v>
      </c>
      <c r="D57" s="15" t="s">
        <v>70</v>
      </c>
      <c r="E57" s="27"/>
      <c r="F57" s="60"/>
      <c r="G57" s="27"/>
      <c r="H57" s="27"/>
      <c r="I57" s="27"/>
      <c r="J57" s="60"/>
      <c r="K57" s="60"/>
      <c r="L57" s="60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5.75" customHeight="1" x14ac:dyDescent="0.25">
      <c r="A58" s="17">
        <v>50</v>
      </c>
      <c r="B58" s="14" t="s">
        <v>54</v>
      </c>
      <c r="C58" s="15">
        <v>9</v>
      </c>
      <c r="D58" s="15" t="s">
        <v>71</v>
      </c>
      <c r="E58" s="27"/>
      <c r="F58" s="60"/>
      <c r="G58" s="27"/>
      <c r="H58" s="27"/>
      <c r="I58" s="27"/>
      <c r="J58" s="60"/>
      <c r="K58" s="60"/>
      <c r="L58" s="60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</sheetData>
  <sheetProtection formatCells="0" formatColumns="0" formatRows="0" insertColumns="0" insertRows="0" deleteColumns="0" deleteRows="0" sort="0" autoFilter="0" pivotTables="0"/>
  <protectedRanges>
    <protectedRange sqref="I8:I12 E8:G12" name="Диапазон1"/>
    <protectedRange sqref="D8" name="Диапазон1_1"/>
  </protectedRanges>
  <mergeCells count="57">
    <mergeCell ref="P5:P6"/>
    <mergeCell ref="L5:L6"/>
    <mergeCell ref="Q5:Q6"/>
    <mergeCell ref="R5:R6"/>
    <mergeCell ref="S5:S6"/>
    <mergeCell ref="T5:T6"/>
    <mergeCell ref="Y5:Y6"/>
    <mergeCell ref="A5:A6"/>
    <mergeCell ref="D5:D6"/>
    <mergeCell ref="E5:E6"/>
    <mergeCell ref="F5:G5"/>
    <mergeCell ref="H5:H6"/>
    <mergeCell ref="B5:B6"/>
    <mergeCell ref="C5:C6"/>
    <mergeCell ref="J5:K5"/>
    <mergeCell ref="I5:I6"/>
    <mergeCell ref="M5:M6"/>
    <mergeCell ref="U5:U6"/>
    <mergeCell ref="N5:N6"/>
    <mergeCell ref="O5:O6"/>
    <mergeCell ref="AP5:AP6"/>
    <mergeCell ref="V5:V6"/>
    <mergeCell ref="Z5:Z6"/>
    <mergeCell ref="W5:W6"/>
    <mergeCell ref="X5:X6"/>
    <mergeCell ref="AV5:AV6"/>
    <mergeCell ref="AA5:AA6"/>
    <mergeCell ref="AB5:AB6"/>
    <mergeCell ref="AC5:AC6"/>
    <mergeCell ref="AD5:AD6"/>
    <mergeCell ref="AE5:AE6"/>
    <mergeCell ref="AQ5:AQ6"/>
    <mergeCell ref="AG5:AG6"/>
    <mergeCell ref="AH5:AH6"/>
    <mergeCell ref="AI5:AI6"/>
    <mergeCell ref="AJ5:AJ6"/>
    <mergeCell ref="AK5:AK6"/>
    <mergeCell ref="AM5:AM6"/>
    <mergeCell ref="AL5:AL6"/>
    <mergeCell ref="AN5:AN6"/>
    <mergeCell ref="AO5:AO6"/>
    <mergeCell ref="AW5:AW6"/>
    <mergeCell ref="AF5:AF6"/>
    <mergeCell ref="A8:BF8"/>
    <mergeCell ref="BD5:BD6"/>
    <mergeCell ref="BE5:BE6"/>
    <mergeCell ref="BF5:BF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</mergeCells>
  <phoneticPr fontId="3" type="noConversion"/>
  <dataValidations count="1">
    <dataValidation type="list" allowBlank="1" showInputMessage="1" showErrorMessage="1" sqref="F9:F12">
      <formula1>"ТО-X,ТО-S,ТО-L"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30"/>
  </sheetPr>
  <dimension ref="A1:BF21"/>
  <sheetViews>
    <sheetView zoomScaleNormal="100" workbookViewId="0">
      <selection activeCell="A8" sqref="A8:D21"/>
    </sheetView>
  </sheetViews>
  <sheetFormatPr defaultRowHeight="12.75" outlineLevelCol="1" x14ac:dyDescent="0.2"/>
  <cols>
    <col min="1" max="1" width="3.28515625" customWidth="1"/>
    <col min="2" max="2" width="16.5703125" bestFit="1" customWidth="1"/>
    <col min="3" max="3" width="6.42578125" bestFit="1" customWidth="1"/>
    <col min="4" max="4" width="14.28515625" bestFit="1" customWidth="1"/>
    <col min="5" max="5" width="7.5703125" customWidth="1"/>
    <col min="6" max="6" width="8.42578125" customWidth="1"/>
    <col min="7" max="7" width="9.85546875" customWidth="1"/>
    <col min="8" max="8" width="11" customWidth="1"/>
    <col min="9" max="9" width="10.140625" customWidth="1"/>
    <col min="10" max="10" width="8.5703125" customWidth="1"/>
    <col min="11" max="11" width="8.42578125" customWidth="1"/>
    <col min="12" max="12" width="9.42578125" customWidth="1"/>
    <col min="13" max="43" width="5.85546875" customWidth="1" outlineLevel="1"/>
    <col min="44" max="58" width="5.85546875" customWidth="1"/>
  </cols>
  <sheetData>
    <row r="1" spans="1:58" x14ac:dyDescent="0.2">
      <c r="I1" s="5"/>
    </row>
    <row r="2" spans="1:58" x14ac:dyDescent="0.2">
      <c r="A2" s="9" t="s">
        <v>0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</row>
    <row r="3" spans="1:58" x14ac:dyDescent="0.2">
      <c r="A3" s="10" t="s">
        <v>7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  <c r="AQ3" s="8"/>
    </row>
    <row r="4" spans="1:58" ht="13.5" thickBot="1" x14ac:dyDescent="0.25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W4">
        <v>10</v>
      </c>
      <c r="X4">
        <v>11</v>
      </c>
      <c r="Y4">
        <v>12</v>
      </c>
      <c r="Z4">
        <v>13</v>
      </c>
      <c r="AA4">
        <v>14</v>
      </c>
      <c r="AB4">
        <v>15</v>
      </c>
      <c r="AC4">
        <v>16</v>
      </c>
      <c r="AD4">
        <v>17</v>
      </c>
      <c r="AE4">
        <v>18</v>
      </c>
      <c r="AF4">
        <v>19</v>
      </c>
      <c r="AG4">
        <v>20</v>
      </c>
      <c r="AH4">
        <v>21</v>
      </c>
      <c r="AI4">
        <v>22</v>
      </c>
      <c r="AJ4">
        <v>23</v>
      </c>
      <c r="AK4">
        <v>24</v>
      </c>
      <c r="AL4">
        <v>25</v>
      </c>
      <c r="AM4">
        <v>26</v>
      </c>
      <c r="AN4">
        <v>27</v>
      </c>
      <c r="AO4">
        <v>28</v>
      </c>
      <c r="AP4">
        <v>29</v>
      </c>
      <c r="AQ4">
        <v>30</v>
      </c>
      <c r="AR4" s="11">
        <v>31</v>
      </c>
      <c r="AS4" s="11">
        <v>32</v>
      </c>
      <c r="AT4" s="11">
        <v>33</v>
      </c>
      <c r="AU4" s="11">
        <v>34</v>
      </c>
      <c r="AV4" s="11">
        <v>35</v>
      </c>
      <c r="AW4" s="11">
        <v>36</v>
      </c>
      <c r="AX4" s="11">
        <v>37</v>
      </c>
      <c r="AY4" s="11">
        <v>38</v>
      </c>
      <c r="AZ4" s="11">
        <v>39</v>
      </c>
      <c r="BA4" s="11">
        <v>40</v>
      </c>
      <c r="BB4" s="11">
        <v>41</v>
      </c>
      <c r="BC4" s="11">
        <v>42</v>
      </c>
      <c r="BD4" s="11">
        <v>43</v>
      </c>
      <c r="BE4" s="11">
        <v>44</v>
      </c>
      <c r="BF4" s="11">
        <v>45</v>
      </c>
    </row>
    <row r="5" spans="1:58" s="3" customFormat="1" ht="18.75" customHeight="1" thickBot="1" x14ac:dyDescent="0.25">
      <c r="A5" s="36" t="s">
        <v>3</v>
      </c>
      <c r="B5" s="36" t="s">
        <v>17</v>
      </c>
      <c r="C5" s="36" t="s">
        <v>18</v>
      </c>
      <c r="D5" s="36" t="s">
        <v>16</v>
      </c>
      <c r="E5" s="36" t="s">
        <v>4</v>
      </c>
      <c r="F5" s="38" t="s">
        <v>5</v>
      </c>
      <c r="G5" s="39"/>
      <c r="H5" s="36" t="s">
        <v>9</v>
      </c>
      <c r="I5" s="36" t="s">
        <v>10</v>
      </c>
      <c r="J5" s="38" t="s">
        <v>6</v>
      </c>
      <c r="K5" s="39"/>
      <c r="L5" s="36" t="s">
        <v>11</v>
      </c>
      <c r="M5" s="31">
        <f ca="1" xml:space="preserve"> TODAY()+M4</f>
        <v>42421</v>
      </c>
      <c r="N5" s="31">
        <f t="shared" ref="N5:BF5" ca="1" si="0" xml:space="preserve"> TODAY()+N4</f>
        <v>42422</v>
      </c>
      <c r="O5" s="31">
        <f t="shared" ca="1" si="0"/>
        <v>42423</v>
      </c>
      <c r="P5" s="31">
        <f t="shared" ca="1" si="0"/>
        <v>42424</v>
      </c>
      <c r="Q5" s="31">
        <f t="shared" ca="1" si="0"/>
        <v>42425</v>
      </c>
      <c r="R5" s="31">
        <f t="shared" ca="1" si="0"/>
        <v>42426</v>
      </c>
      <c r="S5" s="31">
        <f t="shared" ca="1" si="0"/>
        <v>42427</v>
      </c>
      <c r="T5" s="31">
        <f t="shared" ca="1" si="0"/>
        <v>42428</v>
      </c>
      <c r="U5" s="31">
        <f t="shared" ca="1" si="0"/>
        <v>42429</v>
      </c>
      <c r="V5" s="31">
        <f t="shared" ca="1" si="0"/>
        <v>42430</v>
      </c>
      <c r="W5" s="31">
        <f t="shared" ca="1" si="0"/>
        <v>42431</v>
      </c>
      <c r="X5" s="31">
        <f t="shared" ca="1" si="0"/>
        <v>42432</v>
      </c>
      <c r="Y5" s="31">
        <f t="shared" ca="1" si="0"/>
        <v>42433</v>
      </c>
      <c r="Z5" s="31">
        <f t="shared" ca="1" si="0"/>
        <v>42434</v>
      </c>
      <c r="AA5" s="31">
        <f t="shared" ca="1" si="0"/>
        <v>42435</v>
      </c>
      <c r="AB5" s="31">
        <f t="shared" ca="1" si="0"/>
        <v>42436</v>
      </c>
      <c r="AC5" s="31">
        <f t="shared" ca="1" si="0"/>
        <v>42437</v>
      </c>
      <c r="AD5" s="31">
        <f t="shared" ca="1" si="0"/>
        <v>42438</v>
      </c>
      <c r="AE5" s="31">
        <f t="shared" ca="1" si="0"/>
        <v>42439</v>
      </c>
      <c r="AF5" s="31">
        <f t="shared" ca="1" si="0"/>
        <v>42440</v>
      </c>
      <c r="AG5" s="31">
        <f t="shared" ca="1" si="0"/>
        <v>42441</v>
      </c>
      <c r="AH5" s="31">
        <f t="shared" ca="1" si="0"/>
        <v>42442</v>
      </c>
      <c r="AI5" s="31">
        <f t="shared" ca="1" si="0"/>
        <v>42443</v>
      </c>
      <c r="AJ5" s="31">
        <f t="shared" ca="1" si="0"/>
        <v>42444</v>
      </c>
      <c r="AK5" s="31">
        <f t="shared" ca="1" si="0"/>
        <v>42445</v>
      </c>
      <c r="AL5" s="31">
        <f t="shared" ca="1" si="0"/>
        <v>42446</v>
      </c>
      <c r="AM5" s="31">
        <f t="shared" ca="1" si="0"/>
        <v>42447</v>
      </c>
      <c r="AN5" s="31">
        <f t="shared" ca="1" si="0"/>
        <v>42448</v>
      </c>
      <c r="AO5" s="31">
        <f t="shared" ca="1" si="0"/>
        <v>42449</v>
      </c>
      <c r="AP5" s="31">
        <f t="shared" ca="1" si="0"/>
        <v>42450</v>
      </c>
      <c r="AQ5" s="31">
        <f t="shared" ca="1" si="0"/>
        <v>42451</v>
      </c>
      <c r="AR5" s="31">
        <f t="shared" ca="1" si="0"/>
        <v>42452</v>
      </c>
      <c r="AS5" s="31">
        <f t="shared" ca="1" si="0"/>
        <v>42453</v>
      </c>
      <c r="AT5" s="31">
        <f t="shared" ca="1" si="0"/>
        <v>42454</v>
      </c>
      <c r="AU5" s="31">
        <f t="shared" ca="1" si="0"/>
        <v>42455</v>
      </c>
      <c r="AV5" s="31">
        <f t="shared" ca="1" si="0"/>
        <v>42456</v>
      </c>
      <c r="AW5" s="31">
        <f t="shared" ca="1" si="0"/>
        <v>42457</v>
      </c>
      <c r="AX5" s="31">
        <f t="shared" ca="1" si="0"/>
        <v>42458</v>
      </c>
      <c r="AY5" s="31">
        <f t="shared" ca="1" si="0"/>
        <v>42459</v>
      </c>
      <c r="AZ5" s="31">
        <f t="shared" ca="1" si="0"/>
        <v>42460</v>
      </c>
      <c r="BA5" s="31">
        <f t="shared" ca="1" si="0"/>
        <v>42461</v>
      </c>
      <c r="BB5" s="31">
        <f t="shared" ca="1" si="0"/>
        <v>42462</v>
      </c>
      <c r="BC5" s="31">
        <f t="shared" ca="1" si="0"/>
        <v>42463</v>
      </c>
      <c r="BD5" s="31">
        <f t="shared" ca="1" si="0"/>
        <v>42464</v>
      </c>
      <c r="BE5" s="31">
        <f t="shared" ca="1" si="0"/>
        <v>42465</v>
      </c>
      <c r="BF5" s="31">
        <f t="shared" ca="1" si="0"/>
        <v>42466</v>
      </c>
    </row>
    <row r="6" spans="1:58" s="3" customFormat="1" ht="54" customHeight="1" thickBot="1" x14ac:dyDescent="0.25">
      <c r="A6" s="44"/>
      <c r="B6" s="44"/>
      <c r="C6" s="44"/>
      <c r="D6" s="44"/>
      <c r="E6" s="44"/>
      <c r="F6" s="13" t="s">
        <v>1</v>
      </c>
      <c r="G6" s="2" t="s">
        <v>2</v>
      </c>
      <c r="H6" s="44"/>
      <c r="I6" s="44"/>
      <c r="J6" s="13" t="s">
        <v>1</v>
      </c>
      <c r="K6" s="2" t="s">
        <v>2</v>
      </c>
      <c r="L6" s="45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s="6" customFormat="1" ht="24" customHeight="1" x14ac:dyDescent="0.2">
      <c r="A7" s="41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3"/>
    </row>
    <row r="8" spans="1:58" s="6" customFormat="1" ht="15" x14ac:dyDescent="0.25">
      <c r="A8" s="15">
        <v>1</v>
      </c>
      <c r="B8" s="14" t="s">
        <v>72</v>
      </c>
      <c r="C8" s="15">
        <v>20</v>
      </c>
      <c r="D8" s="15" t="s">
        <v>73</v>
      </c>
      <c r="E8" s="18">
        <f t="shared" ref="E8:E11" ca="1" si="1">(I8-H8)/(TODAY()-G8)</f>
        <v>8.1015801354401802</v>
      </c>
      <c r="F8" s="19" t="s">
        <v>12</v>
      </c>
      <c r="G8" s="20">
        <v>41978</v>
      </c>
      <c r="H8" s="21">
        <v>76534</v>
      </c>
      <c r="I8" s="22">
        <v>80123</v>
      </c>
      <c r="J8" s="23" t="e">
        <f t="shared" ref="J8:J11" si="2">NextRepear(F8,0)</f>
        <v>#VALUE!</v>
      </c>
      <c r="K8" s="24">
        <f ca="1">ROUND(2430/E8,0)+G8</f>
        <v>42278</v>
      </c>
      <c r="L8" s="25">
        <f t="shared" ref="L8:L11" si="3">I8-H8</f>
        <v>3589</v>
      </c>
      <c r="M8" s="26" t="str">
        <f ca="1">FutureRepear(F8,G8,$M$5,E8)</f>
        <v/>
      </c>
      <c r="N8" s="26" t="str">
        <f t="shared" ref="N8:BF8" ca="1" si="4">FutureRepear($F$8,$G$8,N5,$E$8)</f>
        <v/>
      </c>
      <c r="O8" s="26" t="str">
        <f t="shared" ca="1" si="4"/>
        <v/>
      </c>
      <c r="P8" s="26" t="str">
        <f t="shared" ca="1" si="4"/>
        <v/>
      </c>
      <c r="Q8" s="26" t="str">
        <f t="shared" ca="1" si="4"/>
        <v/>
      </c>
      <c r="R8" s="26" t="str">
        <f t="shared" ca="1" si="4"/>
        <v/>
      </c>
      <c r="S8" s="26" t="str">
        <f t="shared" ca="1" si="4"/>
        <v/>
      </c>
      <c r="T8" s="26" t="str">
        <f t="shared" ca="1" si="4"/>
        <v/>
      </c>
      <c r="U8" s="26" t="str">
        <f t="shared" ca="1" si="4"/>
        <v/>
      </c>
      <c r="V8" s="26" t="str">
        <f t="shared" ca="1" si="4"/>
        <v/>
      </c>
      <c r="W8" s="26" t="str">
        <f t="shared" ca="1" si="4"/>
        <v/>
      </c>
      <c r="X8" s="26" t="str">
        <f t="shared" ca="1" si="4"/>
        <v/>
      </c>
      <c r="Y8" s="26" t="str">
        <f t="shared" ca="1" si="4"/>
        <v/>
      </c>
      <c r="Z8" s="26" t="str">
        <f t="shared" ca="1" si="4"/>
        <v/>
      </c>
      <c r="AA8" s="26" t="str">
        <f t="shared" ca="1" si="4"/>
        <v/>
      </c>
      <c r="AB8" s="26" t="str">
        <f t="shared" ca="1" si="4"/>
        <v/>
      </c>
      <c r="AC8" s="26" t="str">
        <f t="shared" ca="1" si="4"/>
        <v/>
      </c>
      <c r="AD8" s="26" t="str">
        <f t="shared" ca="1" si="4"/>
        <v/>
      </c>
      <c r="AE8" s="26" t="str">
        <f t="shared" ca="1" si="4"/>
        <v/>
      </c>
      <c r="AF8" s="26" t="str">
        <f t="shared" ca="1" si="4"/>
        <v/>
      </c>
      <c r="AG8" s="26" t="str">
        <f t="shared" ca="1" si="4"/>
        <v/>
      </c>
      <c r="AH8" s="26" t="str">
        <f t="shared" ca="1" si="4"/>
        <v/>
      </c>
      <c r="AI8" s="26" t="str">
        <f t="shared" ca="1" si="4"/>
        <v/>
      </c>
      <c r="AJ8" s="26" t="str">
        <f t="shared" ca="1" si="4"/>
        <v/>
      </c>
      <c r="AK8" s="26" t="str">
        <f t="shared" ca="1" si="4"/>
        <v/>
      </c>
      <c r="AL8" s="26" t="str">
        <f t="shared" ca="1" si="4"/>
        <v/>
      </c>
      <c r="AM8" s="26" t="str">
        <f t="shared" ca="1" si="4"/>
        <v/>
      </c>
      <c r="AN8" s="26" t="str">
        <f t="shared" ca="1" si="4"/>
        <v/>
      </c>
      <c r="AO8" s="26" t="str">
        <f t="shared" ca="1" si="4"/>
        <v/>
      </c>
      <c r="AP8" s="26" t="str">
        <f t="shared" ca="1" si="4"/>
        <v/>
      </c>
      <c r="AQ8" s="26" t="str">
        <f t="shared" ca="1" si="4"/>
        <v/>
      </c>
      <c r="AR8" s="26" t="str">
        <f t="shared" ca="1" si="4"/>
        <v/>
      </c>
      <c r="AS8" s="26" t="str">
        <f t="shared" ca="1" si="4"/>
        <v/>
      </c>
      <c r="AT8" s="26" t="str">
        <f t="shared" ca="1" si="4"/>
        <v/>
      </c>
      <c r="AU8" s="26" t="str">
        <f t="shared" ca="1" si="4"/>
        <v/>
      </c>
      <c r="AV8" s="26" t="str">
        <f t="shared" ca="1" si="4"/>
        <v/>
      </c>
      <c r="AW8" s="26" t="str">
        <f t="shared" ca="1" si="4"/>
        <v/>
      </c>
      <c r="AX8" s="26" t="str">
        <f t="shared" ca="1" si="4"/>
        <v/>
      </c>
      <c r="AY8" s="26" t="str">
        <f t="shared" ca="1" si="4"/>
        <v/>
      </c>
      <c r="AZ8" s="26" t="str">
        <f t="shared" ca="1" si="4"/>
        <v/>
      </c>
      <c r="BA8" s="26" t="str">
        <f t="shared" ca="1" si="4"/>
        <v/>
      </c>
      <c r="BB8" s="26" t="str">
        <f t="shared" ca="1" si="4"/>
        <v/>
      </c>
      <c r="BC8" s="26" t="str">
        <f t="shared" ca="1" si="4"/>
        <v/>
      </c>
      <c r="BD8" s="26" t="str">
        <f t="shared" ca="1" si="4"/>
        <v/>
      </c>
      <c r="BE8" s="26" t="str">
        <f t="shared" ca="1" si="4"/>
        <v/>
      </c>
      <c r="BF8" s="26" t="str">
        <f t="shared" ca="1" si="4"/>
        <v/>
      </c>
    </row>
    <row r="9" spans="1:58" s="6" customFormat="1" ht="15" x14ac:dyDescent="0.25">
      <c r="A9" s="15">
        <v>2</v>
      </c>
      <c r="B9" s="14" t="s">
        <v>72</v>
      </c>
      <c r="C9" s="15">
        <v>20</v>
      </c>
      <c r="D9" s="15" t="s">
        <v>74</v>
      </c>
      <c r="E9" s="18">
        <f t="shared" ca="1" si="1"/>
        <v>4.7782805429864252</v>
      </c>
      <c r="F9" s="19" t="s">
        <v>13</v>
      </c>
      <c r="G9" s="20">
        <v>41979</v>
      </c>
      <c r="H9" s="21">
        <v>4678</v>
      </c>
      <c r="I9" s="22">
        <v>6790</v>
      </c>
      <c r="J9" s="23" t="e">
        <f t="shared" si="2"/>
        <v>#VALUE!</v>
      </c>
      <c r="K9" s="24">
        <f ca="1">ROUND(2430/E9,0)+G9</f>
        <v>42488</v>
      </c>
      <c r="L9" s="25">
        <f t="shared" si="3"/>
        <v>2112</v>
      </c>
      <c r="M9" s="26" t="str">
        <f ca="1">FutureRepear(F9,G9,$M$5,E9)</f>
        <v/>
      </c>
      <c r="N9" s="26" t="str">
        <f t="shared" ref="N9:BF9" ca="1" si="5">FutureRepear($F$9,$G$9,N5,$E$9)</f>
        <v/>
      </c>
      <c r="O9" s="26" t="str">
        <f t="shared" ca="1" si="5"/>
        <v/>
      </c>
      <c r="P9" s="26" t="str">
        <f t="shared" ca="1" si="5"/>
        <v/>
      </c>
      <c r="Q9" s="26" t="str">
        <f t="shared" ca="1" si="5"/>
        <v/>
      </c>
      <c r="R9" s="26" t="str">
        <f t="shared" ca="1" si="5"/>
        <v/>
      </c>
      <c r="S9" s="26" t="str">
        <f t="shared" ca="1" si="5"/>
        <v/>
      </c>
      <c r="T9" s="26" t="str">
        <f t="shared" ca="1" si="5"/>
        <v/>
      </c>
      <c r="U9" s="26" t="str">
        <f t="shared" ca="1" si="5"/>
        <v/>
      </c>
      <c r="V9" s="26" t="str">
        <f t="shared" ca="1" si="5"/>
        <v/>
      </c>
      <c r="W9" s="26" t="str">
        <f t="shared" ca="1" si="5"/>
        <v/>
      </c>
      <c r="X9" s="26" t="str">
        <f t="shared" ca="1" si="5"/>
        <v/>
      </c>
      <c r="Y9" s="26" t="str">
        <f t="shared" ca="1" si="5"/>
        <v/>
      </c>
      <c r="Z9" s="26" t="str">
        <f t="shared" ca="1" si="5"/>
        <v/>
      </c>
      <c r="AA9" s="26" t="str">
        <f t="shared" ca="1" si="5"/>
        <v/>
      </c>
      <c r="AB9" s="26" t="str">
        <f t="shared" ca="1" si="5"/>
        <v/>
      </c>
      <c r="AC9" s="26" t="str">
        <f t="shared" ca="1" si="5"/>
        <v/>
      </c>
      <c r="AD9" s="26" t="str">
        <f t="shared" ca="1" si="5"/>
        <v/>
      </c>
      <c r="AE9" s="26" t="str">
        <f t="shared" ca="1" si="5"/>
        <v/>
      </c>
      <c r="AF9" s="26" t="str">
        <f t="shared" ca="1" si="5"/>
        <v/>
      </c>
      <c r="AG9" s="26" t="str">
        <f t="shared" ca="1" si="5"/>
        <v/>
      </c>
      <c r="AH9" s="26" t="str">
        <f t="shared" ca="1" si="5"/>
        <v/>
      </c>
      <c r="AI9" s="26" t="str">
        <f t="shared" ca="1" si="5"/>
        <v/>
      </c>
      <c r="AJ9" s="26" t="str">
        <f t="shared" ca="1" si="5"/>
        <v/>
      </c>
      <c r="AK9" s="26" t="str">
        <f t="shared" ca="1" si="5"/>
        <v/>
      </c>
      <c r="AL9" s="26" t="str">
        <f t="shared" ca="1" si="5"/>
        <v/>
      </c>
      <c r="AM9" s="26" t="str">
        <f t="shared" ca="1" si="5"/>
        <v/>
      </c>
      <c r="AN9" s="26" t="str">
        <f t="shared" ca="1" si="5"/>
        <v/>
      </c>
      <c r="AO9" s="26" t="str">
        <f t="shared" ca="1" si="5"/>
        <v/>
      </c>
      <c r="AP9" s="26" t="str">
        <f t="shared" ca="1" si="5"/>
        <v/>
      </c>
      <c r="AQ9" s="26" t="str">
        <f t="shared" ca="1" si="5"/>
        <v/>
      </c>
      <c r="AR9" s="26" t="str">
        <f t="shared" ca="1" si="5"/>
        <v/>
      </c>
      <c r="AS9" s="26" t="str">
        <f t="shared" ca="1" si="5"/>
        <v/>
      </c>
      <c r="AT9" s="26" t="str">
        <f t="shared" ca="1" si="5"/>
        <v/>
      </c>
      <c r="AU9" s="26" t="str">
        <f t="shared" ca="1" si="5"/>
        <v/>
      </c>
      <c r="AV9" s="26" t="str">
        <f t="shared" ca="1" si="5"/>
        <v/>
      </c>
      <c r="AW9" s="26" t="str">
        <f t="shared" ca="1" si="5"/>
        <v/>
      </c>
      <c r="AX9" s="26" t="str">
        <f t="shared" ca="1" si="5"/>
        <v/>
      </c>
      <c r="AY9" s="26" t="str">
        <f t="shared" ca="1" si="5"/>
        <v/>
      </c>
      <c r="AZ9" s="26" t="str">
        <f t="shared" ca="1" si="5"/>
        <v/>
      </c>
      <c r="BA9" s="26" t="str">
        <f t="shared" ca="1" si="5"/>
        <v/>
      </c>
      <c r="BB9" s="26" t="str">
        <f t="shared" ca="1" si="5"/>
        <v/>
      </c>
      <c r="BC9" s="26" t="str">
        <f t="shared" ca="1" si="5"/>
        <v/>
      </c>
      <c r="BD9" s="26" t="str">
        <f t="shared" ca="1" si="5"/>
        <v/>
      </c>
      <c r="BE9" s="26" t="str">
        <f t="shared" ca="1" si="5"/>
        <v/>
      </c>
      <c r="BF9" s="26" t="str">
        <f t="shared" ca="1" si="5"/>
        <v/>
      </c>
    </row>
    <row r="10" spans="1:58" s="6" customFormat="1" ht="15" x14ac:dyDescent="0.25">
      <c r="A10" s="15">
        <v>3</v>
      </c>
      <c r="B10" s="14" t="s">
        <v>72</v>
      </c>
      <c r="C10" s="15">
        <v>20</v>
      </c>
      <c r="D10" s="15" t="s">
        <v>75</v>
      </c>
      <c r="E10" s="18">
        <f t="shared" ca="1" si="1"/>
        <v>8.1383219954648531</v>
      </c>
      <c r="F10" s="19" t="s">
        <v>8</v>
      </c>
      <c r="G10" s="20">
        <v>41980</v>
      </c>
      <c r="H10" s="21">
        <v>76534</v>
      </c>
      <c r="I10" s="22">
        <v>80123</v>
      </c>
      <c r="J10" s="23" t="e">
        <f t="shared" si="2"/>
        <v>#VALUE!</v>
      </c>
      <c r="K10" s="24">
        <f ca="1">ROUND(2430/E10,0)+G10</f>
        <v>42279</v>
      </c>
      <c r="L10" s="25">
        <f t="shared" si="3"/>
        <v>3589</v>
      </c>
      <c r="M10" s="26" t="str">
        <f ca="1">FutureRepear(F10,G10,$M$5,E10)</f>
        <v/>
      </c>
      <c r="N10" s="26" t="str">
        <f t="shared" ref="N10:BF10" ca="1" si="6">FutureRepear($F$10,$G$10,N5,$E$10)</f>
        <v/>
      </c>
      <c r="O10" s="26" t="str">
        <f t="shared" ca="1" si="6"/>
        <v/>
      </c>
      <c r="P10" s="26" t="str">
        <f t="shared" ca="1" si="6"/>
        <v/>
      </c>
      <c r="Q10" s="26" t="str">
        <f t="shared" ca="1" si="6"/>
        <v/>
      </c>
      <c r="R10" s="26" t="str">
        <f t="shared" ca="1" si="6"/>
        <v/>
      </c>
      <c r="S10" s="26" t="str">
        <f t="shared" ca="1" si="6"/>
        <v/>
      </c>
      <c r="T10" s="26" t="str">
        <f t="shared" ca="1" si="6"/>
        <v/>
      </c>
      <c r="U10" s="26" t="str">
        <f t="shared" ca="1" si="6"/>
        <v/>
      </c>
      <c r="V10" s="26" t="str">
        <f t="shared" ca="1" si="6"/>
        <v/>
      </c>
      <c r="W10" s="26" t="str">
        <f t="shared" ca="1" si="6"/>
        <v/>
      </c>
      <c r="X10" s="26" t="str">
        <f t="shared" ca="1" si="6"/>
        <v/>
      </c>
      <c r="Y10" s="26" t="str">
        <f t="shared" ca="1" si="6"/>
        <v/>
      </c>
      <c r="Z10" s="26" t="str">
        <f t="shared" ca="1" si="6"/>
        <v/>
      </c>
      <c r="AA10" s="26" t="str">
        <f t="shared" ca="1" si="6"/>
        <v/>
      </c>
      <c r="AB10" s="26" t="str">
        <f t="shared" ca="1" si="6"/>
        <v/>
      </c>
      <c r="AC10" s="26" t="str">
        <f t="shared" ca="1" si="6"/>
        <v/>
      </c>
      <c r="AD10" s="26" t="str">
        <f t="shared" ca="1" si="6"/>
        <v/>
      </c>
      <c r="AE10" s="26" t="str">
        <f t="shared" ca="1" si="6"/>
        <v/>
      </c>
      <c r="AF10" s="26" t="str">
        <f t="shared" ca="1" si="6"/>
        <v/>
      </c>
      <c r="AG10" s="26" t="str">
        <f t="shared" ca="1" si="6"/>
        <v/>
      </c>
      <c r="AH10" s="26" t="str">
        <f t="shared" ca="1" si="6"/>
        <v/>
      </c>
      <c r="AI10" s="26" t="str">
        <f t="shared" ca="1" si="6"/>
        <v/>
      </c>
      <c r="AJ10" s="26" t="str">
        <f t="shared" ca="1" si="6"/>
        <v/>
      </c>
      <c r="AK10" s="26" t="str">
        <f t="shared" ca="1" si="6"/>
        <v/>
      </c>
      <c r="AL10" s="26" t="str">
        <f t="shared" ca="1" si="6"/>
        <v/>
      </c>
      <c r="AM10" s="26" t="str">
        <f t="shared" ca="1" si="6"/>
        <v/>
      </c>
      <c r="AN10" s="26" t="str">
        <f t="shared" ca="1" si="6"/>
        <v/>
      </c>
      <c r="AO10" s="26" t="str">
        <f t="shared" ca="1" si="6"/>
        <v/>
      </c>
      <c r="AP10" s="26" t="str">
        <f t="shared" ca="1" si="6"/>
        <v/>
      </c>
      <c r="AQ10" s="26" t="str">
        <f t="shared" ca="1" si="6"/>
        <v/>
      </c>
      <c r="AR10" s="26" t="str">
        <f t="shared" ca="1" si="6"/>
        <v/>
      </c>
      <c r="AS10" s="26" t="str">
        <f t="shared" ca="1" si="6"/>
        <v/>
      </c>
      <c r="AT10" s="26" t="str">
        <f t="shared" ca="1" si="6"/>
        <v/>
      </c>
      <c r="AU10" s="26" t="str">
        <f t="shared" ca="1" si="6"/>
        <v/>
      </c>
      <c r="AV10" s="26" t="str">
        <f t="shared" ca="1" si="6"/>
        <v/>
      </c>
      <c r="AW10" s="26" t="str">
        <f t="shared" ca="1" si="6"/>
        <v/>
      </c>
      <c r="AX10" s="26" t="str">
        <f t="shared" ca="1" si="6"/>
        <v/>
      </c>
      <c r="AY10" s="26" t="str">
        <f t="shared" ca="1" si="6"/>
        <v/>
      </c>
      <c r="AZ10" s="26" t="str">
        <f t="shared" ca="1" si="6"/>
        <v/>
      </c>
      <c r="BA10" s="26" t="str">
        <f t="shared" ca="1" si="6"/>
        <v/>
      </c>
      <c r="BB10" s="26" t="str">
        <f t="shared" ca="1" si="6"/>
        <v/>
      </c>
      <c r="BC10" s="26" t="str">
        <f t="shared" ca="1" si="6"/>
        <v/>
      </c>
      <c r="BD10" s="26" t="str">
        <f t="shared" ca="1" si="6"/>
        <v/>
      </c>
      <c r="BE10" s="26" t="str">
        <f t="shared" ca="1" si="6"/>
        <v/>
      </c>
      <c r="BF10" s="26" t="str">
        <f t="shared" ca="1" si="6"/>
        <v/>
      </c>
    </row>
    <row r="11" spans="1:58" s="6" customFormat="1" ht="15" x14ac:dyDescent="0.25">
      <c r="A11" s="15">
        <v>4</v>
      </c>
      <c r="B11" s="14" t="s">
        <v>72</v>
      </c>
      <c r="C11" s="15">
        <v>20</v>
      </c>
      <c r="D11" s="15" t="s">
        <v>76</v>
      </c>
      <c r="E11" s="18">
        <f t="shared" ca="1" si="1"/>
        <v>8.1568181818181813</v>
      </c>
      <c r="F11" s="19" t="s">
        <v>15</v>
      </c>
      <c r="G11" s="20">
        <v>41981</v>
      </c>
      <c r="H11" s="21">
        <v>76534</v>
      </c>
      <c r="I11" s="22">
        <v>80123</v>
      </c>
      <c r="J11" s="23" t="e">
        <f t="shared" si="2"/>
        <v>#VALUE!</v>
      </c>
      <c r="K11" s="24">
        <f ca="1">ROUND(2430/E11,0)+G11</f>
        <v>42279</v>
      </c>
      <c r="L11" s="25">
        <f t="shared" si="3"/>
        <v>3589</v>
      </c>
      <c r="M11" s="26" t="str">
        <f ca="1">FutureRepear(F11,G11,$M$5,E11)</f>
        <v/>
      </c>
      <c r="N11" s="26" t="str">
        <f t="shared" ref="N11:BF11" ca="1" si="7">FutureRepear($F$11,$G$11,N5,$E$11)</f>
        <v/>
      </c>
      <c r="O11" s="26" t="str">
        <f t="shared" ca="1" si="7"/>
        <v/>
      </c>
      <c r="P11" s="26" t="str">
        <f t="shared" ca="1" si="7"/>
        <v/>
      </c>
      <c r="Q11" s="26" t="str">
        <f t="shared" ca="1" si="7"/>
        <v/>
      </c>
      <c r="R11" s="26" t="str">
        <f t="shared" ca="1" si="7"/>
        <v/>
      </c>
      <c r="S11" s="26" t="str">
        <f t="shared" ca="1" si="7"/>
        <v/>
      </c>
      <c r="T11" s="26" t="str">
        <f t="shared" ca="1" si="7"/>
        <v/>
      </c>
      <c r="U11" s="26" t="str">
        <f t="shared" ca="1" si="7"/>
        <v/>
      </c>
      <c r="V11" s="26" t="str">
        <f t="shared" ca="1" si="7"/>
        <v/>
      </c>
      <c r="W11" s="26" t="str">
        <f t="shared" ca="1" si="7"/>
        <v/>
      </c>
      <c r="X11" s="26" t="str">
        <f t="shared" ca="1" si="7"/>
        <v/>
      </c>
      <c r="Y11" s="26" t="str">
        <f t="shared" ca="1" si="7"/>
        <v/>
      </c>
      <c r="Z11" s="26" t="str">
        <f t="shared" ca="1" si="7"/>
        <v/>
      </c>
      <c r="AA11" s="26" t="str">
        <f t="shared" ca="1" si="7"/>
        <v/>
      </c>
      <c r="AB11" s="26" t="str">
        <f t="shared" ca="1" si="7"/>
        <v/>
      </c>
      <c r="AC11" s="26" t="str">
        <f t="shared" ca="1" si="7"/>
        <v/>
      </c>
      <c r="AD11" s="26" t="str">
        <f t="shared" ca="1" si="7"/>
        <v/>
      </c>
      <c r="AE11" s="26" t="str">
        <f t="shared" ca="1" si="7"/>
        <v/>
      </c>
      <c r="AF11" s="26" t="str">
        <f t="shared" ca="1" si="7"/>
        <v/>
      </c>
      <c r="AG11" s="26" t="str">
        <f t="shared" ca="1" si="7"/>
        <v/>
      </c>
      <c r="AH11" s="26" t="str">
        <f t="shared" ca="1" si="7"/>
        <v/>
      </c>
      <c r="AI11" s="26" t="str">
        <f t="shared" ca="1" si="7"/>
        <v/>
      </c>
      <c r="AJ11" s="26" t="str">
        <f t="shared" ca="1" si="7"/>
        <v/>
      </c>
      <c r="AK11" s="26" t="str">
        <f t="shared" ca="1" si="7"/>
        <v/>
      </c>
      <c r="AL11" s="26" t="str">
        <f t="shared" ca="1" si="7"/>
        <v/>
      </c>
      <c r="AM11" s="26" t="str">
        <f t="shared" ca="1" si="7"/>
        <v/>
      </c>
      <c r="AN11" s="26" t="str">
        <f t="shared" ca="1" si="7"/>
        <v/>
      </c>
      <c r="AO11" s="26" t="str">
        <f t="shared" ca="1" si="7"/>
        <v/>
      </c>
      <c r="AP11" s="26" t="str">
        <f t="shared" ca="1" si="7"/>
        <v/>
      </c>
      <c r="AQ11" s="26" t="str">
        <f t="shared" ca="1" si="7"/>
        <v/>
      </c>
      <c r="AR11" s="26" t="str">
        <f t="shared" ca="1" si="7"/>
        <v/>
      </c>
      <c r="AS11" s="26" t="str">
        <f t="shared" ca="1" si="7"/>
        <v/>
      </c>
      <c r="AT11" s="26" t="str">
        <f t="shared" ca="1" si="7"/>
        <v/>
      </c>
      <c r="AU11" s="26" t="str">
        <f t="shared" ca="1" si="7"/>
        <v/>
      </c>
      <c r="AV11" s="26" t="str">
        <f t="shared" ca="1" si="7"/>
        <v/>
      </c>
      <c r="AW11" s="26" t="str">
        <f t="shared" ca="1" si="7"/>
        <v/>
      </c>
      <c r="AX11" s="26" t="str">
        <f t="shared" ca="1" si="7"/>
        <v/>
      </c>
      <c r="AY11" s="26" t="str">
        <f t="shared" ca="1" si="7"/>
        <v/>
      </c>
      <c r="AZ11" s="26" t="str">
        <f t="shared" ca="1" si="7"/>
        <v/>
      </c>
      <c r="BA11" s="26" t="str">
        <f t="shared" ca="1" si="7"/>
        <v/>
      </c>
      <c r="BB11" s="26" t="str">
        <f t="shared" ca="1" si="7"/>
        <v/>
      </c>
      <c r="BC11" s="26" t="str">
        <f t="shared" ca="1" si="7"/>
        <v/>
      </c>
      <c r="BD11" s="26" t="str">
        <f t="shared" ca="1" si="7"/>
        <v/>
      </c>
      <c r="BE11" s="26" t="str">
        <f t="shared" ca="1" si="7"/>
        <v/>
      </c>
      <c r="BF11" s="26" t="str">
        <f t="shared" ca="1" si="7"/>
        <v/>
      </c>
    </row>
    <row r="12" spans="1:58" ht="15.75" customHeight="1" x14ac:dyDescent="0.25">
      <c r="A12" s="15">
        <v>5</v>
      </c>
      <c r="B12" s="14" t="s">
        <v>72</v>
      </c>
      <c r="C12" s="15">
        <v>20</v>
      </c>
      <c r="D12" s="15" t="s">
        <v>77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5.75" customHeight="1" x14ac:dyDescent="0.25">
      <c r="A13" s="15">
        <v>6</v>
      </c>
      <c r="B13" s="14" t="s">
        <v>72</v>
      </c>
      <c r="C13" s="15">
        <v>20</v>
      </c>
      <c r="D13" s="15" t="s">
        <v>78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5.75" customHeight="1" x14ac:dyDescent="0.25">
      <c r="A14" s="15">
        <v>7</v>
      </c>
      <c r="B14" s="14" t="s">
        <v>72</v>
      </c>
      <c r="C14" s="15">
        <v>20</v>
      </c>
      <c r="D14" s="15" t="s">
        <v>79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5.75" customHeight="1" x14ac:dyDescent="0.25">
      <c r="A15" s="15">
        <v>8</v>
      </c>
      <c r="B15" s="14" t="s">
        <v>72</v>
      </c>
      <c r="C15" s="15">
        <v>20</v>
      </c>
      <c r="D15" s="15" t="s">
        <v>80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5.75" customHeight="1" x14ac:dyDescent="0.25">
      <c r="A16" s="15">
        <v>9</v>
      </c>
      <c r="B16" s="14" t="s">
        <v>81</v>
      </c>
      <c r="C16" s="15">
        <v>12</v>
      </c>
      <c r="D16" s="15" t="s">
        <v>82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5.75" customHeight="1" x14ac:dyDescent="0.25">
      <c r="A17" s="15">
        <v>10</v>
      </c>
      <c r="B17" s="14" t="s">
        <v>81</v>
      </c>
      <c r="C17" s="15">
        <v>12</v>
      </c>
      <c r="D17" s="15" t="s">
        <v>83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5.75" customHeight="1" x14ac:dyDescent="0.25">
      <c r="A18" s="15">
        <v>11</v>
      </c>
      <c r="B18" s="14" t="s">
        <v>81</v>
      </c>
      <c r="C18" s="15">
        <v>12</v>
      </c>
      <c r="D18" s="15" t="s">
        <v>84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5.75" customHeight="1" x14ac:dyDescent="0.25">
      <c r="A19" s="15">
        <v>12</v>
      </c>
      <c r="B19" s="14" t="s">
        <v>81</v>
      </c>
      <c r="C19" s="15">
        <v>12</v>
      </c>
      <c r="D19" s="15" t="s">
        <v>85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5.75" customHeight="1" x14ac:dyDescent="0.25">
      <c r="A20" s="15">
        <v>13</v>
      </c>
      <c r="B20" s="14" t="s">
        <v>81</v>
      </c>
      <c r="C20" s="15">
        <v>12</v>
      </c>
      <c r="D20" s="15" t="s">
        <v>86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5.75" customHeight="1" x14ac:dyDescent="0.25">
      <c r="A21" s="15">
        <v>14</v>
      </c>
      <c r="B21" s="14" t="s">
        <v>81</v>
      </c>
      <c r="C21" s="15">
        <v>12</v>
      </c>
      <c r="D21" s="15" t="s">
        <v>87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</sheetData>
  <sheetProtection formatCells="0" formatColumns="0" formatRows="0" insertColumns="0" insertRows="0" deleteColumns="0" deleteRows="0" sort="0" autoFilter="0" pivotTables="0"/>
  <protectedRanges>
    <protectedRange sqref="E7:G11 I7:I11" name="Диапазон1"/>
    <protectedRange sqref="D7" name="Диапазон1_1"/>
  </protectedRanges>
  <mergeCells count="57">
    <mergeCell ref="N5:N6"/>
    <mergeCell ref="A5:A6"/>
    <mergeCell ref="B5:B6"/>
    <mergeCell ref="C5:C6"/>
    <mergeCell ref="D5:D6"/>
    <mergeCell ref="E5:E6"/>
    <mergeCell ref="F5:G5"/>
    <mergeCell ref="H5:H6"/>
    <mergeCell ref="I5:I6"/>
    <mergeCell ref="J5:K5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P5:AP6"/>
    <mergeCell ref="AQ5:AQ6"/>
    <mergeCell ref="AR5:AR6"/>
    <mergeCell ref="BE5:BE6"/>
    <mergeCell ref="BF5:BF6"/>
    <mergeCell ref="A7:BF7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</mergeCells>
  <dataValidations count="1">
    <dataValidation type="list" allowBlank="1" showInputMessage="1" showErrorMessage="1" sqref="F8:F11">
      <formula1>"1ТО-1,2ТО-1Ф,3ТО-1,ТО-2"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30"/>
  </sheetPr>
  <dimension ref="A1:BF14"/>
  <sheetViews>
    <sheetView zoomScaleNormal="100" workbookViewId="0">
      <selection activeCell="E8" sqref="E8"/>
    </sheetView>
  </sheetViews>
  <sheetFormatPr defaultRowHeight="12.75" outlineLevelCol="1" x14ac:dyDescent="0.2"/>
  <cols>
    <col min="1" max="1" width="3.28515625" customWidth="1"/>
    <col min="2" max="2" width="11.7109375" customWidth="1"/>
    <col min="3" max="3" width="6.42578125" bestFit="1" customWidth="1"/>
    <col min="4" max="4" width="14.28515625" bestFit="1" customWidth="1"/>
    <col min="5" max="5" width="7.5703125" customWidth="1"/>
    <col min="6" max="6" width="8.42578125" customWidth="1"/>
    <col min="7" max="7" width="9.85546875" customWidth="1"/>
    <col min="8" max="8" width="11" customWidth="1"/>
    <col min="9" max="9" width="10.140625" customWidth="1"/>
    <col min="10" max="10" width="8.5703125" customWidth="1"/>
    <col min="11" max="11" width="8.42578125" customWidth="1"/>
    <col min="12" max="12" width="9.42578125" customWidth="1"/>
    <col min="13" max="43" width="5.85546875" customWidth="1" outlineLevel="1"/>
    <col min="44" max="58" width="5.85546875" customWidth="1"/>
  </cols>
  <sheetData>
    <row r="1" spans="1:58" x14ac:dyDescent="0.2">
      <c r="I1" s="5"/>
    </row>
    <row r="2" spans="1:58" x14ac:dyDescent="0.2">
      <c r="A2" s="9" t="s">
        <v>0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</row>
    <row r="3" spans="1:58" x14ac:dyDescent="0.2">
      <c r="A3" s="10" t="s">
        <v>7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  <c r="AQ3" s="8"/>
    </row>
    <row r="4" spans="1:58" ht="13.5" thickBot="1" x14ac:dyDescent="0.25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W4">
        <v>10</v>
      </c>
      <c r="X4">
        <v>11</v>
      </c>
      <c r="Y4">
        <v>12</v>
      </c>
      <c r="Z4">
        <v>13</v>
      </c>
      <c r="AA4">
        <v>14</v>
      </c>
      <c r="AB4">
        <v>15</v>
      </c>
      <c r="AC4">
        <v>16</v>
      </c>
      <c r="AD4">
        <v>17</v>
      </c>
      <c r="AE4">
        <v>18</v>
      </c>
      <c r="AF4">
        <v>19</v>
      </c>
      <c r="AG4">
        <v>20</v>
      </c>
      <c r="AH4">
        <v>21</v>
      </c>
      <c r="AI4">
        <v>22</v>
      </c>
      <c r="AJ4">
        <v>23</v>
      </c>
      <c r="AK4">
        <v>24</v>
      </c>
      <c r="AL4">
        <v>25</v>
      </c>
      <c r="AM4">
        <v>26</v>
      </c>
      <c r="AN4">
        <v>27</v>
      </c>
      <c r="AO4">
        <v>28</v>
      </c>
      <c r="AP4">
        <v>29</v>
      </c>
      <c r="AQ4">
        <v>30</v>
      </c>
      <c r="AR4" s="11">
        <v>31</v>
      </c>
      <c r="AS4" s="11">
        <v>32</v>
      </c>
      <c r="AT4" s="11">
        <v>33</v>
      </c>
      <c r="AU4" s="11">
        <v>34</v>
      </c>
      <c r="AV4" s="11">
        <v>35</v>
      </c>
      <c r="AW4" s="11">
        <v>36</v>
      </c>
      <c r="AX4" s="11">
        <v>37</v>
      </c>
      <c r="AY4" s="11">
        <v>38</v>
      </c>
      <c r="AZ4" s="11">
        <v>39</v>
      </c>
      <c r="BA4" s="11">
        <v>40</v>
      </c>
      <c r="BB4" s="11">
        <v>41</v>
      </c>
      <c r="BC4" s="11">
        <v>42</v>
      </c>
      <c r="BD4" s="11">
        <v>43</v>
      </c>
      <c r="BE4" s="11">
        <v>44</v>
      </c>
      <c r="BF4" s="11">
        <v>45</v>
      </c>
    </row>
    <row r="5" spans="1:58" s="3" customFormat="1" ht="18.75" customHeight="1" thickBot="1" x14ac:dyDescent="0.25">
      <c r="A5" s="36" t="s">
        <v>3</v>
      </c>
      <c r="B5" s="36" t="s">
        <v>17</v>
      </c>
      <c r="C5" s="36" t="s">
        <v>18</v>
      </c>
      <c r="D5" s="36" t="s">
        <v>16</v>
      </c>
      <c r="E5" s="36" t="s">
        <v>4</v>
      </c>
      <c r="F5" s="38" t="s">
        <v>5</v>
      </c>
      <c r="G5" s="39"/>
      <c r="H5" s="36" t="s">
        <v>9</v>
      </c>
      <c r="I5" s="36" t="s">
        <v>10</v>
      </c>
      <c r="J5" s="38" t="s">
        <v>6</v>
      </c>
      <c r="K5" s="39"/>
      <c r="L5" s="36" t="s">
        <v>11</v>
      </c>
      <c r="M5" s="31">
        <f ca="1" xml:space="preserve"> TODAY()+M4</f>
        <v>42421</v>
      </c>
      <c r="N5" s="31">
        <f t="shared" ref="N5:BF5" ca="1" si="0" xml:space="preserve"> TODAY()+N4</f>
        <v>42422</v>
      </c>
      <c r="O5" s="31">
        <f t="shared" ca="1" si="0"/>
        <v>42423</v>
      </c>
      <c r="P5" s="31">
        <f t="shared" ca="1" si="0"/>
        <v>42424</v>
      </c>
      <c r="Q5" s="31">
        <f t="shared" ca="1" si="0"/>
        <v>42425</v>
      </c>
      <c r="R5" s="31">
        <f t="shared" ca="1" si="0"/>
        <v>42426</v>
      </c>
      <c r="S5" s="31">
        <f t="shared" ca="1" si="0"/>
        <v>42427</v>
      </c>
      <c r="T5" s="31">
        <f t="shared" ca="1" si="0"/>
        <v>42428</v>
      </c>
      <c r="U5" s="31">
        <f t="shared" ca="1" si="0"/>
        <v>42429</v>
      </c>
      <c r="V5" s="31">
        <f t="shared" ca="1" si="0"/>
        <v>42430</v>
      </c>
      <c r="W5" s="31">
        <f t="shared" ca="1" si="0"/>
        <v>42431</v>
      </c>
      <c r="X5" s="31">
        <f t="shared" ca="1" si="0"/>
        <v>42432</v>
      </c>
      <c r="Y5" s="31">
        <f t="shared" ca="1" si="0"/>
        <v>42433</v>
      </c>
      <c r="Z5" s="31">
        <f t="shared" ca="1" si="0"/>
        <v>42434</v>
      </c>
      <c r="AA5" s="31">
        <f t="shared" ca="1" si="0"/>
        <v>42435</v>
      </c>
      <c r="AB5" s="31">
        <f t="shared" ca="1" si="0"/>
        <v>42436</v>
      </c>
      <c r="AC5" s="31">
        <f t="shared" ca="1" si="0"/>
        <v>42437</v>
      </c>
      <c r="AD5" s="31">
        <f t="shared" ca="1" si="0"/>
        <v>42438</v>
      </c>
      <c r="AE5" s="31">
        <f t="shared" ca="1" si="0"/>
        <v>42439</v>
      </c>
      <c r="AF5" s="31">
        <f t="shared" ca="1" si="0"/>
        <v>42440</v>
      </c>
      <c r="AG5" s="31">
        <f t="shared" ca="1" si="0"/>
        <v>42441</v>
      </c>
      <c r="AH5" s="31">
        <f t="shared" ca="1" si="0"/>
        <v>42442</v>
      </c>
      <c r="AI5" s="31">
        <f t="shared" ca="1" si="0"/>
        <v>42443</v>
      </c>
      <c r="AJ5" s="31">
        <f t="shared" ca="1" si="0"/>
        <v>42444</v>
      </c>
      <c r="AK5" s="31">
        <f t="shared" ca="1" si="0"/>
        <v>42445</v>
      </c>
      <c r="AL5" s="31">
        <f t="shared" ca="1" si="0"/>
        <v>42446</v>
      </c>
      <c r="AM5" s="31">
        <f t="shared" ca="1" si="0"/>
        <v>42447</v>
      </c>
      <c r="AN5" s="31">
        <f t="shared" ca="1" si="0"/>
        <v>42448</v>
      </c>
      <c r="AO5" s="31">
        <f t="shared" ca="1" si="0"/>
        <v>42449</v>
      </c>
      <c r="AP5" s="31">
        <f t="shared" ca="1" si="0"/>
        <v>42450</v>
      </c>
      <c r="AQ5" s="31">
        <f t="shared" ca="1" si="0"/>
        <v>42451</v>
      </c>
      <c r="AR5" s="31">
        <f t="shared" ca="1" si="0"/>
        <v>42452</v>
      </c>
      <c r="AS5" s="31">
        <f t="shared" ca="1" si="0"/>
        <v>42453</v>
      </c>
      <c r="AT5" s="31">
        <f t="shared" ca="1" si="0"/>
        <v>42454</v>
      </c>
      <c r="AU5" s="31">
        <f t="shared" ca="1" si="0"/>
        <v>42455</v>
      </c>
      <c r="AV5" s="31">
        <f t="shared" ca="1" si="0"/>
        <v>42456</v>
      </c>
      <c r="AW5" s="31">
        <f t="shared" ca="1" si="0"/>
        <v>42457</v>
      </c>
      <c r="AX5" s="31">
        <f t="shared" ca="1" si="0"/>
        <v>42458</v>
      </c>
      <c r="AY5" s="31">
        <f t="shared" ca="1" si="0"/>
        <v>42459</v>
      </c>
      <c r="AZ5" s="31">
        <f t="shared" ca="1" si="0"/>
        <v>42460</v>
      </c>
      <c r="BA5" s="31">
        <f t="shared" ca="1" si="0"/>
        <v>42461</v>
      </c>
      <c r="BB5" s="31">
        <f t="shared" ca="1" si="0"/>
        <v>42462</v>
      </c>
      <c r="BC5" s="31">
        <f t="shared" ca="1" si="0"/>
        <v>42463</v>
      </c>
      <c r="BD5" s="31">
        <f t="shared" ca="1" si="0"/>
        <v>42464</v>
      </c>
      <c r="BE5" s="31">
        <f t="shared" ca="1" si="0"/>
        <v>42465</v>
      </c>
      <c r="BF5" s="31">
        <f t="shared" ca="1" si="0"/>
        <v>42466</v>
      </c>
    </row>
    <row r="6" spans="1:58" s="3" customFormat="1" ht="54" customHeight="1" thickBot="1" x14ac:dyDescent="0.25">
      <c r="A6" s="44"/>
      <c r="B6" s="44"/>
      <c r="C6" s="44"/>
      <c r="D6" s="44"/>
      <c r="E6" s="44"/>
      <c r="F6" s="13" t="s">
        <v>1</v>
      </c>
      <c r="G6" s="2" t="s">
        <v>2</v>
      </c>
      <c r="H6" s="44"/>
      <c r="I6" s="44"/>
      <c r="J6" s="13" t="s">
        <v>1</v>
      </c>
      <c r="K6" s="2" t="s">
        <v>2</v>
      </c>
      <c r="L6" s="45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s="6" customFormat="1" ht="24" customHeight="1" x14ac:dyDescent="0.2">
      <c r="A7" s="41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3"/>
    </row>
    <row r="8" spans="1:58" s="6" customFormat="1" ht="15" x14ac:dyDescent="0.25">
      <c r="A8" s="15">
        <v>1</v>
      </c>
      <c r="B8" s="14" t="s">
        <v>88</v>
      </c>
      <c r="C8" s="15">
        <v>20</v>
      </c>
      <c r="D8" s="15" t="s">
        <v>89</v>
      </c>
      <c r="E8" s="18">
        <f t="shared" ref="E8:E11" ca="1" si="1">(I8-H8)/(TODAY()-G8)</f>
        <v>8.1015801354401802</v>
      </c>
      <c r="F8" s="19" t="s">
        <v>12</v>
      </c>
      <c r="G8" s="20">
        <v>41978</v>
      </c>
      <c r="H8" s="21">
        <v>76534</v>
      </c>
      <c r="I8" s="22">
        <v>80123</v>
      </c>
      <c r="J8" s="23" t="e">
        <f t="shared" ref="J8:J11" si="2">NextRepear(F8,0)</f>
        <v>#VALUE!</v>
      </c>
      <c r="K8" s="24">
        <f ca="1">ROUND(2430/E8,0)+G8</f>
        <v>42278</v>
      </c>
      <c r="L8" s="25">
        <f t="shared" ref="L8:L11" si="3">I8-H8</f>
        <v>3589</v>
      </c>
      <c r="M8" s="26" t="str">
        <f ca="1">FutureRepear(F8,G8,$M$5,E8)</f>
        <v/>
      </c>
      <c r="N8" s="26" t="str">
        <f t="shared" ref="N8:BF8" ca="1" si="4">FutureRepear($F$8,$G$8,N5,$E$8)</f>
        <v/>
      </c>
      <c r="O8" s="26" t="str">
        <f t="shared" ca="1" si="4"/>
        <v/>
      </c>
      <c r="P8" s="26" t="str">
        <f t="shared" ca="1" si="4"/>
        <v/>
      </c>
      <c r="Q8" s="26" t="str">
        <f t="shared" ca="1" si="4"/>
        <v/>
      </c>
      <c r="R8" s="26" t="str">
        <f t="shared" ca="1" si="4"/>
        <v/>
      </c>
      <c r="S8" s="26" t="str">
        <f t="shared" ca="1" si="4"/>
        <v/>
      </c>
      <c r="T8" s="26" t="str">
        <f t="shared" ca="1" si="4"/>
        <v/>
      </c>
      <c r="U8" s="26" t="str">
        <f t="shared" ca="1" si="4"/>
        <v/>
      </c>
      <c r="V8" s="26" t="str">
        <f t="shared" ca="1" si="4"/>
        <v/>
      </c>
      <c r="W8" s="26" t="str">
        <f t="shared" ca="1" si="4"/>
        <v/>
      </c>
      <c r="X8" s="26" t="str">
        <f t="shared" ca="1" si="4"/>
        <v/>
      </c>
      <c r="Y8" s="26" t="str">
        <f t="shared" ca="1" si="4"/>
        <v/>
      </c>
      <c r="Z8" s="26" t="str">
        <f t="shared" ca="1" si="4"/>
        <v/>
      </c>
      <c r="AA8" s="26" t="str">
        <f t="shared" ca="1" si="4"/>
        <v/>
      </c>
      <c r="AB8" s="26" t="str">
        <f t="shared" ca="1" si="4"/>
        <v/>
      </c>
      <c r="AC8" s="26" t="str">
        <f t="shared" ca="1" si="4"/>
        <v/>
      </c>
      <c r="AD8" s="26" t="str">
        <f t="shared" ca="1" si="4"/>
        <v/>
      </c>
      <c r="AE8" s="26" t="str">
        <f t="shared" ca="1" si="4"/>
        <v/>
      </c>
      <c r="AF8" s="26" t="str">
        <f t="shared" ca="1" si="4"/>
        <v/>
      </c>
      <c r="AG8" s="26" t="str">
        <f t="shared" ca="1" si="4"/>
        <v/>
      </c>
      <c r="AH8" s="26" t="str">
        <f t="shared" ca="1" si="4"/>
        <v/>
      </c>
      <c r="AI8" s="26" t="str">
        <f t="shared" ca="1" si="4"/>
        <v/>
      </c>
      <c r="AJ8" s="26" t="str">
        <f t="shared" ca="1" si="4"/>
        <v/>
      </c>
      <c r="AK8" s="26" t="str">
        <f t="shared" ca="1" si="4"/>
        <v/>
      </c>
      <c r="AL8" s="26" t="str">
        <f t="shared" ca="1" si="4"/>
        <v/>
      </c>
      <c r="AM8" s="26" t="str">
        <f t="shared" ca="1" si="4"/>
        <v/>
      </c>
      <c r="AN8" s="26" t="str">
        <f t="shared" ca="1" si="4"/>
        <v/>
      </c>
      <c r="AO8" s="26" t="str">
        <f t="shared" ca="1" si="4"/>
        <v/>
      </c>
      <c r="AP8" s="26" t="str">
        <f t="shared" ca="1" si="4"/>
        <v/>
      </c>
      <c r="AQ8" s="26" t="str">
        <f t="shared" ca="1" si="4"/>
        <v/>
      </c>
      <c r="AR8" s="26" t="str">
        <f t="shared" ca="1" si="4"/>
        <v/>
      </c>
      <c r="AS8" s="26" t="str">
        <f t="shared" ca="1" si="4"/>
        <v/>
      </c>
      <c r="AT8" s="26" t="str">
        <f t="shared" ca="1" si="4"/>
        <v/>
      </c>
      <c r="AU8" s="26" t="str">
        <f t="shared" ca="1" si="4"/>
        <v/>
      </c>
      <c r="AV8" s="26" t="str">
        <f t="shared" ca="1" si="4"/>
        <v/>
      </c>
      <c r="AW8" s="26" t="str">
        <f t="shared" ca="1" si="4"/>
        <v/>
      </c>
      <c r="AX8" s="26" t="str">
        <f t="shared" ca="1" si="4"/>
        <v/>
      </c>
      <c r="AY8" s="26" t="str">
        <f t="shared" ca="1" si="4"/>
        <v/>
      </c>
      <c r="AZ8" s="26" t="str">
        <f t="shared" ca="1" si="4"/>
        <v/>
      </c>
      <c r="BA8" s="26" t="str">
        <f t="shared" ca="1" si="4"/>
        <v/>
      </c>
      <c r="BB8" s="26" t="str">
        <f t="shared" ca="1" si="4"/>
        <v/>
      </c>
      <c r="BC8" s="26" t="str">
        <f t="shared" ca="1" si="4"/>
        <v/>
      </c>
      <c r="BD8" s="26" t="str">
        <f t="shared" ca="1" si="4"/>
        <v/>
      </c>
      <c r="BE8" s="26" t="str">
        <f t="shared" ca="1" si="4"/>
        <v/>
      </c>
      <c r="BF8" s="26" t="str">
        <f t="shared" ca="1" si="4"/>
        <v/>
      </c>
    </row>
    <row r="9" spans="1:58" s="6" customFormat="1" ht="15" x14ac:dyDescent="0.25">
      <c r="A9" s="15">
        <v>2</v>
      </c>
      <c r="B9" s="14" t="s">
        <v>88</v>
      </c>
      <c r="C9" s="15">
        <v>20</v>
      </c>
      <c r="D9" s="15" t="s">
        <v>90</v>
      </c>
      <c r="E9" s="18">
        <f t="shared" ca="1" si="1"/>
        <v>4.7782805429864252</v>
      </c>
      <c r="F9" s="19" t="s">
        <v>13</v>
      </c>
      <c r="G9" s="20">
        <v>41979</v>
      </c>
      <c r="H9" s="21">
        <v>4678</v>
      </c>
      <c r="I9" s="22">
        <v>6790</v>
      </c>
      <c r="J9" s="23" t="e">
        <f t="shared" si="2"/>
        <v>#VALUE!</v>
      </c>
      <c r="K9" s="24">
        <f ca="1">ROUND(2430/E9,0)+G9</f>
        <v>42488</v>
      </c>
      <c r="L9" s="25">
        <f t="shared" si="3"/>
        <v>2112</v>
      </c>
      <c r="M9" s="26" t="str">
        <f ca="1">FutureRepear(F9,G9,$M$5,E9)</f>
        <v/>
      </c>
      <c r="N9" s="26" t="str">
        <f t="shared" ref="N9:BF9" ca="1" si="5">FutureRepear($F$9,$G$9,N5,$E$9)</f>
        <v/>
      </c>
      <c r="O9" s="26" t="str">
        <f t="shared" ca="1" si="5"/>
        <v/>
      </c>
      <c r="P9" s="26" t="str">
        <f t="shared" ca="1" si="5"/>
        <v/>
      </c>
      <c r="Q9" s="26" t="str">
        <f t="shared" ca="1" si="5"/>
        <v/>
      </c>
      <c r="R9" s="26" t="str">
        <f t="shared" ca="1" si="5"/>
        <v/>
      </c>
      <c r="S9" s="26" t="str">
        <f t="shared" ca="1" si="5"/>
        <v/>
      </c>
      <c r="T9" s="26" t="str">
        <f t="shared" ca="1" si="5"/>
        <v/>
      </c>
      <c r="U9" s="26" t="str">
        <f t="shared" ca="1" si="5"/>
        <v/>
      </c>
      <c r="V9" s="26" t="str">
        <f t="shared" ca="1" si="5"/>
        <v/>
      </c>
      <c r="W9" s="26" t="str">
        <f t="shared" ca="1" si="5"/>
        <v/>
      </c>
      <c r="X9" s="26" t="str">
        <f t="shared" ca="1" si="5"/>
        <v/>
      </c>
      <c r="Y9" s="26" t="str">
        <f t="shared" ca="1" si="5"/>
        <v/>
      </c>
      <c r="Z9" s="26" t="str">
        <f t="shared" ca="1" si="5"/>
        <v/>
      </c>
      <c r="AA9" s="26" t="str">
        <f t="shared" ca="1" si="5"/>
        <v/>
      </c>
      <c r="AB9" s="26" t="str">
        <f t="shared" ca="1" si="5"/>
        <v/>
      </c>
      <c r="AC9" s="26" t="str">
        <f t="shared" ca="1" si="5"/>
        <v/>
      </c>
      <c r="AD9" s="26" t="str">
        <f t="shared" ca="1" si="5"/>
        <v/>
      </c>
      <c r="AE9" s="26" t="str">
        <f t="shared" ca="1" si="5"/>
        <v/>
      </c>
      <c r="AF9" s="26" t="str">
        <f t="shared" ca="1" si="5"/>
        <v/>
      </c>
      <c r="AG9" s="26" t="str">
        <f t="shared" ca="1" si="5"/>
        <v/>
      </c>
      <c r="AH9" s="26" t="str">
        <f t="shared" ca="1" si="5"/>
        <v/>
      </c>
      <c r="AI9" s="26" t="str">
        <f t="shared" ca="1" si="5"/>
        <v/>
      </c>
      <c r="AJ9" s="26" t="str">
        <f t="shared" ca="1" si="5"/>
        <v/>
      </c>
      <c r="AK9" s="26" t="str">
        <f t="shared" ca="1" si="5"/>
        <v/>
      </c>
      <c r="AL9" s="26" t="str">
        <f t="shared" ca="1" si="5"/>
        <v/>
      </c>
      <c r="AM9" s="26" t="str">
        <f t="shared" ca="1" si="5"/>
        <v/>
      </c>
      <c r="AN9" s="26" t="str">
        <f t="shared" ca="1" si="5"/>
        <v/>
      </c>
      <c r="AO9" s="26" t="str">
        <f t="shared" ca="1" si="5"/>
        <v/>
      </c>
      <c r="AP9" s="26" t="str">
        <f t="shared" ca="1" si="5"/>
        <v/>
      </c>
      <c r="AQ9" s="26" t="str">
        <f t="shared" ca="1" si="5"/>
        <v/>
      </c>
      <c r="AR9" s="26" t="str">
        <f t="shared" ca="1" si="5"/>
        <v/>
      </c>
      <c r="AS9" s="26" t="str">
        <f t="shared" ca="1" si="5"/>
        <v/>
      </c>
      <c r="AT9" s="26" t="str">
        <f t="shared" ca="1" si="5"/>
        <v/>
      </c>
      <c r="AU9" s="26" t="str">
        <f t="shared" ca="1" si="5"/>
        <v/>
      </c>
      <c r="AV9" s="26" t="str">
        <f t="shared" ca="1" si="5"/>
        <v/>
      </c>
      <c r="AW9" s="26" t="str">
        <f t="shared" ca="1" si="5"/>
        <v/>
      </c>
      <c r="AX9" s="26" t="str">
        <f t="shared" ca="1" si="5"/>
        <v/>
      </c>
      <c r="AY9" s="26" t="str">
        <f t="shared" ca="1" si="5"/>
        <v/>
      </c>
      <c r="AZ9" s="26" t="str">
        <f t="shared" ca="1" si="5"/>
        <v/>
      </c>
      <c r="BA9" s="26" t="str">
        <f t="shared" ca="1" si="5"/>
        <v/>
      </c>
      <c r="BB9" s="26" t="str">
        <f t="shared" ca="1" si="5"/>
        <v/>
      </c>
      <c r="BC9" s="26" t="str">
        <f t="shared" ca="1" si="5"/>
        <v/>
      </c>
      <c r="BD9" s="26" t="str">
        <f t="shared" ca="1" si="5"/>
        <v/>
      </c>
      <c r="BE9" s="26" t="str">
        <f t="shared" ca="1" si="5"/>
        <v/>
      </c>
      <c r="BF9" s="26" t="str">
        <f t="shared" ca="1" si="5"/>
        <v/>
      </c>
    </row>
    <row r="10" spans="1:58" s="6" customFormat="1" ht="15" x14ac:dyDescent="0.25">
      <c r="A10" s="15">
        <v>3</v>
      </c>
      <c r="B10" s="14" t="s">
        <v>88</v>
      </c>
      <c r="C10" s="15">
        <v>20</v>
      </c>
      <c r="D10" s="15" t="s">
        <v>91</v>
      </c>
      <c r="E10" s="18">
        <f t="shared" ca="1" si="1"/>
        <v>8.1383219954648531</v>
      </c>
      <c r="F10" s="19" t="s">
        <v>8</v>
      </c>
      <c r="G10" s="20">
        <v>41980</v>
      </c>
      <c r="H10" s="21">
        <v>76534</v>
      </c>
      <c r="I10" s="22">
        <v>80123</v>
      </c>
      <c r="J10" s="23" t="e">
        <f t="shared" si="2"/>
        <v>#VALUE!</v>
      </c>
      <c r="K10" s="24">
        <f ca="1">ROUND(2430/E10,0)+G10</f>
        <v>42279</v>
      </c>
      <c r="L10" s="25">
        <f t="shared" si="3"/>
        <v>3589</v>
      </c>
      <c r="M10" s="26" t="str">
        <f ca="1">FutureRepear(F10,G10,$M$5,E10)</f>
        <v/>
      </c>
      <c r="N10" s="26" t="str">
        <f t="shared" ref="N10:BF10" ca="1" si="6">FutureRepear($F$10,$G$10,N5,$E$10)</f>
        <v/>
      </c>
      <c r="O10" s="26" t="str">
        <f t="shared" ca="1" si="6"/>
        <v/>
      </c>
      <c r="P10" s="26" t="str">
        <f t="shared" ca="1" si="6"/>
        <v/>
      </c>
      <c r="Q10" s="26" t="str">
        <f t="shared" ca="1" si="6"/>
        <v/>
      </c>
      <c r="R10" s="26" t="str">
        <f t="shared" ca="1" si="6"/>
        <v/>
      </c>
      <c r="S10" s="26" t="str">
        <f t="shared" ca="1" si="6"/>
        <v/>
      </c>
      <c r="T10" s="26" t="str">
        <f t="shared" ca="1" si="6"/>
        <v/>
      </c>
      <c r="U10" s="26" t="str">
        <f t="shared" ca="1" si="6"/>
        <v/>
      </c>
      <c r="V10" s="26" t="str">
        <f t="shared" ca="1" si="6"/>
        <v/>
      </c>
      <c r="W10" s="26" t="str">
        <f t="shared" ca="1" si="6"/>
        <v/>
      </c>
      <c r="X10" s="26" t="str">
        <f t="shared" ca="1" si="6"/>
        <v/>
      </c>
      <c r="Y10" s="26" t="str">
        <f t="shared" ca="1" si="6"/>
        <v/>
      </c>
      <c r="Z10" s="26" t="str">
        <f t="shared" ca="1" si="6"/>
        <v/>
      </c>
      <c r="AA10" s="26" t="str">
        <f t="shared" ca="1" si="6"/>
        <v/>
      </c>
      <c r="AB10" s="26" t="str">
        <f t="shared" ca="1" si="6"/>
        <v/>
      </c>
      <c r="AC10" s="26" t="str">
        <f t="shared" ca="1" si="6"/>
        <v/>
      </c>
      <c r="AD10" s="26" t="str">
        <f t="shared" ca="1" si="6"/>
        <v/>
      </c>
      <c r="AE10" s="26" t="str">
        <f t="shared" ca="1" si="6"/>
        <v/>
      </c>
      <c r="AF10" s="26" t="str">
        <f t="shared" ca="1" si="6"/>
        <v/>
      </c>
      <c r="AG10" s="26" t="str">
        <f t="shared" ca="1" si="6"/>
        <v/>
      </c>
      <c r="AH10" s="26" t="str">
        <f t="shared" ca="1" si="6"/>
        <v/>
      </c>
      <c r="AI10" s="26" t="str">
        <f t="shared" ca="1" si="6"/>
        <v/>
      </c>
      <c r="AJ10" s="26" t="str">
        <f t="shared" ca="1" si="6"/>
        <v/>
      </c>
      <c r="AK10" s="26" t="str">
        <f t="shared" ca="1" si="6"/>
        <v/>
      </c>
      <c r="AL10" s="26" t="str">
        <f t="shared" ca="1" si="6"/>
        <v/>
      </c>
      <c r="AM10" s="26" t="str">
        <f t="shared" ca="1" si="6"/>
        <v/>
      </c>
      <c r="AN10" s="26" t="str">
        <f t="shared" ca="1" si="6"/>
        <v/>
      </c>
      <c r="AO10" s="26" t="str">
        <f t="shared" ca="1" si="6"/>
        <v/>
      </c>
      <c r="AP10" s="26" t="str">
        <f t="shared" ca="1" si="6"/>
        <v/>
      </c>
      <c r="AQ10" s="26" t="str">
        <f t="shared" ca="1" si="6"/>
        <v/>
      </c>
      <c r="AR10" s="26" t="str">
        <f t="shared" ca="1" si="6"/>
        <v/>
      </c>
      <c r="AS10" s="26" t="str">
        <f t="shared" ca="1" si="6"/>
        <v/>
      </c>
      <c r="AT10" s="26" t="str">
        <f t="shared" ca="1" si="6"/>
        <v/>
      </c>
      <c r="AU10" s="26" t="str">
        <f t="shared" ca="1" si="6"/>
        <v/>
      </c>
      <c r="AV10" s="26" t="str">
        <f t="shared" ca="1" si="6"/>
        <v/>
      </c>
      <c r="AW10" s="26" t="str">
        <f t="shared" ca="1" si="6"/>
        <v/>
      </c>
      <c r="AX10" s="26" t="str">
        <f t="shared" ca="1" si="6"/>
        <v/>
      </c>
      <c r="AY10" s="26" t="str">
        <f t="shared" ca="1" si="6"/>
        <v/>
      </c>
      <c r="AZ10" s="26" t="str">
        <f t="shared" ca="1" si="6"/>
        <v/>
      </c>
      <c r="BA10" s="26" t="str">
        <f t="shared" ca="1" si="6"/>
        <v/>
      </c>
      <c r="BB10" s="26" t="str">
        <f t="shared" ca="1" si="6"/>
        <v/>
      </c>
      <c r="BC10" s="26" t="str">
        <f t="shared" ca="1" si="6"/>
        <v/>
      </c>
      <c r="BD10" s="26" t="str">
        <f t="shared" ca="1" si="6"/>
        <v/>
      </c>
      <c r="BE10" s="26" t="str">
        <f t="shared" ca="1" si="6"/>
        <v/>
      </c>
      <c r="BF10" s="26" t="str">
        <f t="shared" ca="1" si="6"/>
        <v/>
      </c>
    </row>
    <row r="11" spans="1:58" s="6" customFormat="1" ht="15" x14ac:dyDescent="0.25">
      <c r="A11" s="15">
        <v>4</v>
      </c>
      <c r="B11" s="14" t="s">
        <v>88</v>
      </c>
      <c r="C11" s="15">
        <v>20</v>
      </c>
      <c r="D11" s="15" t="s">
        <v>92</v>
      </c>
      <c r="E11" s="18">
        <f t="shared" ca="1" si="1"/>
        <v>8.1568181818181813</v>
      </c>
      <c r="F11" s="19" t="s">
        <v>15</v>
      </c>
      <c r="G11" s="20">
        <v>41981</v>
      </c>
      <c r="H11" s="21">
        <v>76534</v>
      </c>
      <c r="I11" s="22">
        <v>80123</v>
      </c>
      <c r="J11" s="23" t="e">
        <f t="shared" si="2"/>
        <v>#VALUE!</v>
      </c>
      <c r="K11" s="24">
        <f ca="1">ROUND(2430/E11,0)+G11</f>
        <v>42279</v>
      </c>
      <c r="L11" s="25">
        <f t="shared" si="3"/>
        <v>3589</v>
      </c>
      <c r="M11" s="26" t="str">
        <f ca="1">FutureRepear(F11,G11,$M$5,E11)</f>
        <v/>
      </c>
      <c r="N11" s="26" t="str">
        <f t="shared" ref="N11:BF11" ca="1" si="7">FutureRepear($F$11,$G$11,N5,$E$11)</f>
        <v/>
      </c>
      <c r="O11" s="26" t="str">
        <f t="shared" ca="1" si="7"/>
        <v/>
      </c>
      <c r="P11" s="26" t="str">
        <f t="shared" ca="1" si="7"/>
        <v/>
      </c>
      <c r="Q11" s="26" t="str">
        <f t="shared" ca="1" si="7"/>
        <v/>
      </c>
      <c r="R11" s="26" t="str">
        <f t="shared" ca="1" si="7"/>
        <v/>
      </c>
      <c r="S11" s="26" t="str">
        <f t="shared" ca="1" si="7"/>
        <v/>
      </c>
      <c r="T11" s="26" t="str">
        <f t="shared" ca="1" si="7"/>
        <v/>
      </c>
      <c r="U11" s="26" t="str">
        <f t="shared" ca="1" si="7"/>
        <v/>
      </c>
      <c r="V11" s="26" t="str">
        <f t="shared" ca="1" si="7"/>
        <v/>
      </c>
      <c r="W11" s="26" t="str">
        <f t="shared" ca="1" si="7"/>
        <v/>
      </c>
      <c r="X11" s="26" t="str">
        <f t="shared" ca="1" si="7"/>
        <v/>
      </c>
      <c r="Y11" s="26" t="str">
        <f t="shared" ca="1" si="7"/>
        <v/>
      </c>
      <c r="Z11" s="26" t="str">
        <f t="shared" ca="1" si="7"/>
        <v/>
      </c>
      <c r="AA11" s="26" t="str">
        <f t="shared" ca="1" si="7"/>
        <v/>
      </c>
      <c r="AB11" s="26" t="str">
        <f t="shared" ca="1" si="7"/>
        <v/>
      </c>
      <c r="AC11" s="26" t="str">
        <f t="shared" ca="1" si="7"/>
        <v/>
      </c>
      <c r="AD11" s="26" t="str">
        <f t="shared" ca="1" si="7"/>
        <v/>
      </c>
      <c r="AE11" s="26" t="str">
        <f t="shared" ca="1" si="7"/>
        <v/>
      </c>
      <c r="AF11" s="26" t="str">
        <f t="shared" ca="1" si="7"/>
        <v/>
      </c>
      <c r="AG11" s="26" t="str">
        <f t="shared" ca="1" si="7"/>
        <v/>
      </c>
      <c r="AH11" s="26" t="str">
        <f t="shared" ca="1" si="7"/>
        <v/>
      </c>
      <c r="AI11" s="26" t="str">
        <f t="shared" ca="1" si="7"/>
        <v/>
      </c>
      <c r="AJ11" s="26" t="str">
        <f t="shared" ca="1" si="7"/>
        <v/>
      </c>
      <c r="AK11" s="26" t="str">
        <f t="shared" ca="1" si="7"/>
        <v/>
      </c>
      <c r="AL11" s="26" t="str">
        <f t="shared" ca="1" si="7"/>
        <v/>
      </c>
      <c r="AM11" s="26" t="str">
        <f t="shared" ca="1" si="7"/>
        <v/>
      </c>
      <c r="AN11" s="26" t="str">
        <f t="shared" ca="1" si="7"/>
        <v/>
      </c>
      <c r="AO11" s="26" t="str">
        <f t="shared" ca="1" si="7"/>
        <v/>
      </c>
      <c r="AP11" s="26" t="str">
        <f t="shared" ca="1" si="7"/>
        <v/>
      </c>
      <c r="AQ11" s="26" t="str">
        <f t="shared" ca="1" si="7"/>
        <v/>
      </c>
      <c r="AR11" s="26" t="str">
        <f t="shared" ca="1" si="7"/>
        <v/>
      </c>
      <c r="AS11" s="26" t="str">
        <f t="shared" ca="1" si="7"/>
        <v/>
      </c>
      <c r="AT11" s="26" t="str">
        <f t="shared" ca="1" si="7"/>
        <v/>
      </c>
      <c r="AU11" s="26" t="str">
        <f t="shared" ca="1" si="7"/>
        <v/>
      </c>
      <c r="AV11" s="26" t="str">
        <f t="shared" ca="1" si="7"/>
        <v/>
      </c>
      <c r="AW11" s="26" t="str">
        <f t="shared" ca="1" si="7"/>
        <v/>
      </c>
      <c r="AX11" s="26" t="str">
        <f t="shared" ca="1" si="7"/>
        <v/>
      </c>
      <c r="AY11" s="26" t="str">
        <f t="shared" ca="1" si="7"/>
        <v/>
      </c>
      <c r="AZ11" s="26" t="str">
        <f t="shared" ca="1" si="7"/>
        <v/>
      </c>
      <c r="BA11" s="26" t="str">
        <f t="shared" ca="1" si="7"/>
        <v/>
      </c>
      <c r="BB11" s="26" t="str">
        <f t="shared" ca="1" si="7"/>
        <v/>
      </c>
      <c r="BC11" s="26" t="str">
        <f t="shared" ca="1" si="7"/>
        <v/>
      </c>
      <c r="BD11" s="26" t="str">
        <f t="shared" ca="1" si="7"/>
        <v/>
      </c>
      <c r="BE11" s="26" t="str">
        <f t="shared" ca="1" si="7"/>
        <v/>
      </c>
      <c r="BF11" s="26" t="str">
        <f t="shared" ca="1" si="7"/>
        <v/>
      </c>
    </row>
    <row r="12" spans="1:58" ht="15.75" customHeight="1" x14ac:dyDescent="0.25">
      <c r="A12" s="15">
        <v>5</v>
      </c>
      <c r="B12" s="14" t="s">
        <v>88</v>
      </c>
      <c r="C12" s="15">
        <v>20</v>
      </c>
      <c r="D12" s="15" t="s">
        <v>93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5.75" customHeight="1" x14ac:dyDescent="0.25">
      <c r="A13" s="15">
        <v>6</v>
      </c>
      <c r="B13" s="14" t="s">
        <v>88</v>
      </c>
      <c r="C13" s="15">
        <v>20</v>
      </c>
      <c r="D13" s="15" t="s">
        <v>94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5.75" customHeight="1" x14ac:dyDescent="0.25">
      <c r="A14" s="15">
        <v>7</v>
      </c>
      <c r="B14" s="14" t="s">
        <v>88</v>
      </c>
      <c r="C14" s="15">
        <v>20</v>
      </c>
      <c r="D14" s="15" t="s">
        <v>95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</sheetData>
  <sheetProtection formatCells="0" formatColumns="0" formatRows="0" insertColumns="0" insertRows="0" deleteColumns="0" deleteRows="0" sort="0" autoFilter="0" pivotTables="0"/>
  <protectedRanges>
    <protectedRange sqref="E7:G11 I7:I11" name="Диапазон1"/>
    <protectedRange sqref="D7" name="Диапазон1_1"/>
  </protectedRanges>
  <mergeCells count="57">
    <mergeCell ref="N5:N6"/>
    <mergeCell ref="A5:A6"/>
    <mergeCell ref="B5:B6"/>
    <mergeCell ref="C5:C6"/>
    <mergeCell ref="D5:D6"/>
    <mergeCell ref="E5:E6"/>
    <mergeCell ref="F5:G5"/>
    <mergeCell ref="H5:H6"/>
    <mergeCell ref="I5:I6"/>
    <mergeCell ref="J5:K5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P5:AP6"/>
    <mergeCell ref="AQ5:AQ6"/>
    <mergeCell ref="AR5:AR6"/>
    <mergeCell ref="BE5:BE6"/>
    <mergeCell ref="BF5:BF6"/>
    <mergeCell ref="A7:BF7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</mergeCells>
  <dataValidations count="1">
    <dataValidation type="list" allowBlank="1" showInputMessage="1" showErrorMessage="1" sqref="F8:F11">
      <formula1>"1ТО-1,2ТО-1Ф,3ТО-1,ТО-2"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Скания</vt:lpstr>
      <vt:lpstr>Мерседес</vt:lpstr>
      <vt:lpstr>Ман</vt:lpstr>
      <vt:lpstr>Лист3</vt:lpstr>
    </vt:vector>
  </TitlesOfParts>
  <Company>Petro Kazakhstan Oil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PKOP USER</dc:creator>
  <cp:lastModifiedBy>Elena</cp:lastModifiedBy>
  <cp:lastPrinted>2008-09-30T05:05:00Z</cp:lastPrinted>
  <dcterms:created xsi:type="dcterms:W3CDTF">2006-10-09T06:09:05Z</dcterms:created>
  <dcterms:modified xsi:type="dcterms:W3CDTF">2016-02-21T17:29:19Z</dcterms:modified>
</cp:coreProperties>
</file>