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20730" windowHeight="11760" activeTab="4"/>
  </bookViews>
  <sheets>
    <sheet name="Сводные данные" sheetId="3" r:id="rId1"/>
    <sheet name="Лист 1" sheetId="1" r:id="rId2"/>
    <sheet name="Лист 2" sheetId="2" r:id="rId3"/>
    <sheet name="Сбор" sheetId="5" r:id="rId4"/>
    <sheet name="Свод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CAD1" localSheetId="3">#REF!</definedName>
    <definedName name="__CAD1">#REF!</definedName>
    <definedName name="__EUR1" localSheetId="3">#REF!</definedName>
    <definedName name="__EUR1">#REF!</definedName>
    <definedName name="__GBP1" localSheetId="3">#REF!</definedName>
    <definedName name="__GBP1">#REF!</definedName>
    <definedName name="__RUR1" localSheetId="3">#REF!</definedName>
    <definedName name="__RUR1">#REF!</definedName>
    <definedName name="__TAX1" localSheetId="3">#REF!</definedName>
    <definedName name="__TAX1">#REF!</definedName>
    <definedName name="__TAX2" localSheetId="3">#REF!</definedName>
    <definedName name="__TAX2">#REF!</definedName>
    <definedName name="__TAX3" localSheetId="3">#REF!</definedName>
    <definedName name="__TAX3">#REF!</definedName>
    <definedName name="__USD1" localSheetId="3">#REF!</definedName>
    <definedName name="__USD1">#REF!</definedName>
    <definedName name="_CAD1" localSheetId="3">#REF!</definedName>
    <definedName name="_CAD1">#REF!</definedName>
    <definedName name="_EJE2" localSheetId="3">#REF!</definedName>
    <definedName name="_EJE2">#REF!</definedName>
    <definedName name="_EJE3" localSheetId="3">#REF!</definedName>
    <definedName name="_EJE3">#REF!</definedName>
    <definedName name="_EJE4" localSheetId="3">#REF!</definedName>
    <definedName name="_EJE4">#REF!</definedName>
    <definedName name="_EJE5" localSheetId="3">#REF!</definedName>
    <definedName name="_EJE5">#REF!</definedName>
    <definedName name="_EJE6" localSheetId="3">#REF!</definedName>
    <definedName name="_EJE6">#REF!</definedName>
    <definedName name="_EUR1" localSheetId="3">#REF!</definedName>
    <definedName name="_EUR1">#REF!</definedName>
    <definedName name="_GBP1" localSheetId="3">#REF!</definedName>
    <definedName name="_GBP1">#REF!</definedName>
    <definedName name="_mn5">'[1]BCS APP CR'!$E$24</definedName>
    <definedName name="_RUR1" localSheetId="3">#REF!</definedName>
    <definedName name="_RUR1">#REF!</definedName>
    <definedName name="_sl1" localSheetId="3">#REF!</definedName>
    <definedName name="_sl1">#REF!</definedName>
    <definedName name="_sl10" localSheetId="3">#REF!</definedName>
    <definedName name="_sl10">#REF!</definedName>
    <definedName name="_sl11" localSheetId="3">#REF!</definedName>
    <definedName name="_sl11">#REF!</definedName>
    <definedName name="_sl12" localSheetId="3">#REF!</definedName>
    <definedName name="_sl12">#REF!</definedName>
    <definedName name="_sl13" localSheetId="3">#REF!</definedName>
    <definedName name="_sl13">#REF!</definedName>
    <definedName name="_sl14" localSheetId="3">#REF!</definedName>
    <definedName name="_sl14">#REF!</definedName>
    <definedName name="_sl15" localSheetId="3">#REF!</definedName>
    <definedName name="_sl15">#REF!</definedName>
    <definedName name="_sl16" localSheetId="3">#REF!</definedName>
    <definedName name="_sl16">#REF!</definedName>
    <definedName name="_sl17" localSheetId="3">#REF!</definedName>
    <definedName name="_sl17">#REF!</definedName>
    <definedName name="_sl18" localSheetId="3">#REF!</definedName>
    <definedName name="_sl18">#REF!</definedName>
    <definedName name="_sl19" localSheetId="3">#REF!</definedName>
    <definedName name="_sl19">#REF!</definedName>
    <definedName name="_sl2" localSheetId="3">#REF!</definedName>
    <definedName name="_sl2">#REF!</definedName>
    <definedName name="_sl20" localSheetId="3">#REF!</definedName>
    <definedName name="_sl20">#REF!</definedName>
    <definedName name="_sl21" localSheetId="3">#REF!</definedName>
    <definedName name="_sl21">#REF!</definedName>
    <definedName name="_sl22" localSheetId="3">#REF!</definedName>
    <definedName name="_sl22">#REF!</definedName>
    <definedName name="_sl23" localSheetId="3">#REF!</definedName>
    <definedName name="_sl23">#REF!</definedName>
    <definedName name="_sl24" localSheetId="3">#REF!</definedName>
    <definedName name="_sl24">#REF!</definedName>
    <definedName name="_sl3" localSheetId="3">#REF!</definedName>
    <definedName name="_sl3">#REF!</definedName>
    <definedName name="_sl4" localSheetId="3">#REF!</definedName>
    <definedName name="_sl4">#REF!</definedName>
    <definedName name="_sl5" localSheetId="3">#REF!</definedName>
    <definedName name="_sl5">#REF!</definedName>
    <definedName name="_sl6" localSheetId="3">#REF!</definedName>
    <definedName name="_sl6">#REF!</definedName>
    <definedName name="_sl7" localSheetId="3">#REF!</definedName>
    <definedName name="_sl7">#REF!</definedName>
    <definedName name="_sl8" localSheetId="3">#REF!</definedName>
    <definedName name="_sl8">#REF!</definedName>
    <definedName name="_sl9" localSheetId="3">#REF!</definedName>
    <definedName name="_sl9">#REF!</definedName>
    <definedName name="_sy1" localSheetId="3">#REF!</definedName>
    <definedName name="_sy1">#REF!</definedName>
    <definedName name="_sy10" localSheetId="3">#REF!</definedName>
    <definedName name="_sy10">#REF!</definedName>
    <definedName name="_sy11" localSheetId="3">#REF!</definedName>
    <definedName name="_sy11">#REF!</definedName>
    <definedName name="_sy12" localSheetId="3">#REF!</definedName>
    <definedName name="_sy12">#REF!</definedName>
    <definedName name="_sy13" localSheetId="3">#REF!</definedName>
    <definedName name="_sy13">#REF!</definedName>
    <definedName name="_sy14" localSheetId="3">#REF!</definedName>
    <definedName name="_sy14">#REF!</definedName>
    <definedName name="_sy147" localSheetId="3">#REF!</definedName>
    <definedName name="_sy147">#REF!</definedName>
    <definedName name="_sy15" localSheetId="3">#REF!</definedName>
    <definedName name="_sy15">#REF!</definedName>
    <definedName name="_sy16" localSheetId="3">#REF!</definedName>
    <definedName name="_sy16">#REF!</definedName>
    <definedName name="_sy17" localSheetId="3">#REF!</definedName>
    <definedName name="_sy17">#REF!</definedName>
    <definedName name="_sy18" localSheetId="3">#REF!</definedName>
    <definedName name="_sy18">#REF!</definedName>
    <definedName name="_sy19" localSheetId="3">#REF!</definedName>
    <definedName name="_sy19">#REF!</definedName>
    <definedName name="_sy2" localSheetId="3">#REF!</definedName>
    <definedName name="_sy2">#REF!</definedName>
    <definedName name="_sy20" localSheetId="3">#REF!</definedName>
    <definedName name="_sy20">#REF!</definedName>
    <definedName name="_sy21" localSheetId="3">#REF!</definedName>
    <definedName name="_sy21">#REF!</definedName>
    <definedName name="_sy22" localSheetId="3">#REF!</definedName>
    <definedName name="_sy22">#REF!</definedName>
    <definedName name="_sy23" localSheetId="3">#REF!</definedName>
    <definedName name="_sy23">#REF!</definedName>
    <definedName name="_sy24" localSheetId="3">#REF!</definedName>
    <definedName name="_sy24">#REF!</definedName>
    <definedName name="_sy3" localSheetId="3">#REF!</definedName>
    <definedName name="_sy3">#REF!</definedName>
    <definedName name="_sy4" localSheetId="3">#REF!</definedName>
    <definedName name="_sy4">#REF!</definedName>
    <definedName name="_sy5" localSheetId="3">#REF!</definedName>
    <definedName name="_sy5">#REF!</definedName>
    <definedName name="_sy6" localSheetId="3">#REF!</definedName>
    <definedName name="_sy6">#REF!</definedName>
    <definedName name="_sy67">'[2]APP Systems'!$H$49</definedName>
    <definedName name="_sy7" localSheetId="3">#REF!</definedName>
    <definedName name="_sy7">#REF!</definedName>
    <definedName name="_sy8" localSheetId="3">#REF!</definedName>
    <definedName name="_sy8">#REF!</definedName>
    <definedName name="_sy9" localSheetId="3">#REF!</definedName>
    <definedName name="_sy9">#REF!</definedName>
    <definedName name="_TAX1" localSheetId="3">#REF!</definedName>
    <definedName name="_TAX1">#REF!</definedName>
    <definedName name="_TAX2" localSheetId="3">#REF!</definedName>
    <definedName name="_TAX2">#REF!</definedName>
    <definedName name="_TAX3" localSheetId="3">#REF!</definedName>
    <definedName name="_TAX3">#REF!</definedName>
    <definedName name="_USD1" localSheetId="3">#REF!</definedName>
    <definedName name="_USD1">#REF!</definedName>
    <definedName name="a">[3]Notes!$K$3</definedName>
    <definedName name="a\\">100</definedName>
    <definedName name="add_name" localSheetId="3">#REF!</definedName>
    <definedName name="add_name">#REF!</definedName>
    <definedName name="Additional_loan" localSheetId="3">#REF!</definedName>
    <definedName name="Additional_loan">#REF!</definedName>
    <definedName name="AN" localSheetId="3">#REF!</definedName>
    <definedName name="AN">#REF!</definedName>
    <definedName name="anscount" hidden="1">1</definedName>
    <definedName name="ARATE" localSheetId="3">#REF!</definedName>
    <definedName name="ARATE">#REF!</definedName>
    <definedName name="Area" localSheetId="3">#REF!</definedName>
    <definedName name="Area">#REF!</definedName>
    <definedName name="AS2DocOpenMode" hidden="1">"AS2DocumentEdit"</definedName>
    <definedName name="AS2HasNoAutoHeaderFooter">"OFF"</definedName>
    <definedName name="AV">'[4]P&amp;L'!$H$3</definedName>
    <definedName name="avrate">'[5]CF (PF)'!$D$1</definedName>
    <definedName name="awsd">[6]LINK!$F$63</definedName>
    <definedName name="balance_type">1</definedName>
    <definedName name="BN" localSheetId="3">#REF!</definedName>
    <definedName name="BN">#REF!</definedName>
    <definedName name="BODYS" localSheetId="3">#REF!</definedName>
    <definedName name="BODYS">#REF!</definedName>
    <definedName name="bodys1" localSheetId="3">#REF!</definedName>
    <definedName name="bodys1">#REF!</definedName>
    <definedName name="CAD" localSheetId="3">#REF!</definedName>
    <definedName name="CAD">#REF!</definedName>
    <definedName name="calc">1</definedName>
    <definedName name="Capital_holiday" localSheetId="3">#REF!</definedName>
    <definedName name="Capital_holiday">#REF!</definedName>
    <definedName name="CC" localSheetId="3">#REF!</definedName>
    <definedName name="CC">#REF!</definedName>
    <definedName name="CF_AccruedExpenses" localSheetId="3">#REF!</definedName>
    <definedName name="CF_AccruedExpenses">#REF!</definedName>
    <definedName name="CF_Cash" localSheetId="3">#REF!</definedName>
    <definedName name="CF_Cash">#REF!</definedName>
    <definedName name="CF_CurrentLTDebit" localSheetId="3">#REF!</definedName>
    <definedName name="CF_CurrentLTDebit">#REF!</definedName>
    <definedName name="CF_DeferredTax" localSheetId="3">#REF!</definedName>
    <definedName name="CF_DeferredTax">#REF!</definedName>
    <definedName name="CF_Dividends" localSheetId="3">#REF!</definedName>
    <definedName name="CF_Dividends">#REF!</definedName>
    <definedName name="CF_Intangibles" localSheetId="3">#REF!</definedName>
    <definedName name="CF_Intangibles">#REF!</definedName>
    <definedName name="CF_Inventories" localSheetId="3">#REF!</definedName>
    <definedName name="CF_Inventories">#REF!</definedName>
    <definedName name="CF_Investments" localSheetId="3">#REF!</definedName>
    <definedName name="CF_Investments">#REF!</definedName>
    <definedName name="CF_LTDebt" localSheetId="3">#REF!</definedName>
    <definedName name="CF_LTDebt">#REF!</definedName>
    <definedName name="CF_NetIncome" localSheetId="3">#REF!</definedName>
    <definedName name="CF_NetIncome">#REF!</definedName>
    <definedName name="CF_Payables" localSheetId="3">#REF!</definedName>
    <definedName name="CF_Payables">#REF!</definedName>
    <definedName name="CF_PrepaidExpenses" localSheetId="3">#REF!</definedName>
    <definedName name="CF_PrepaidExpenses">#REF!</definedName>
    <definedName name="CF_Property" localSheetId="3">#REF!</definedName>
    <definedName name="CF_Property">#REF!</definedName>
    <definedName name="CF_Range" localSheetId="3">'[7]DS CF'!#REF!</definedName>
    <definedName name="CF_Range">'[7]DS CF'!#REF!</definedName>
    <definedName name="CF_Receivables" localSheetId="3">#REF!</definedName>
    <definedName name="CF_Receivables">#REF!</definedName>
    <definedName name="CF_Shares" localSheetId="3">#REF!</definedName>
    <definedName name="CF_Shares">#REF!</definedName>
    <definedName name="CF_Taxation" localSheetId="3">#REF!</definedName>
    <definedName name="CF_Taxation">#REF!</definedName>
    <definedName name="cfs">[8]codes!$B$2:$B$34</definedName>
    <definedName name="CL">'[4]BS 6m2007'!$M$2</definedName>
    <definedName name="co">1</definedName>
    <definedName name="Code_col" localSheetId="3">#REF!</definedName>
    <definedName name="Code_col">#REF!</definedName>
    <definedName name="Corp" localSheetId="3">#REF!</definedName>
    <definedName name="Corp">#REF!</definedName>
    <definedName name="Credit_in" localSheetId="3">#REF!</definedName>
    <definedName name="Credit_in">#REF!</definedName>
    <definedName name="Credit_name" localSheetId="3">#REF!</definedName>
    <definedName name="Credit_name">#REF!</definedName>
    <definedName name="Credit_out" localSheetId="3">#REF!</definedName>
    <definedName name="Credit_out">#REF!</definedName>
    <definedName name="date_displ" localSheetId="3">#REF!</definedName>
    <definedName name="date_displ">#REF!</definedName>
    <definedName name="DateNAV">'[9]Inv data'!$A$2</definedName>
    <definedName name="Datum" localSheetId="3">#REF!</definedName>
    <definedName name="Datum">#REF!</definedName>
    <definedName name="Devise_Société">[9]Codes!$D$3</definedName>
    <definedName name="DST" localSheetId="3">#REF!</definedName>
    <definedName name="DST">#REF!</definedName>
    <definedName name="Earliest_expiry" localSheetId="3">#REF!</definedName>
    <definedName name="Earliest_expiry">#REF!</definedName>
    <definedName name="EQUITY" localSheetId="3">#REF!</definedName>
    <definedName name="EQUITY">#REF!</definedName>
    <definedName name="erof">100</definedName>
    <definedName name="ERV" localSheetId="3">#REF!</definedName>
    <definedName name="ERV">#REF!</definedName>
    <definedName name="EUUS">'[10]ENR INV.Portfolio'!$F$144</definedName>
    <definedName name="ewr">[6]LINK!$F$72</definedName>
    <definedName name="Exchange_rate" localSheetId="3">#REF!</definedName>
    <definedName name="Exchange_rate">#REF!</definedName>
    <definedName name="Exdif_CDTB_E6" localSheetId="3">#REF!</definedName>
    <definedName name="Exdif_CDTB_E6">#REF!</definedName>
    <definedName name="Exdif_CDTB_FI" localSheetId="3">#REF!</definedName>
    <definedName name="Exdif_CDTB_FI">#REF!</definedName>
    <definedName name="Exdif_CDTB_HO" localSheetId="3">#REF!</definedName>
    <definedName name="Exdif_CDTB_HO">#REF!</definedName>
    <definedName name="Exdif_CDTB_IN" localSheetId="3">#REF!</definedName>
    <definedName name="Exdif_CDTB_IN">#REF!</definedName>
    <definedName name="Exdif_CDTB_OV" localSheetId="3">#REF!</definedName>
    <definedName name="Exdif_CDTB_OV">#REF!</definedName>
    <definedName name="Exdif_CDTB_SA" localSheetId="3">#REF!</definedName>
    <definedName name="Exdif_CDTB_SA">#REF!</definedName>
    <definedName name="Exdif_CDTB_SE" localSheetId="3">#REF!</definedName>
    <definedName name="Exdif_CDTB_SE">#REF!</definedName>
    <definedName name="Exdif_CDTB_TR" localSheetId="3">#REF!</definedName>
    <definedName name="Exdif_CDTB_TR">#REF!</definedName>
    <definedName name="Exdif_OtherA_E6" localSheetId="3">#REF!</definedName>
    <definedName name="Exdif_OtherA_E6">#REF!</definedName>
    <definedName name="Exdif_OtherA_FI" localSheetId="3">#REF!</definedName>
    <definedName name="Exdif_OtherA_FI">#REF!</definedName>
    <definedName name="Exdif_OtherA_HO" localSheetId="3">#REF!</definedName>
    <definedName name="Exdif_OtherA_HO">#REF!</definedName>
    <definedName name="Exdif_OtherA_IN" localSheetId="3">#REF!</definedName>
    <definedName name="Exdif_OtherA_IN">#REF!</definedName>
    <definedName name="Exdif_OtherA_OV" localSheetId="3">#REF!</definedName>
    <definedName name="Exdif_OtherA_OV">#REF!</definedName>
    <definedName name="Exdif_OtherA_SA" localSheetId="3">#REF!</definedName>
    <definedName name="Exdif_OtherA_SA">#REF!</definedName>
    <definedName name="Exdif_OtherA_SE" localSheetId="3">#REF!</definedName>
    <definedName name="Exdif_OtherA_SE">#REF!</definedName>
    <definedName name="Exdif_OtherA_TR" localSheetId="3">#REF!</definedName>
    <definedName name="Exdif_OtherA_TR">#REF!</definedName>
    <definedName name="Exdif_PayOth_E6" localSheetId="3">#REF!</definedName>
    <definedName name="Exdif_PayOth_E6">#REF!</definedName>
    <definedName name="Exdif_PayOth_FI" localSheetId="3">#REF!</definedName>
    <definedName name="Exdif_PayOth_FI">#REF!</definedName>
    <definedName name="Exdif_PayOth_HO" localSheetId="3">#REF!</definedName>
    <definedName name="Exdif_PayOth_HO">#REF!</definedName>
    <definedName name="Exdif_PayOth_IN" localSheetId="3">#REF!</definedName>
    <definedName name="Exdif_PayOth_IN">#REF!</definedName>
    <definedName name="Exdif_PayOth_OV" localSheetId="3">#REF!</definedName>
    <definedName name="Exdif_PayOth_OV">#REF!</definedName>
    <definedName name="Exdif_PayOth_SA" localSheetId="3">#REF!</definedName>
    <definedName name="Exdif_PayOth_SA">#REF!</definedName>
    <definedName name="Exdif_PayOth_SE" localSheetId="3">#REF!</definedName>
    <definedName name="Exdif_PayOth_SE">#REF!</definedName>
    <definedName name="Exdif_PayOth_TR" localSheetId="3">#REF!</definedName>
    <definedName name="Exdif_PayOth_TR">#REF!</definedName>
    <definedName name="Exdif_PaySec_E6" localSheetId="3">#REF!</definedName>
    <definedName name="Exdif_PaySec_E6">#REF!</definedName>
    <definedName name="Exdif_PaySec_FI" localSheetId="3">#REF!</definedName>
    <definedName name="Exdif_PaySec_FI">#REF!</definedName>
    <definedName name="Exdif_PaySec_HO" localSheetId="3">#REF!</definedName>
    <definedName name="Exdif_PaySec_HO">#REF!</definedName>
    <definedName name="Exdif_PaySec_IN" localSheetId="3">#REF!</definedName>
    <definedName name="Exdif_PaySec_IN">#REF!</definedName>
    <definedName name="Exdif_PaySec_OV" localSheetId="3">#REF!</definedName>
    <definedName name="Exdif_PaySec_OV">#REF!</definedName>
    <definedName name="Exdif_PaySec_SA" localSheetId="3">#REF!</definedName>
    <definedName name="Exdif_PaySec_SA">#REF!</definedName>
    <definedName name="Exdif_PaySec_SE" localSheetId="3">#REF!</definedName>
    <definedName name="Exdif_PaySec_SE">#REF!</definedName>
    <definedName name="Exdif_PaySec_TR" localSheetId="3">#REF!</definedName>
    <definedName name="Exdif_PaySec_TR">#REF!</definedName>
    <definedName name="Exdif_RecOth_E6" localSheetId="3">#REF!</definedName>
    <definedName name="Exdif_RecOth_E6">#REF!</definedName>
    <definedName name="Exdif_RecOth_FI" localSheetId="3">#REF!</definedName>
    <definedName name="Exdif_RecOth_FI">#REF!</definedName>
    <definedName name="Exdif_RecOth_HO" localSheetId="3">#REF!</definedName>
    <definedName name="Exdif_RecOth_HO">#REF!</definedName>
    <definedName name="Exdif_RecOth_IN" localSheetId="3">#REF!</definedName>
    <definedName name="Exdif_RecOth_IN">#REF!</definedName>
    <definedName name="Exdif_RecOth_OV" localSheetId="3">#REF!</definedName>
    <definedName name="Exdif_RecOth_OV">#REF!</definedName>
    <definedName name="Exdif_RecOth_SA" localSheetId="3">#REF!</definedName>
    <definedName name="Exdif_RecOth_SA">#REF!</definedName>
    <definedName name="Exdif_RecOth_SE" localSheetId="3">#REF!</definedName>
    <definedName name="Exdif_RecOth_SE">#REF!</definedName>
    <definedName name="Exdif_RecOth_TR" localSheetId="3">#REF!</definedName>
    <definedName name="Exdif_RecOth_TR">#REF!</definedName>
    <definedName name="Exdif_RecSec_E6" localSheetId="3">#REF!</definedName>
    <definedName name="Exdif_RecSec_E6">#REF!</definedName>
    <definedName name="Exdif_RecSec_FI" localSheetId="3">#REF!</definedName>
    <definedName name="Exdif_RecSec_FI">#REF!</definedName>
    <definedName name="Exdif_RecSec_HO" localSheetId="3">#REF!</definedName>
    <definedName name="Exdif_RecSec_HO">#REF!</definedName>
    <definedName name="Exdif_RecSec_IN" localSheetId="3">#REF!</definedName>
    <definedName name="Exdif_RecSec_IN">#REF!</definedName>
    <definedName name="Exdif_RecSec_OV" localSheetId="3">#REF!</definedName>
    <definedName name="Exdif_RecSec_OV">#REF!</definedName>
    <definedName name="Exdif_RecSec_SA" localSheetId="3">#REF!</definedName>
    <definedName name="Exdif_RecSec_SA">#REF!</definedName>
    <definedName name="Exdif_RecSec_SE" localSheetId="3">#REF!</definedName>
    <definedName name="Exdif_RecSec_SE">#REF!</definedName>
    <definedName name="Exdif_RecSec_TR" localSheetId="3">#REF!</definedName>
    <definedName name="Exdif_RecSec_TR">#REF!</definedName>
    <definedName name="ExternalValuationManualTotal" localSheetId="3">#REF!</definedName>
    <definedName name="ExternalValuationManualTotal">#REF!</definedName>
    <definedName name="EXTPR" localSheetId="3">#REF!</definedName>
    <definedName name="EXTPR">#REF!</definedName>
    <definedName name="f" localSheetId="3">'[11]RAS BS'!#REF!</definedName>
    <definedName name="f">'[11]RAS BS'!#REF!</definedName>
    <definedName name="ff" localSheetId="3">'[11]RAS BS'!#REF!</definedName>
    <definedName name="ff">'[11]RAS BS'!#REF!</definedName>
    <definedName name="ffff" localSheetId="3">'[11]RAS BS'!#REF!</definedName>
    <definedName name="ffff">'[11]RAS BS'!#REF!</definedName>
    <definedName name="fffff" localSheetId="3">'[11]RAS BS'!#REF!</definedName>
    <definedName name="fffff">'[11]RAS BS'!#REF!</definedName>
    <definedName name="Fixed_rate?" localSheetId="3">#REF!</definedName>
    <definedName name="Fixed_rate?">#REF!</definedName>
    <definedName name="FS_in" localSheetId="3">#REF!</definedName>
    <definedName name="FS_in">#REF!</definedName>
    <definedName name="FS_out" localSheetId="3">#REF!</definedName>
    <definedName name="FS_out">#REF!</definedName>
    <definedName name="fsdsdsd" localSheetId="3">'[11]RAS BS'!#REF!</definedName>
    <definedName name="fsdsdsd">'[11]RAS BS'!#REF!</definedName>
    <definedName name="FUR" localSheetId="3">#REF!</definedName>
    <definedName name="FUR">#REF!</definedName>
    <definedName name="FY">1999</definedName>
    <definedName name="g" localSheetId="3">'[11]RAS BS'!#REF!</definedName>
    <definedName name="g">'[11]RAS BS'!#REF!</definedName>
    <definedName name="gdf">[6]LINK!$F$66</definedName>
    <definedName name="Gross_rent" localSheetId="3">#REF!</definedName>
    <definedName name="Gross_rent">#REF!</definedName>
    <definedName name="hhj">'[1]BCS APP Slovakia'!$AF$6</definedName>
    <definedName name="hhjhjjkkjjk">'[1]BCS APP CR'!$D$24</definedName>
    <definedName name="INPUT_FIELDS_APPCZ">'[12]4 Fin &amp; Publ'!$B$8:$Z$11,'[12]4 Fin &amp; Publ'!$B$14:$Z$19</definedName>
    <definedName name="INPUT_FIELDS_APPSK" localSheetId="3">#REF!,#REF!</definedName>
    <definedName name="INPUT_FIELDS_APPSK">#REF!,#REF!</definedName>
    <definedName name="INTPR" localSheetId="3">#REF!</definedName>
    <definedName name="INTPR">#REF!</definedName>
    <definedName name="inv_MMF">'[9]Investments MMF'!$A$1:$AI$34</definedName>
    <definedName name="Inv_range" localSheetId="3">#REF!</definedName>
    <definedName name="Inv_range">#REF!</definedName>
    <definedName name="IS" localSheetId="3">#REF!</definedName>
    <definedName name="IS">#REF!</definedName>
    <definedName name="june" localSheetId="3">#REF!</definedName>
    <definedName name="june">#REF!</definedName>
    <definedName name="klk">'[1]BCS APP CR'!$G$24</definedName>
    <definedName name="l">[13]CF!$D$2</definedName>
    <definedName name="Language">[14]Setup!$E$4</definedName>
    <definedName name="Lease_expiry_date" localSheetId="3">#REF!</definedName>
    <definedName name="Lease_expiry_date">#REF!</definedName>
    <definedName name="Letting_void" localSheetId="3">#REF!</definedName>
    <definedName name="Letting_void">#REF!</definedName>
    <definedName name="limcount" hidden="1">1</definedName>
    <definedName name="Main_credit" localSheetId="3">#REF!</definedName>
    <definedName name="Main_credit">#REF!</definedName>
    <definedName name="Main_name" localSheetId="3">#REF!</definedName>
    <definedName name="Main_name">#REF!</definedName>
    <definedName name="ManagFee" localSheetId="3">#REF!</definedName>
    <definedName name="ManagFee">#REF!</definedName>
    <definedName name="Market_EN">'[9]Unreal. calc.'!$S$150</definedName>
    <definedName name="Market_FI">'[9]Unreal. calc.'!$S$153</definedName>
    <definedName name="Market_HO">'[9]Unreal. calc.'!$S$154</definedName>
    <definedName name="Market_IN">'[9]Unreal. calc.'!$S$152</definedName>
    <definedName name="Market_OV">'[9]Unreal. calc.'!$S$151</definedName>
    <definedName name="Market_SE">'[9]Unreal. calc.'!$S$155</definedName>
    <definedName name="Market_TR">'[9]Unreal. calc.'!$S$156</definedName>
    <definedName name="may" localSheetId="3">#REF!</definedName>
    <definedName name="may">#REF!</definedName>
    <definedName name="Mgt" localSheetId="3">#REF!</definedName>
    <definedName name="Mgt">#REF!</definedName>
    <definedName name="MP" localSheetId="3">#REF!</definedName>
    <definedName name="MP">#REF!</definedName>
    <definedName name="MR" localSheetId="3">#REF!</definedName>
    <definedName name="MR">#REF!</definedName>
    <definedName name="NAV" localSheetId="3">#REF!</definedName>
    <definedName name="NAV">#REF!</definedName>
    <definedName name="NAV_Portfolio" localSheetId="3">#REF!</definedName>
    <definedName name="NAV_Portfolio">#REF!</definedName>
    <definedName name="NAV_Portfolio_Bloomberg" localSheetId="3">#REF!</definedName>
    <definedName name="NAV_Portfolio_Bloomberg">#REF!</definedName>
    <definedName name="NAV_Portfolio_Manual" localSheetId="3">#REF!</definedName>
    <definedName name="NAV_Portfolio_Manual">#REF!</definedName>
    <definedName name="Nbre_Actions_Propres">[9]FS!$D$91</definedName>
    <definedName name="NetAssetValue" localSheetId="3">#REF!</definedName>
    <definedName name="NetAssetValue">#REF!</definedName>
    <definedName name="Next_rent_review" localSheetId="3">#REF!</definedName>
    <definedName name="Next_rent_review">#REF!</definedName>
    <definedName name="NLA" localSheetId="3">#REF!</definedName>
    <definedName name="NLA">#REF!</definedName>
    <definedName name="NONPR" localSheetId="3">#REF!</definedName>
    <definedName name="NONPR">#REF!</definedName>
    <definedName name="PC" localSheetId="3">#REF!</definedName>
    <definedName name="PC">#REF!</definedName>
    <definedName name="Percent_on_relet" localSheetId="3">#REF!</definedName>
    <definedName name="Percent_on_relet">#REF!</definedName>
    <definedName name="Percent_Treshhold" localSheetId="3">'[11]RAS BS'!#REF!</definedName>
    <definedName name="Percent_Treshhold">'[11]RAS BS'!#REF!</definedName>
    <definedName name="PERF" localSheetId="3">#REF!</definedName>
    <definedName name="PERF">#REF!</definedName>
    <definedName name="period">12</definedName>
    <definedName name="PerOffical" localSheetId="3">#REF!</definedName>
    <definedName name="PerOffical">#REF!</definedName>
    <definedName name="Persent_Treshhold" localSheetId="3">'[11]RAS BS'!#REF!</definedName>
    <definedName name="Persent_Treshhold">'[11]RAS BS'!#REF!</definedName>
    <definedName name="PerWork" localSheetId="3">#REF!</definedName>
    <definedName name="PerWork">#REF!</definedName>
    <definedName name="PL_range" localSheetId="3">'[7]DS P&amp;L'!#REF!</definedName>
    <definedName name="PL_range">'[7]DS P&amp;L'!#REF!</definedName>
    <definedName name="PM" localSheetId="3">#REF!</definedName>
    <definedName name="PM">#REF!</definedName>
    <definedName name="pp">'[2]APP Systems'!$F$49</definedName>
    <definedName name="ppp" localSheetId="3">'[11]RAS BS'!#REF!</definedName>
    <definedName name="ppp">'[11]RAS BS'!#REF!</definedName>
    <definedName name="PRINT" localSheetId="3">#REF!</definedName>
    <definedName name="PRINT">#REF!</definedName>
    <definedName name="Print_Area_MI" localSheetId="3">#REF!</definedName>
    <definedName name="Print_Area_MI">#REF!</definedName>
    <definedName name="Print_Titles_MI" localSheetId="3">#REF!</definedName>
    <definedName name="Print_Titles_MI">#REF!</definedName>
    <definedName name="PSDSd" localSheetId="3">'[11]RAS BS'!#REF!</definedName>
    <definedName name="PSDSd">'[11]RAS BS'!#REF!</definedName>
    <definedName name="Quarter_day" localSheetId="3">#REF!</definedName>
    <definedName name="Quarter_day">#REF!</definedName>
    <definedName name="rate">'[5]PF BS'!$N$1</definedName>
    <definedName name="rate1" localSheetId="3">#REF!</definedName>
    <definedName name="rate1">#REF!</definedName>
    <definedName name="rd" localSheetId="3">#REF!</definedName>
    <definedName name="rd">#REF!</definedName>
    <definedName name="RENTROLL" localSheetId="3">#REF!</definedName>
    <definedName name="RENTROLL">#REF!</definedName>
    <definedName name="Review_frequency" localSheetId="3">#REF!</definedName>
    <definedName name="Review_frequency">#REF!</definedName>
    <definedName name="Revolution_tax_value_of" localSheetId="3">#REF!</definedName>
    <definedName name="Revolution_tax_value_of">#REF!</definedName>
    <definedName name="round">1</definedName>
    <definedName name="RUR" localSheetId="3">#REF!</definedName>
    <definedName name="RUR">#REF!</definedName>
    <definedName name="RUR_treshhold" localSheetId="3">'[11]RAS BS'!#REF!</definedName>
    <definedName name="RUR_treshhold">'[11]RAS BS'!#REF!</definedName>
    <definedName name="SALSUP" localSheetId="3">#REF!</definedName>
    <definedName name="SALSUP">#REF!</definedName>
    <definedName name="sdf">[6]LINK!$F$63</definedName>
    <definedName name="sdsdsd" localSheetId="3">'[11]RAS BS'!#REF!</definedName>
    <definedName name="sdsdsd">'[11]RAS BS'!#REF!</definedName>
    <definedName name="sencount" hidden="1">1</definedName>
    <definedName name="Social_tax_value_of" localSheetId="3">#REF!</definedName>
    <definedName name="Social_tax_value_of">#REF!</definedName>
    <definedName name="SPHAS" localSheetId="3">#REF!</definedName>
    <definedName name="SPHAS">#REF!</definedName>
    <definedName name="ST" localSheetId="3">#REF!</definedName>
    <definedName name="ST">#REF!</definedName>
    <definedName name="sy0">'[1]BCS APP CR'!$O$24</definedName>
    <definedName name="T" localSheetId="3">'[15]RAS FS'!#REF!</definedName>
    <definedName name="T">'[15]RAS FS'!#REF!</definedName>
    <definedName name="TextRefCopy1" localSheetId="3">'[16]RAS FS'!#REF!</definedName>
    <definedName name="TextRefCopy1">'[16]RAS FS'!#REF!</definedName>
    <definedName name="TextRefCopy103" localSheetId="3">#REF!</definedName>
    <definedName name="TextRefCopy103">#REF!</definedName>
    <definedName name="TextRefCopy104" localSheetId="3">#REF!</definedName>
    <definedName name="TextRefCopy104">#REF!</definedName>
    <definedName name="TextRefCopy112" localSheetId="3">'[16]RAS FS'!#REF!</definedName>
    <definedName name="TextRefCopy112">'[16]RAS FS'!#REF!</definedName>
    <definedName name="TextRefCopy146" localSheetId="3">'[4]ADJ DESCR'!#REF!</definedName>
    <definedName name="TextRefCopy146">'[4]ADJ DESCR'!#REF!</definedName>
    <definedName name="TextRefCopy147">'[4]IFRS TB'!$AU$15</definedName>
    <definedName name="TextRefCopy188" localSheetId="3">'[4]REC DESCR'!#REF!</definedName>
    <definedName name="TextRefCopy188">'[4]REC DESCR'!#REF!</definedName>
    <definedName name="TextRefCopy194" localSheetId="3">'[16]RAS FS'!#REF!</definedName>
    <definedName name="TextRefCopy194">'[16]RAS FS'!#REF!</definedName>
    <definedName name="TextRefCopy2" localSheetId="3">'[16]RAS FS'!#REF!</definedName>
    <definedName name="TextRefCopy2">'[16]RAS FS'!#REF!</definedName>
    <definedName name="TextRefCopy218" localSheetId="3">#REF!</definedName>
    <definedName name="TextRefCopy218">#REF!</definedName>
    <definedName name="TextRefCopy219" localSheetId="3">#REF!</definedName>
    <definedName name="TextRefCopy219">#REF!</definedName>
    <definedName name="TextRefCopy220" localSheetId="3">#REF!</definedName>
    <definedName name="TextRefCopy220">#REF!</definedName>
    <definedName name="TextRefCopy221" localSheetId="3">#REF!</definedName>
    <definedName name="TextRefCopy221">#REF!</definedName>
    <definedName name="TextRefCopy222" localSheetId="3">#REF!</definedName>
    <definedName name="TextRefCopy222">#REF!</definedName>
    <definedName name="TextRefCopy223" localSheetId="3">#REF!</definedName>
    <definedName name="TextRefCopy223">#REF!</definedName>
    <definedName name="TextRefCopy224" localSheetId="3">#REF!</definedName>
    <definedName name="TextRefCopy224">#REF!</definedName>
    <definedName name="TextRefCopy225" localSheetId="3">#REF!</definedName>
    <definedName name="TextRefCopy225">#REF!</definedName>
    <definedName name="TextRefCopy226" localSheetId="3">#REF!</definedName>
    <definedName name="TextRefCopy226">#REF!</definedName>
    <definedName name="TextRefCopy227" localSheetId="3">#REF!</definedName>
    <definedName name="TextRefCopy227">#REF!</definedName>
    <definedName name="TextRefCopy228" localSheetId="3">#REF!</definedName>
    <definedName name="TextRefCopy228">#REF!</definedName>
    <definedName name="TextRefCopy229" localSheetId="3">#REF!</definedName>
    <definedName name="TextRefCopy229">#REF!</definedName>
    <definedName name="TextRefCopy230" localSheetId="3">#REF!</definedName>
    <definedName name="TextRefCopy230">#REF!</definedName>
    <definedName name="TextRefCopy231" localSheetId="3">#REF!</definedName>
    <definedName name="TextRefCopy231">#REF!</definedName>
    <definedName name="TextRefCopy232" localSheetId="3">#REF!</definedName>
    <definedName name="TextRefCopy232">#REF!</definedName>
    <definedName name="TextRefCopy233" localSheetId="3">#REF!</definedName>
    <definedName name="TextRefCopy233">#REF!</definedName>
    <definedName name="TextRefCopy234" localSheetId="3">#REF!</definedName>
    <definedName name="TextRefCopy234">#REF!</definedName>
    <definedName name="TextRefCopy235" localSheetId="3">#REF!</definedName>
    <definedName name="TextRefCopy235">#REF!</definedName>
    <definedName name="TextRefCopy236" localSheetId="3">#REF!</definedName>
    <definedName name="TextRefCopy236">#REF!</definedName>
    <definedName name="TextRefCopy237" localSheetId="3">#REF!</definedName>
    <definedName name="TextRefCopy237">#REF!</definedName>
    <definedName name="TextRefCopy238" localSheetId="3">#REF!</definedName>
    <definedName name="TextRefCopy238">#REF!</definedName>
    <definedName name="TextRefCopy239" localSheetId="3">#REF!</definedName>
    <definedName name="TextRefCopy239">#REF!</definedName>
    <definedName name="TextRefCopy240" localSheetId="3">#REF!</definedName>
    <definedName name="TextRefCopy240">#REF!</definedName>
    <definedName name="TextRefCopy243" localSheetId="3">'[17]COS reconciliation'!#REF!</definedName>
    <definedName name="TextRefCopy243">'[17]COS reconciliation'!#REF!</definedName>
    <definedName name="TextRefCopy247" localSheetId="3">#REF!</definedName>
    <definedName name="TextRefCopy247">#REF!</definedName>
    <definedName name="TextRefCopy3" localSheetId="3">#REF!</definedName>
    <definedName name="TextRefCopy3">#REF!</definedName>
    <definedName name="TextRefCopy34" localSheetId="3">'[16]RAS FS'!#REF!</definedName>
    <definedName name="TextRefCopy34">'[16]RAS FS'!#REF!</definedName>
    <definedName name="TextRefCopy35" localSheetId="3">'[16]RAS FS'!#REF!</definedName>
    <definedName name="TextRefCopy35">'[16]RAS FS'!#REF!</definedName>
    <definedName name="TextRefCopy36" localSheetId="3">'[16]RAS FS'!#REF!</definedName>
    <definedName name="TextRefCopy36">'[16]RAS FS'!#REF!</definedName>
    <definedName name="TextRefCopy37" localSheetId="3">'[16]RAS FS'!#REF!</definedName>
    <definedName name="TextRefCopy37">'[16]RAS FS'!#REF!</definedName>
    <definedName name="TextRefCopy38" localSheetId="3">'[16]RAS FS'!#REF!</definedName>
    <definedName name="TextRefCopy38">'[16]RAS FS'!#REF!</definedName>
    <definedName name="TextRefCopy39" localSheetId="3">'[16]RAS FS'!#REF!</definedName>
    <definedName name="TextRefCopy39">'[16]RAS FS'!#REF!</definedName>
    <definedName name="TextRefCopy44" localSheetId="3">'[16]RAS FS'!#REF!</definedName>
    <definedName name="TextRefCopy44">'[16]RAS FS'!#REF!</definedName>
    <definedName name="TextRefCopy48" localSheetId="3">'[16]RAS FS'!#REF!</definedName>
    <definedName name="TextRefCopy48">'[16]RAS FS'!#REF!</definedName>
    <definedName name="TextRefCopy51" localSheetId="3">'[16]RAS FS'!#REF!</definedName>
    <definedName name="TextRefCopy51">'[16]RAS FS'!#REF!</definedName>
    <definedName name="TextRefCopy56" localSheetId="3">'[16]RAS FS'!#REF!</definedName>
    <definedName name="TextRefCopy56">'[16]RAS FS'!#REF!</definedName>
    <definedName name="TextRefCopy59" localSheetId="3">'[16]RAS FS'!#REF!</definedName>
    <definedName name="TextRefCopy59">'[16]RAS FS'!#REF!</definedName>
    <definedName name="TextRefCopy60" localSheetId="3">'[16]RAS FS'!#REF!</definedName>
    <definedName name="TextRefCopy60">'[16]RAS FS'!#REF!</definedName>
    <definedName name="TextRefCopy62" localSheetId="3">[16]LINK!#REF!</definedName>
    <definedName name="TextRefCopy62">[16]LINK!#REF!</definedName>
    <definedName name="TextRefCopy77" localSheetId="3">'[16]RAS FS'!#REF!</definedName>
    <definedName name="TextRefCopy77">'[16]RAS FS'!#REF!</definedName>
    <definedName name="TextRefCopyRangeCount" hidden="1">4</definedName>
    <definedName name="TOPBORD" localSheetId="3">#REF!</definedName>
    <definedName name="TOPBORD">#REF!</definedName>
    <definedName name="Tot_CDTB_E6" localSheetId="3">#REF!</definedName>
    <definedName name="Tot_CDTB_E6">#REF!</definedName>
    <definedName name="Tot_CDTB_FI" localSheetId="3">#REF!</definedName>
    <definedName name="Tot_CDTB_FI">#REF!</definedName>
    <definedName name="Tot_CDTB_HO" localSheetId="3">#REF!</definedName>
    <definedName name="Tot_CDTB_HO">#REF!</definedName>
    <definedName name="Tot_CDTB_IN" localSheetId="3">#REF!</definedName>
    <definedName name="Tot_CDTB_IN">#REF!</definedName>
    <definedName name="Tot_CDTB_OV" localSheetId="3">#REF!</definedName>
    <definedName name="Tot_CDTB_OV">#REF!</definedName>
    <definedName name="Tot_CDTB_SA" localSheetId="3">#REF!</definedName>
    <definedName name="Tot_CDTB_SA">#REF!</definedName>
    <definedName name="Tot_CDTB_SE" localSheetId="3">#REF!</definedName>
    <definedName name="Tot_CDTB_SE">#REF!</definedName>
    <definedName name="Tot_CDTB_TR" localSheetId="3">#REF!</definedName>
    <definedName name="Tot_CDTB_TR">#REF!</definedName>
    <definedName name="Tot_Exdif_CDTB">[9]ExDif!$F$256</definedName>
    <definedName name="Tot_Exdif_Other">[9]ExDif!$F$255</definedName>
    <definedName name="Tot_Exdif_PayOth">[9]ExDif!$F$258</definedName>
    <definedName name="Tot_Exdif_PaySec">[9]ExDif!$F$257</definedName>
    <definedName name="Tot_Exdif_RecOth">[9]ExDif!$F$254</definedName>
    <definedName name="Tot_Exdif_RecSec">[9]ExDif!$F$253</definedName>
    <definedName name="Tot_OtherA_E6" localSheetId="3">#REF!</definedName>
    <definedName name="Tot_OtherA_E6">#REF!</definedName>
    <definedName name="Tot_OtherA_FI" localSheetId="3">#REF!</definedName>
    <definedName name="Tot_OtherA_FI">#REF!</definedName>
    <definedName name="Tot_OtherA_HO" localSheetId="3">#REF!</definedName>
    <definedName name="Tot_OtherA_HO">#REF!</definedName>
    <definedName name="Tot_OtherA_IN" localSheetId="3">#REF!</definedName>
    <definedName name="Tot_OtherA_IN">#REF!</definedName>
    <definedName name="Tot_OtherA_OV" localSheetId="3">#REF!</definedName>
    <definedName name="Tot_OtherA_OV">#REF!</definedName>
    <definedName name="Tot_OtherA_SA" localSheetId="3">#REF!</definedName>
    <definedName name="Tot_OtherA_SA">#REF!</definedName>
    <definedName name="Tot_OtherA_SE" localSheetId="3">#REF!</definedName>
    <definedName name="Tot_OtherA_SE">#REF!</definedName>
    <definedName name="Tot_OtherA_TR" localSheetId="3">#REF!</definedName>
    <definedName name="Tot_OtherA_TR">#REF!</definedName>
    <definedName name="Tot_PayOth_E6" localSheetId="3">#REF!</definedName>
    <definedName name="Tot_PayOth_E6">#REF!</definedName>
    <definedName name="Tot_PayOth_FI" localSheetId="3">#REF!</definedName>
    <definedName name="Tot_PayOth_FI">#REF!</definedName>
    <definedName name="Tot_PayOth_HO" localSheetId="3">#REF!</definedName>
    <definedName name="Tot_PayOth_HO">#REF!</definedName>
    <definedName name="Tot_PayOth_IN" localSheetId="3">#REF!</definedName>
    <definedName name="Tot_PayOth_IN">#REF!</definedName>
    <definedName name="Tot_PayOth_OV" localSheetId="3">#REF!</definedName>
    <definedName name="Tot_PayOth_OV">#REF!</definedName>
    <definedName name="Tot_PayOth_SA" localSheetId="3">#REF!</definedName>
    <definedName name="Tot_PayOth_SA">#REF!</definedName>
    <definedName name="Tot_PayOth_SE" localSheetId="3">#REF!</definedName>
    <definedName name="Tot_PayOth_SE">#REF!</definedName>
    <definedName name="Tot_PayOth_TR" localSheetId="3">#REF!</definedName>
    <definedName name="Tot_PayOth_TR">#REF!</definedName>
    <definedName name="Tot_PaySec" localSheetId="3">#REF!</definedName>
    <definedName name="Tot_PaySec">#REF!</definedName>
    <definedName name="Tot_PaySec_E6" localSheetId="3">#REF!</definedName>
    <definedName name="Tot_PaySec_E6">#REF!</definedName>
    <definedName name="Tot_PaySec_FI" localSheetId="3">#REF!</definedName>
    <definedName name="Tot_PaySec_FI">#REF!</definedName>
    <definedName name="Tot_PaySec_HO" localSheetId="3">#REF!</definedName>
    <definedName name="Tot_PaySec_HO">#REF!</definedName>
    <definedName name="Tot_PaySec_IN" localSheetId="3">#REF!</definedName>
    <definedName name="Tot_PaySec_IN">#REF!</definedName>
    <definedName name="Tot_PaySec_OV" localSheetId="3">#REF!</definedName>
    <definedName name="Tot_PaySec_OV">#REF!</definedName>
    <definedName name="Tot_PaySec_SA" localSheetId="3">#REF!</definedName>
    <definedName name="Tot_PaySec_SA">#REF!</definedName>
    <definedName name="Tot_PaySec_SE" localSheetId="3">#REF!</definedName>
    <definedName name="Tot_PaySec_SE">#REF!</definedName>
    <definedName name="Tot_PaySec_TR" localSheetId="3">#REF!</definedName>
    <definedName name="Tot_PaySec_TR">#REF!</definedName>
    <definedName name="Tot_RecOth_E6" localSheetId="3">#REF!</definedName>
    <definedName name="Tot_RecOth_E6">#REF!</definedName>
    <definedName name="Tot_RecOth_FI" localSheetId="3">#REF!</definedName>
    <definedName name="Tot_RecOth_FI">#REF!</definedName>
    <definedName name="Tot_RecOth_HO" localSheetId="3">#REF!</definedName>
    <definedName name="Tot_RecOth_HO">#REF!</definedName>
    <definedName name="Tot_RecOth_IN" localSheetId="3">#REF!</definedName>
    <definedName name="Tot_RecOth_IN">#REF!</definedName>
    <definedName name="Tot_RecOth_OV" localSheetId="3">#REF!</definedName>
    <definedName name="Tot_RecOth_OV">#REF!</definedName>
    <definedName name="Tot_RecOth_SA" localSheetId="3">#REF!</definedName>
    <definedName name="Tot_RecOth_SA">#REF!</definedName>
    <definedName name="Tot_RecOth_SE" localSheetId="3">#REF!</definedName>
    <definedName name="Tot_RecOth_SE">#REF!</definedName>
    <definedName name="Tot_RecOth_TR" localSheetId="3">#REF!</definedName>
    <definedName name="Tot_RecOth_TR">#REF!</definedName>
    <definedName name="Tot_RecSec" localSheetId="3">#REF!</definedName>
    <definedName name="Tot_RecSec">#REF!</definedName>
    <definedName name="Tot_RecSec_E6" localSheetId="3">#REF!</definedName>
    <definedName name="Tot_RecSec_E6">#REF!</definedName>
    <definedName name="Tot_RecSec_FI" localSheetId="3">#REF!</definedName>
    <definedName name="Tot_RecSec_FI">#REF!</definedName>
    <definedName name="Tot_RecSec_ho" localSheetId="3">#REF!</definedName>
    <definedName name="Tot_RecSec_ho">#REF!</definedName>
    <definedName name="Tot_RecSec_IN" localSheetId="3">#REF!</definedName>
    <definedName name="Tot_RecSec_IN">#REF!</definedName>
    <definedName name="Tot_RecSec_OV" localSheetId="3">#REF!</definedName>
    <definedName name="Tot_RecSec_OV">#REF!</definedName>
    <definedName name="Tot_RecSec_SA" localSheetId="3">#REF!</definedName>
    <definedName name="Tot_RecSec_SA">#REF!</definedName>
    <definedName name="Tot_RecSec_SE" localSheetId="3">#REF!</definedName>
    <definedName name="Tot_RecSec_SE">#REF!</definedName>
    <definedName name="Tot_RecSec_TR" localSheetId="3">#REF!</definedName>
    <definedName name="Tot_RecSec_TR">#REF!</definedName>
    <definedName name="Total_Assets" localSheetId="3">#REF!</definedName>
    <definedName name="Total_Assets">#REF!</definedName>
    <definedName name="Total_money_market" localSheetId="3">#REF!</definedName>
    <definedName name="Total_money_market">#REF!</definedName>
    <definedName name="Total_of" localSheetId="3">#REF!</definedName>
    <definedName name="Total_of">#REF!</definedName>
    <definedName name="toy">1995</definedName>
    <definedName name="TRAIN" localSheetId="3">#REF!</definedName>
    <definedName name="TRAIN">#REF!</definedName>
    <definedName name="Trr" localSheetId="3">'[11]RAS BS'!#REF!</definedName>
    <definedName name="Trr">'[11]RAS BS'!#REF!</definedName>
    <definedName name="tyur" localSheetId="3">#REF!</definedName>
    <definedName name="tyur">#REF!</definedName>
    <definedName name="Unreal_EN">'[9]Unreal. calc.'!$G$150</definedName>
    <definedName name="Unreal_FI">'[9]Unreal. calc.'!$G$153</definedName>
    <definedName name="Unreal_HO">'[9]Unreal. calc.'!$G$154</definedName>
    <definedName name="Unreal_IN">'[9]Unreal. calc.'!$G$152</definedName>
    <definedName name="Unreal_OV">'[9]Unreal. calc.'!$G$151</definedName>
    <definedName name="Unreal_SE">'[9]Unreal. calc.'!$G$155</definedName>
    <definedName name="Unreal_TR">'[9]Unreal. calc.'!$G$156</definedName>
    <definedName name="UNUSE" localSheetId="3">#REF!</definedName>
    <definedName name="UNUSE">#REF!</definedName>
    <definedName name="Valuation_date" localSheetId="3">#REF!</definedName>
    <definedName name="Valuation_date">#REF!</definedName>
    <definedName name="value">3</definedName>
    <definedName name="VAT" localSheetId="3">#REF!</definedName>
    <definedName name="VAT">#REF!</definedName>
    <definedName name="versionno">1</definedName>
    <definedName name="wrn.Aging._.and._.Trend._.Analysis." hidden="1">{#N/A,#N/A,FALSE,"Aging Summary";#N/A,#N/A,FALSE,"Ratio Analysis";#N/A,#N/A,FALSE,"Test 120 Day Accts";#N/A,#N/A,FALSE,"Tickmarks"}</definedName>
    <definedName name="wrn.NAV." hidden="1">{#N/A,#N/A,FALSE,"mgmt";#N/A,#N/A,FALSE,"Check";#N/A,#N/A,FALSE,"Echéancier";#N/A,#N/A,FALSE,"FS";#N/A,#N/A,FALSE,"Conso";#N/A,#N/A,FALSE,"Unreal. calc.";#N/A,#N/A,FALSE,"Inv data";#N/A,#N/A,FALSE,"optionRUR";#N/A,#N/A,FALSE,"perffees";#N/A,#N/A,FALSE,"Trésorerie"}</definedName>
    <definedName name="XREF_COLUMN_1" localSheetId="3" hidden="1">'[18]Breakdown AR'!#REF!</definedName>
    <definedName name="XREF_COLUMN_1" hidden="1">'[18]Breakdown AR'!#REF!</definedName>
    <definedName name="XRefActiveRow" localSheetId="3" hidden="1">#REF!</definedName>
    <definedName name="XRefActiveRow" hidden="1">#REF!</definedName>
    <definedName name="XRefColumnsCount" hidden="1">1</definedName>
    <definedName name="XRefCopy1" localSheetId="3" hidden="1">'[18]Breakdown AR'!#REF!</definedName>
    <definedName name="XRefCopy1" hidden="1">'[18]Breakdown AR'!#REF!</definedName>
    <definedName name="XRefCopy1Row" localSheetId="3" hidden="1">#REF!</definedName>
    <definedName name="XRefCopy1Row" hidden="1">#REF!</definedName>
    <definedName name="XRefCopy2" localSheetId="3" hidden="1">#REF!</definedName>
    <definedName name="XRefCopy2" hidden="1">#REF!</definedName>
    <definedName name="XRefCopyRangeCount" hidden="1">2</definedName>
    <definedName name="XRefPaste1" localSheetId="3" hidden="1">#REF!</definedName>
    <definedName name="XRefPaste1" hidden="1">#REF!</definedName>
    <definedName name="XRefPaste1Row" localSheetId="3" hidden="1">#REF!</definedName>
    <definedName name="XRefPaste1Row" hidden="1">#REF!</definedName>
    <definedName name="XRefPaste2" localSheetId="3" hidden="1">#REF!</definedName>
    <definedName name="XRefPaste2" hidden="1">#REF!</definedName>
    <definedName name="XRefPaste2Row" localSheetId="3" hidden="1">#REF!</definedName>
    <definedName name="XRefPaste2Row" hidden="1">#REF!</definedName>
    <definedName name="XRefPasteRangeCount" hidden="1">1</definedName>
    <definedName name="Year_1" localSheetId="3">#REF!</definedName>
    <definedName name="Year_1">#REF!</definedName>
    <definedName name="Year_2" localSheetId="3">#REF!</definedName>
    <definedName name="Year_2">#REF!</definedName>
    <definedName name="Year_3" localSheetId="3">#REF!</definedName>
    <definedName name="Year_3">#REF!</definedName>
    <definedName name="Year_4" localSheetId="3">#REF!</definedName>
    <definedName name="Year_4">#REF!</definedName>
    <definedName name="Year_5" localSheetId="3">#REF!</definedName>
    <definedName name="Year_5">#REF!</definedName>
    <definedName name="Year10_25" localSheetId="3">#REF!</definedName>
    <definedName name="Year10_25">#REF!</definedName>
    <definedName name="Year6_10" localSheetId="3">#REF!</definedName>
    <definedName name="Year6_10">#REF!</definedName>
    <definedName name="yt">[6]LINK!$F$83</definedName>
    <definedName name="вос" localSheetId="3">#REF!</definedName>
    <definedName name="вос">#REF!</definedName>
    <definedName name="Курс">[19]Курс!$A$1:$C$65536</definedName>
    <definedName name="пп" localSheetId="3">#REF!</definedName>
    <definedName name="пп">#REF!</definedName>
    <definedName name="пр" localSheetId="3">#REF!</definedName>
    <definedName name="пр">#REF!</definedName>
    <definedName name="про" localSheetId="3">#REF!</definedName>
    <definedName name="про">#REF!</definedName>
    <definedName name="Социальный_налог" localSheetId="3">#REF!</definedName>
    <definedName name="Социальный_налог">#REF!</definedName>
    <definedName name="суб" localSheetId="3">#REF!</definedName>
    <definedName name="суб">#REF!</definedName>
  </definedNames>
  <calcPr calcId="145621"/>
  <pivotCaches>
    <pivotCache cacheId="9" r:id="rId2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5" i="5" l="1"/>
  <c r="A304" i="5"/>
  <c r="H277" i="5"/>
  <c r="A276" i="5"/>
  <c r="H249" i="5"/>
  <c r="A248" i="5"/>
  <c r="H221" i="5"/>
  <c r="A220" i="5"/>
  <c r="H193" i="5"/>
  <c r="A192" i="5"/>
  <c r="H165" i="5"/>
  <c r="A164" i="5"/>
  <c r="F139" i="5"/>
  <c r="A138" i="5"/>
  <c r="F112" i="5"/>
  <c r="A111" i="5"/>
  <c r="F84" i="5"/>
  <c r="A83" i="5"/>
  <c r="F57" i="5"/>
  <c r="A56" i="5"/>
  <c r="F30" i="5"/>
  <c r="A29" i="5"/>
  <c r="F3" i="5"/>
  <c r="A2" i="5"/>
  <c r="H3" i="3" l="1"/>
  <c r="A114" i="2" l="1"/>
  <c r="A86" i="2"/>
  <c r="A58" i="2"/>
  <c r="A30" i="2"/>
  <c r="A2" i="2"/>
  <c r="H143" i="2"/>
  <c r="A142" i="2"/>
  <c r="H115" i="2"/>
  <c r="H87" i="2"/>
  <c r="H59" i="2"/>
  <c r="H31" i="2"/>
  <c r="H3" i="2"/>
  <c r="F139" i="1"/>
  <c r="A138" i="1"/>
  <c r="F112" i="1"/>
  <c r="A111" i="1"/>
  <c r="F84" i="1"/>
  <c r="A83" i="1"/>
  <c r="F57" i="1"/>
  <c r="A56" i="1"/>
  <c r="F30" i="1"/>
  <c r="A29" i="1"/>
  <c r="F3" i="1"/>
  <c r="A2" i="1"/>
</calcChain>
</file>

<file path=xl/sharedStrings.xml><?xml version="1.0" encoding="utf-8"?>
<sst xmlns="http://schemas.openxmlformats.org/spreadsheetml/2006/main" count="1075" uniqueCount="46">
  <si>
    <t>Итого</t>
  </si>
  <si>
    <t>Статья затрат</t>
  </si>
  <si>
    <t>Проект</t>
  </si>
  <si>
    <t>Здание</t>
  </si>
  <si>
    <t>Период</t>
  </si>
  <si>
    <t>Сумма за период</t>
  </si>
  <si>
    <t>Вентиляция</t>
  </si>
  <si>
    <t>Год</t>
  </si>
  <si>
    <t>Вывоз мусора</t>
  </si>
  <si>
    <t>Ремонт зданий административные помещения</t>
  </si>
  <si>
    <t>Ремонт зданий производственные помещения</t>
  </si>
  <si>
    <t>УСН/ОСН</t>
  </si>
  <si>
    <t>Компания</t>
  </si>
  <si>
    <r>
      <t xml:space="preserve">Сумма за период за 1 место </t>
    </r>
    <r>
      <rPr>
        <b/>
        <sz val="10"/>
        <color rgb="FFFF0000"/>
        <rFont val="Calibri"/>
        <family val="2"/>
        <charset val="204"/>
        <scheme val="minor"/>
      </rPr>
      <t>без НДС</t>
    </r>
  </si>
  <si>
    <t>Мебель</t>
  </si>
  <si>
    <t>Рабочая станция</t>
  </si>
  <si>
    <t xml:space="preserve">Копировальное оборудование </t>
  </si>
  <si>
    <t>Серверное оборудование</t>
  </si>
  <si>
    <t>Комутационное оборудование</t>
  </si>
  <si>
    <t>Переферия</t>
  </si>
  <si>
    <t>Проект 1</t>
  </si>
  <si>
    <t>Проект 2</t>
  </si>
  <si>
    <t>Проект 3</t>
  </si>
  <si>
    <t>Проект 4</t>
  </si>
  <si>
    <t>Проект 5</t>
  </si>
  <si>
    <t>Проект 6</t>
  </si>
  <si>
    <t>Проект 7</t>
  </si>
  <si>
    <t>Проект 8</t>
  </si>
  <si>
    <t>Проект 9</t>
  </si>
  <si>
    <t>Проект 10</t>
  </si>
  <si>
    <t>Проект 11</t>
  </si>
  <si>
    <t>Проект 12</t>
  </si>
  <si>
    <t>ангар 1</t>
  </si>
  <si>
    <t>ангар 2</t>
  </si>
  <si>
    <t>ангар 3</t>
  </si>
  <si>
    <t>ангар 4</t>
  </si>
  <si>
    <t>Тип</t>
  </si>
  <si>
    <t>Категория</t>
  </si>
  <si>
    <t>ГРУППА ЗАТРАТ</t>
  </si>
  <si>
    <t>СТАТЬИ ЗАТРАТ</t>
  </si>
  <si>
    <t>Сумма</t>
  </si>
  <si>
    <t>Расходы на содержание зданий</t>
  </si>
  <si>
    <t>ОС</t>
  </si>
  <si>
    <t>(пусто)</t>
  </si>
  <si>
    <t>Общий итог</t>
  </si>
  <si>
    <t>Сумма по полю Сумма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</si>
</sst>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,##0_ \ ;[Red]\ \(#,##0\)\ ;\ \-\ \ "/>
    <numFmt numFmtId="165" formatCode="\ #,##0.00_ \ ;[Red]\ \(#,##0.00\)\ ;\ \-\ 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0" borderId="0" xfId="0" applyFont="1"/>
    <xf numFmtId="0" fontId="5" fillId="0" borderId="0" xfId="0" applyFont="1"/>
    <xf numFmtId="0" fontId="3" fillId="0" borderId="0" xfId="0" applyFont="1"/>
    <xf numFmtId="164" fontId="4" fillId="0" borderId="0" xfId="0" applyNumberFormat="1" applyFont="1" applyAlignment="1">
      <alignment vertical="center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164" fontId="5" fillId="0" borderId="1" xfId="0" applyNumberFormat="1" applyFont="1" applyBorder="1" applyAlignment="1">
      <alignment vertical="center"/>
    </xf>
    <xf numFmtId="0" fontId="5" fillId="0" borderId="3" xfId="0" applyFont="1" applyBorder="1"/>
    <xf numFmtId="0" fontId="5" fillId="0" borderId="0" xfId="0" applyFont="1" applyBorder="1"/>
    <xf numFmtId="164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/>
    <xf numFmtId="165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5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0" xfId="1" applyFont="1" applyFill="1" applyBorder="1"/>
    <xf numFmtId="0" fontId="4" fillId="2" borderId="0" xfId="0" applyFont="1" applyFill="1"/>
    <xf numFmtId="164" fontId="2" fillId="0" borderId="8" xfId="0" applyNumberFormat="1" applyFont="1" applyFill="1" applyBorder="1" applyAlignment="1">
      <alignment vertical="center"/>
    </xf>
    <xf numFmtId="165" fontId="2" fillId="0" borderId="6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0" fontId="2" fillId="0" borderId="8" xfId="0" applyFont="1" applyFill="1" applyBorder="1"/>
    <xf numFmtId="0" fontId="2" fillId="0" borderId="2" xfId="0" applyFont="1" applyBorder="1"/>
    <xf numFmtId="0" fontId="2" fillId="0" borderId="9" xfId="0" applyFont="1" applyFill="1" applyBorder="1"/>
    <xf numFmtId="0" fontId="0" fillId="0" borderId="2" xfId="0" applyBorder="1"/>
    <xf numFmtId="0" fontId="0" fillId="3" borderId="2" xfId="0" applyFill="1" applyBorder="1"/>
    <xf numFmtId="0" fontId="0" fillId="0" borderId="0" xfId="0" pivotButton="1"/>
    <xf numFmtId="0" fontId="0" fillId="0" borderId="0" xfId="0" applyNumberFormat="1"/>
  </cellXfs>
  <cellStyles count="2">
    <cellStyle name="Обычный" xfId="0" builtinId="0"/>
    <cellStyle name="Обычный 4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rg\13CFO\My%20Documents\MRP_9907\data\data\12%20MRF\BCS98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a-Data\RASF\Rasf\Compta\Soci&#233;t&#233;s%20Anonymes\ENR\99%20-%20VNI\Anciennes%20VNI\2004\Anciennes%20VNI\2004\ENR%20-%20NAV%202004-10-1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65-PmNPr%20Transformation%20Model%2031.12.0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rg\13CFO\My%20Documents\MRP_9907\Utilization%20by%20CC%20table%20and%20cha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valartis.ru/Documents%20and%20Settings/makhinova.VALARTIS/Local%20Settings/Temporary%20Internet%20Files/OLKD4/51%202007(v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004-KREMN%20IGR_Kremny_2002_last%20verson%20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9010-TAM%20Transformation%20model%202005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file.emcmos.local\Documents%20and%20Settings\Romanova\Local%20Settings\Temporary%20Internet%20Files\OLK1\9010-VALS%20Transformation%20model%20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1-SEM%20COS%20%20%20SG&amp;A%20transformation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Accounts%20receivables_1999%20KAV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Datsukt\Local%20Settings\Temporary%20Internet%20Files\OLK2\&#1057;&#1087;&#1088;&#1072;&#1074;&#1082;&#1072;%20&#1087;&#1086;%20&#1094;&#1077;&#1085;&#1072;&#1084;%20&#1085;&#1072;%20&#1058;&#10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rg\13CFO\My%20Documents\MRP_9907\TEMP\BCSn98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file.emcmos.local\Documents%20and%20Settings\makhinova.VALARTIS\Local%20Settings\Temporary%20Internet%20Files\OLKD4\Romsay_30.06.2007_IR_Y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file.emcmos.local\Documents%20and%20Settings\smolchanova\Local%20Settings\Temporary%20Internet%20Files\Content.Outlook\P1RICE35\TM%20%20-%20Copy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valartis.ru/DOCUME~1/ZIBRAH~1/LOCALS~1/Temp/notesEA312D/CFc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9002-SEM%20Transformation%20Schedule%202002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main\user$\&#1041;&#1102;&#1076;&#1078;&#1077;&#1090;%20&#1085;&#1072;%202002\&#1041;&#1102;&#1076;&#1078;&#1077;&#1090;&#1099;%20&#1085;&#1072;%20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file.emcmos.local\user$\FINANCE\&#1052;&#1057;&#1060;&#1054;\2008%20for%20management\&#1075;&#1086;&#1076;%202008\2008yPLS&amp;BS&amp;CF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lients\ENR%20Russia%20Invest%20SA\NAV\2003\ENR%2003%2030.06.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S APP CR"/>
      <sheetName val="BCS APP Slovakia"/>
      <sheetName val="Data"/>
      <sheetName val="BCS APP Group"/>
      <sheetName val="Лист2"/>
    </sheetNames>
    <sheetDataSet>
      <sheetData sheetId="0" refreshError="1">
        <row r="24">
          <cell r="D24">
            <v>363136.90909090912</v>
          </cell>
          <cell r="E24">
            <v>240770</v>
          </cell>
          <cell r="G24">
            <v>0</v>
          </cell>
          <cell r="O24">
            <v>0</v>
          </cell>
        </row>
      </sheetData>
      <sheetData sheetId="1" refreshError="1">
        <row r="6">
          <cell r="AF6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"/>
      <sheetName val="Filter"/>
      <sheetName val="Romanov valuation"/>
      <sheetName val="Romanov valuation till 30.06.04"/>
      <sheetName val="Asset allocation"/>
      <sheetName val="Asset Class"/>
      <sheetName val="Asset Class and Allocation"/>
      <sheetName val="ENR INV.Portfolio"/>
      <sheetName val="NAV Calculation"/>
      <sheetName val="Cash"/>
      <sheetName val="E&amp;Y Calculation"/>
      <sheetName val="Consolidated BS"/>
      <sheetName val="Consolidated CF"/>
      <sheetName val="Pay-Rec"/>
      <sheetName val="ACC PAY.REC"/>
      <sheetName val="Interco"/>
      <sheetName val="Annual fees"/>
      <sheetName val="PREM.Mgt fees"/>
      <sheetName val="IFD"/>
      <sheetName val="METHODE 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4">
          <cell r="F144">
            <v>4.6238591130233157E-3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RAS BS"/>
      <sheetName val="P&amp;L by branches"/>
      <sheetName val="RAS BS diff"/>
      <sheetName val="LINK"/>
      <sheetName val="all entries"/>
      <sheetName val="RJEs 2002"/>
      <sheetName val="AJEs 2002"/>
      <sheetName val="RJEs 2001"/>
      <sheetName val="AJEs 2001"/>
      <sheetName val="Tickmark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GK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PP Group T"/>
      <sheetName val="4 Fin &amp; Publ"/>
      <sheetName val="5 Util &amp; Telco"/>
      <sheetName val="6 Inds &amp; Comm"/>
      <sheetName val="7 ERP"/>
      <sheetName val="8 Serv &amp; Sol"/>
      <sheetName val="4 Fin _ Publ"/>
    </sheetNames>
    <sheetDataSet>
      <sheetData sheetId="0" refreshError="1"/>
      <sheetData sheetId="1" refreshError="1"/>
      <sheetData sheetId="2" refreshError="1">
        <row r="8">
          <cell r="B8">
            <v>0</v>
          </cell>
          <cell r="D8">
            <v>0</v>
          </cell>
          <cell r="F8">
            <v>0</v>
          </cell>
          <cell r="H8">
            <v>0</v>
          </cell>
          <cell r="J8">
            <v>0</v>
          </cell>
          <cell r="L8">
            <v>0</v>
          </cell>
          <cell r="N8">
            <v>0</v>
          </cell>
          <cell r="P8">
            <v>0</v>
          </cell>
          <cell r="R8">
            <v>0</v>
          </cell>
          <cell r="T8">
            <v>0</v>
          </cell>
          <cell r="V8">
            <v>0</v>
          </cell>
          <cell r="X8">
            <v>0</v>
          </cell>
          <cell r="Z8">
            <v>0</v>
          </cell>
        </row>
        <row r="9">
          <cell r="B9">
            <v>0</v>
          </cell>
          <cell r="D9">
            <v>0</v>
          </cell>
          <cell r="F9">
            <v>0</v>
          </cell>
          <cell r="H9">
            <v>0</v>
          </cell>
          <cell r="J9">
            <v>0</v>
          </cell>
          <cell r="L9">
            <v>0</v>
          </cell>
          <cell r="N9">
            <v>0</v>
          </cell>
          <cell r="P9">
            <v>0</v>
          </cell>
          <cell r="R9">
            <v>0</v>
          </cell>
          <cell r="T9">
            <v>0</v>
          </cell>
          <cell r="V9">
            <v>0</v>
          </cell>
          <cell r="X9">
            <v>0</v>
          </cell>
          <cell r="Z9">
            <v>0</v>
          </cell>
        </row>
        <row r="11">
          <cell r="B11">
            <v>0</v>
          </cell>
          <cell r="D11">
            <v>0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N11">
            <v>0</v>
          </cell>
          <cell r="P11">
            <v>0</v>
          </cell>
          <cell r="R11">
            <v>0</v>
          </cell>
          <cell r="T11">
            <v>0</v>
          </cell>
          <cell r="V11">
            <v>0</v>
          </cell>
          <cell r="X11">
            <v>0</v>
          </cell>
          <cell r="Z11">
            <v>0</v>
          </cell>
        </row>
        <row r="14">
          <cell r="B14">
            <v>0</v>
          </cell>
          <cell r="D14">
            <v>0</v>
          </cell>
          <cell r="F14">
            <v>0</v>
          </cell>
          <cell r="H14">
            <v>0</v>
          </cell>
          <cell r="J14">
            <v>0</v>
          </cell>
          <cell r="L14">
            <v>0</v>
          </cell>
          <cell r="N14">
            <v>0</v>
          </cell>
          <cell r="P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</row>
        <row r="15">
          <cell r="B15">
            <v>0</v>
          </cell>
          <cell r="D15">
            <v>0</v>
          </cell>
          <cell r="F15">
            <v>0</v>
          </cell>
          <cell r="H15">
            <v>0</v>
          </cell>
          <cell r="J15">
            <v>0</v>
          </cell>
          <cell r="L15">
            <v>0</v>
          </cell>
          <cell r="N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</row>
        <row r="17">
          <cell r="B17">
            <v>0</v>
          </cell>
          <cell r="D17">
            <v>0</v>
          </cell>
          <cell r="F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</row>
        <row r="19">
          <cell r="B19">
            <v>0</v>
          </cell>
          <cell r="D19">
            <v>0</v>
          </cell>
          <cell r="F19">
            <v>0</v>
          </cell>
          <cell r="H19">
            <v>0</v>
          </cell>
          <cell r="J19">
            <v>0</v>
          </cell>
          <cell r="L19">
            <v>0</v>
          </cell>
          <cell r="N19">
            <v>0</v>
          </cell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sh07"/>
      <sheetName val="Sheet1 (4)"/>
      <sheetName val="CF (PF)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D2">
            <v>26.32555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Sheet"/>
      <sheetName val="TB"/>
      <sheetName val="Setup"/>
      <sheetName val="Индексы за 2002"/>
      <sheetName val="Title"/>
      <sheetName val="PL"/>
      <sheetName val="5 consolidated"/>
      <sheetName val="5 associated"/>
      <sheetName val="Adjustments"/>
      <sheetName val="Дебитор IC"/>
      <sheetName val="Кредитор IC"/>
      <sheetName val="Cash"/>
      <sheetName val="Investments"/>
      <sheetName val="Inventories"/>
      <sheetName val="Debtors"/>
      <sheetName val="FA"/>
      <sheetName val="Borrowings"/>
      <sheetName val="Creditors"/>
      <sheetName val="Capital&amp;Reserves"/>
      <sheetName val="Выручка"/>
      <sheetName val="Себ продаж готовой продукци"/>
      <sheetName val="Себ продаж услуг пром харак"/>
      <sheetName val="Себ продаж прочей продукции"/>
      <sheetName val="Себ опт и розн торговли"/>
      <sheetName val="Себ услуг жил ком соц харак"/>
      <sheetName val="Себ обществ питания"/>
      <sheetName val="Себ по сдаче имущества в ар"/>
      <sheetName val="Себестоимость прочих продаж"/>
      <sheetName val="Коммерческие расходы"/>
      <sheetName val="Управленческие расходы"/>
      <sheetName val="Операц доходы и расходы"/>
      <sheetName val="Внереализационные доходы"/>
      <sheetName val="Внереализационные расходы"/>
      <sheetName val="Прибыли-убытки прошлых лет"/>
      <sheetName val="Налог на прибыль"/>
      <sheetName val="Прочие платежи"/>
    </sheetNames>
    <sheetDataSet>
      <sheetData sheetId="0" refreshError="1"/>
      <sheetData sheetId="1" refreshError="1"/>
      <sheetData sheetId="2" refreshError="1">
        <row r="4">
          <cell r="E4" t="str">
            <v>Russian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RAS FS"/>
      <sheetName val="LINK"/>
      <sheetName val="REC DESCR"/>
      <sheetName val="RECLAS"/>
      <sheetName val="ADJ DESCR"/>
      <sheetName val="ADJUST"/>
      <sheetName val="Income tax_Deffered tax"/>
      <sheetName val="31.12.2004"/>
      <sheetName val="PPE"/>
      <sheetName val="LT investments"/>
      <sheetName val="Inventory"/>
      <sheetName val="AR"/>
      <sheetName val="ST investments"/>
      <sheetName val="Cash"/>
      <sheetName val="LT debt"/>
      <sheetName val="Taxes payable"/>
      <sheetName val="ST borrowings"/>
      <sheetName val="AP"/>
      <sheetName val="Lease"/>
      <sheetName val="Sales"/>
      <sheetName val="COS"/>
      <sheetName val="SG&amp;A"/>
      <sheetName val="Other P&amp;L disclosure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RAS FS"/>
      <sheetName val="LINK"/>
      <sheetName val="REC DESCR"/>
      <sheetName val="RECLAS"/>
      <sheetName val="ADJ DESCR"/>
      <sheetName val="ADJUST"/>
      <sheetName val="Income tax_Deffered tax"/>
      <sheetName val="PPE"/>
      <sheetName val="LT investments"/>
      <sheetName val="Inventory"/>
      <sheetName val="AR"/>
      <sheetName val="ST investments"/>
      <sheetName val="Cash"/>
      <sheetName val="LT debt"/>
      <sheetName val="Taxes payable"/>
      <sheetName val="ST borrowings"/>
      <sheetName val="AP"/>
      <sheetName val="Lease"/>
      <sheetName val="Sales"/>
      <sheetName val="COS"/>
      <sheetName val="SG&amp;A"/>
      <sheetName val="Other P&amp;L disclosure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, RJE"/>
      <sheetName val="COS reconciliation"/>
      <sheetName val="COS breakdown"/>
      <sheetName val="SG&amp;A breakdown"/>
      <sheetName val="IAS 29"/>
      <sheetName val="ic purchases"/>
      <sheetName val="Tickmarks"/>
      <sheetName val="BS quarterly (PBC)"/>
      <sheetName val="P&amp;L quartely (PBC)"/>
      <sheetName val="Period End"/>
      <sheetName val="Aver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 AR"/>
      <sheetName val="62.5"/>
      <sheetName val="Cash receipt"/>
      <sheetName val="Trade receivables"/>
      <sheetName val="Advances test"/>
      <sheetName val="Late cut-off test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Таблица соответствия"/>
      <sheetName val="Ср. аптека"/>
      <sheetName val="Курс"/>
      <sheetName val="Лист3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Дата</v>
          </cell>
          <cell r="B1" t="str">
            <v xml:space="preserve">Доллар США </v>
          </cell>
          <cell r="C1" t="str">
            <v>Евро</v>
          </cell>
        </row>
        <row r="2">
          <cell r="A2">
            <v>37987</v>
          </cell>
          <cell r="B2">
            <v>29.454499999999999</v>
          </cell>
          <cell r="C2">
            <v>37.097900000000003</v>
          </cell>
        </row>
        <row r="3">
          <cell r="A3">
            <v>37992</v>
          </cell>
          <cell r="B3">
            <v>29.454499999999999</v>
          </cell>
          <cell r="C3">
            <v>37.348300000000002</v>
          </cell>
        </row>
        <row r="4">
          <cell r="A4">
            <v>37993</v>
          </cell>
          <cell r="B4">
            <v>29.245000000000001</v>
          </cell>
          <cell r="C4">
            <v>37.158700000000003</v>
          </cell>
        </row>
        <row r="5">
          <cell r="A5">
            <v>37995</v>
          </cell>
          <cell r="B5">
            <v>29.135000000000002</v>
          </cell>
          <cell r="C5">
            <v>36.730499999999999</v>
          </cell>
        </row>
        <row r="6">
          <cell r="A6">
            <v>37996</v>
          </cell>
          <cell r="B6">
            <v>28.991800000000001</v>
          </cell>
          <cell r="C6">
            <v>36.926900000000003</v>
          </cell>
        </row>
        <row r="7">
          <cell r="A7">
            <v>37999</v>
          </cell>
          <cell r="B7">
            <v>28.871099999999998</v>
          </cell>
          <cell r="C7">
            <v>37.159999999999997</v>
          </cell>
        </row>
        <row r="8">
          <cell r="A8">
            <v>38000</v>
          </cell>
          <cell r="B8">
            <v>28.8841</v>
          </cell>
          <cell r="C8">
            <v>36.8474</v>
          </cell>
        </row>
        <row r="9">
          <cell r="A9">
            <v>38006</v>
          </cell>
          <cell r="B9">
            <v>28.796099999999999</v>
          </cell>
          <cell r="C9">
            <v>35.764800000000001</v>
          </cell>
        </row>
        <row r="10">
          <cell r="A10">
            <v>38007</v>
          </cell>
          <cell r="B10">
            <v>28.785299999999999</v>
          </cell>
          <cell r="C10">
            <v>35.702399999999997</v>
          </cell>
        </row>
        <row r="11">
          <cell r="A11">
            <v>38008</v>
          </cell>
          <cell r="B11">
            <v>28.802600000000002</v>
          </cell>
          <cell r="C11">
            <v>36.288400000000003</v>
          </cell>
        </row>
        <row r="12">
          <cell r="A12">
            <v>38009</v>
          </cell>
          <cell r="B12">
            <v>28.695900000000002</v>
          </cell>
          <cell r="C12">
            <v>36.346200000000003</v>
          </cell>
        </row>
        <row r="13">
          <cell r="A13">
            <v>38010</v>
          </cell>
          <cell r="B13">
            <v>28.551400000000001</v>
          </cell>
          <cell r="C13">
            <v>36.371600000000001</v>
          </cell>
        </row>
        <row r="14">
          <cell r="A14">
            <v>38013</v>
          </cell>
          <cell r="B14">
            <v>28.496300000000002</v>
          </cell>
          <cell r="C14">
            <v>35.742899999999999</v>
          </cell>
        </row>
        <row r="15">
          <cell r="A15">
            <v>38014</v>
          </cell>
          <cell r="B15">
            <v>28.5139</v>
          </cell>
          <cell r="C15">
            <v>35.519799999999996</v>
          </cell>
        </row>
        <row r="16">
          <cell r="A16">
            <v>38015</v>
          </cell>
          <cell r="B16">
            <v>28.484999999999999</v>
          </cell>
          <cell r="C16">
            <v>35.9253</v>
          </cell>
        </row>
        <row r="17">
          <cell r="A17">
            <v>38016</v>
          </cell>
          <cell r="B17">
            <v>28.491599999999998</v>
          </cell>
          <cell r="C17">
            <v>35.606000000000002</v>
          </cell>
        </row>
        <row r="18">
          <cell r="A18">
            <v>38017</v>
          </cell>
          <cell r="B18">
            <v>28.4937</v>
          </cell>
          <cell r="C18">
            <v>35.363500000000002</v>
          </cell>
        </row>
        <row r="19">
          <cell r="A19">
            <v>38020</v>
          </cell>
          <cell r="B19">
            <v>28.525200000000002</v>
          </cell>
          <cell r="C19">
            <v>35.528100000000002</v>
          </cell>
        </row>
        <row r="20">
          <cell r="A20">
            <v>38021</v>
          </cell>
          <cell r="B20">
            <v>28.6205</v>
          </cell>
          <cell r="C20">
            <v>35.818600000000004</v>
          </cell>
        </row>
        <row r="21">
          <cell r="A21">
            <v>38022</v>
          </cell>
          <cell r="B21">
            <v>28.528099999999998</v>
          </cell>
          <cell r="C21">
            <v>35.791400000000003</v>
          </cell>
        </row>
        <row r="22">
          <cell r="A22">
            <v>38023</v>
          </cell>
          <cell r="B22">
            <v>28.490600000000001</v>
          </cell>
          <cell r="C22">
            <v>35.732900000000001</v>
          </cell>
        </row>
        <row r="23">
          <cell r="A23">
            <v>38024</v>
          </cell>
          <cell r="B23">
            <v>28.574400000000001</v>
          </cell>
          <cell r="C23">
            <v>35.889400000000002</v>
          </cell>
        </row>
        <row r="24">
          <cell r="A24">
            <v>38027</v>
          </cell>
          <cell r="B24">
            <v>28.4939</v>
          </cell>
          <cell r="C24">
            <v>36.301200000000001</v>
          </cell>
        </row>
        <row r="25">
          <cell r="A25">
            <v>38028</v>
          </cell>
          <cell r="B25">
            <v>28.504799999999999</v>
          </cell>
          <cell r="C25">
            <v>36.4206</v>
          </cell>
        </row>
        <row r="26">
          <cell r="A26">
            <v>38029</v>
          </cell>
          <cell r="B26">
            <v>28.531199999999998</v>
          </cell>
          <cell r="C26">
            <v>36.157600000000002</v>
          </cell>
        </row>
        <row r="27">
          <cell r="A27">
            <v>38030</v>
          </cell>
          <cell r="B27">
            <v>28.518000000000001</v>
          </cell>
          <cell r="C27">
            <v>36.585700000000003</v>
          </cell>
        </row>
        <row r="28">
          <cell r="A28">
            <v>38031</v>
          </cell>
          <cell r="B28">
            <v>28.518000000000001</v>
          </cell>
          <cell r="C28">
            <v>36.560099999999998</v>
          </cell>
        </row>
        <row r="29">
          <cell r="A29">
            <v>38034</v>
          </cell>
          <cell r="B29">
            <v>28.494900000000001</v>
          </cell>
          <cell r="C29">
            <v>36.305399999999999</v>
          </cell>
        </row>
        <row r="30">
          <cell r="A30">
            <v>38035</v>
          </cell>
          <cell r="B30">
            <v>28.4878</v>
          </cell>
          <cell r="C30">
            <v>36.558399999999999</v>
          </cell>
        </row>
        <row r="31">
          <cell r="A31">
            <v>38036</v>
          </cell>
          <cell r="B31">
            <v>28.485099999999999</v>
          </cell>
          <cell r="C31">
            <v>36.731499999999997</v>
          </cell>
        </row>
        <row r="32">
          <cell r="A32">
            <v>38037</v>
          </cell>
          <cell r="B32">
            <v>28.495899999999999</v>
          </cell>
          <cell r="C32">
            <v>36.181199999999997</v>
          </cell>
        </row>
        <row r="33">
          <cell r="A33">
            <v>38038</v>
          </cell>
          <cell r="B33">
            <v>28.493400000000001</v>
          </cell>
          <cell r="C33">
            <v>36.143900000000002</v>
          </cell>
        </row>
        <row r="34">
          <cell r="A34">
            <v>38042</v>
          </cell>
          <cell r="B34">
            <v>28.493099999999998</v>
          </cell>
          <cell r="C34">
            <v>35.741700000000002</v>
          </cell>
        </row>
        <row r="35">
          <cell r="A35">
            <v>38043</v>
          </cell>
          <cell r="B35">
            <v>28.497299999999999</v>
          </cell>
          <cell r="C35">
            <v>36.174500000000002</v>
          </cell>
        </row>
        <row r="36">
          <cell r="A36">
            <v>38044</v>
          </cell>
          <cell r="B36">
            <v>28.510999999999999</v>
          </cell>
          <cell r="C36">
            <v>35.627299999999998</v>
          </cell>
        </row>
        <row r="37">
          <cell r="A37">
            <v>38045</v>
          </cell>
          <cell r="B37">
            <v>28.515599999999999</v>
          </cell>
          <cell r="C37">
            <v>35.507599999999996</v>
          </cell>
        </row>
        <row r="38">
          <cell r="A38">
            <v>38048</v>
          </cell>
          <cell r="B38">
            <v>28.516200000000001</v>
          </cell>
          <cell r="C38">
            <v>35.759300000000003</v>
          </cell>
        </row>
        <row r="39">
          <cell r="A39">
            <v>38049</v>
          </cell>
          <cell r="B39">
            <v>28.5321</v>
          </cell>
          <cell r="C39">
            <v>35.408299999999997</v>
          </cell>
        </row>
        <row r="40">
          <cell r="A40">
            <v>38050</v>
          </cell>
          <cell r="B40">
            <v>28.589500000000001</v>
          </cell>
          <cell r="C40">
            <v>34.893500000000003</v>
          </cell>
        </row>
        <row r="41">
          <cell r="A41">
            <v>38051</v>
          </cell>
          <cell r="B41">
            <v>28.665400000000002</v>
          </cell>
          <cell r="C41">
            <v>34.951700000000002</v>
          </cell>
        </row>
        <row r="42">
          <cell r="A42">
            <v>38052</v>
          </cell>
          <cell r="B42">
            <v>28.6343</v>
          </cell>
          <cell r="C42">
            <v>34.9482</v>
          </cell>
        </row>
        <row r="43">
          <cell r="A43">
            <v>38056</v>
          </cell>
          <cell r="B43">
            <v>28.521599999999999</v>
          </cell>
          <cell r="C43">
            <v>35.4923</v>
          </cell>
        </row>
        <row r="44">
          <cell r="A44">
            <v>38057</v>
          </cell>
          <cell r="B44">
            <v>28.5733</v>
          </cell>
          <cell r="C44">
            <v>35.0623</v>
          </cell>
        </row>
        <row r="45">
          <cell r="A45">
            <v>38058</v>
          </cell>
          <cell r="B45">
            <v>28.572600000000001</v>
          </cell>
          <cell r="C45">
            <v>34.901400000000002</v>
          </cell>
        </row>
        <row r="46">
          <cell r="A46">
            <v>38059</v>
          </cell>
          <cell r="B46">
            <v>28.508299999999998</v>
          </cell>
          <cell r="C46">
            <v>35.005299999999998</v>
          </cell>
        </row>
        <row r="47">
          <cell r="A47">
            <v>38062</v>
          </cell>
          <cell r="B47">
            <v>28.506399999999999</v>
          </cell>
          <cell r="C47">
            <v>34.937399999999997</v>
          </cell>
        </row>
        <row r="48">
          <cell r="A48">
            <v>38063</v>
          </cell>
          <cell r="B48">
            <v>28.5121</v>
          </cell>
          <cell r="C48">
            <v>35.112699999999997</v>
          </cell>
        </row>
        <row r="49">
          <cell r="A49">
            <v>38064</v>
          </cell>
          <cell r="B49">
            <v>28.533999999999999</v>
          </cell>
          <cell r="C49">
            <v>35.014099999999999</v>
          </cell>
        </row>
        <row r="50">
          <cell r="A50">
            <v>38065</v>
          </cell>
          <cell r="B50">
            <v>28.500499999999999</v>
          </cell>
          <cell r="C50">
            <v>35.058500000000002</v>
          </cell>
        </row>
        <row r="51">
          <cell r="A51">
            <v>38066</v>
          </cell>
          <cell r="B51">
            <v>28.5045</v>
          </cell>
          <cell r="C51">
            <v>35.334200000000003</v>
          </cell>
        </row>
        <row r="52">
          <cell r="A52">
            <v>38069</v>
          </cell>
          <cell r="B52">
            <v>28.5121</v>
          </cell>
          <cell r="C52">
            <v>34.970100000000002</v>
          </cell>
        </row>
        <row r="53">
          <cell r="A53">
            <v>38070</v>
          </cell>
          <cell r="B53">
            <v>28.485499999999998</v>
          </cell>
          <cell r="C53">
            <v>35.230899999999998</v>
          </cell>
        </row>
        <row r="54">
          <cell r="A54">
            <v>38071</v>
          </cell>
          <cell r="B54">
            <v>28.485199999999999</v>
          </cell>
          <cell r="C54">
            <v>35.070999999999998</v>
          </cell>
        </row>
        <row r="55">
          <cell r="A55">
            <v>38072</v>
          </cell>
          <cell r="B55">
            <v>28.497900000000001</v>
          </cell>
          <cell r="C55">
            <v>34.533799999999999</v>
          </cell>
        </row>
        <row r="56">
          <cell r="A56">
            <v>38073</v>
          </cell>
          <cell r="B56">
            <v>28.489100000000001</v>
          </cell>
          <cell r="C56">
            <v>34.451900000000002</v>
          </cell>
        </row>
        <row r="57">
          <cell r="A57">
            <v>38076</v>
          </cell>
          <cell r="B57">
            <v>28.488600000000002</v>
          </cell>
          <cell r="C57">
            <v>34.436999999999998</v>
          </cell>
        </row>
        <row r="58">
          <cell r="A58">
            <v>38077</v>
          </cell>
          <cell r="B58">
            <v>28.485299999999999</v>
          </cell>
          <cell r="C58">
            <v>34.8005</v>
          </cell>
        </row>
        <row r="59">
          <cell r="A59">
            <v>38078</v>
          </cell>
          <cell r="B59">
            <v>28.5151</v>
          </cell>
          <cell r="C59">
            <v>34.908200000000001</v>
          </cell>
        </row>
        <row r="60">
          <cell r="A60">
            <v>38078</v>
          </cell>
          <cell r="B60">
            <v>28.5151</v>
          </cell>
          <cell r="C60">
            <v>34.908200000000001</v>
          </cell>
        </row>
        <row r="61">
          <cell r="A61">
            <v>38079</v>
          </cell>
          <cell r="B61">
            <v>28.502400000000002</v>
          </cell>
          <cell r="C61">
            <v>34.963900000000002</v>
          </cell>
        </row>
        <row r="62">
          <cell r="A62">
            <v>38079</v>
          </cell>
          <cell r="B62">
            <v>28.502400000000002</v>
          </cell>
          <cell r="C62">
            <v>34.963900000000002</v>
          </cell>
        </row>
        <row r="63">
          <cell r="A63">
            <v>38080</v>
          </cell>
          <cell r="B63">
            <v>28.509499999999999</v>
          </cell>
          <cell r="C63">
            <v>35.192100000000003</v>
          </cell>
        </row>
        <row r="64">
          <cell r="A64">
            <v>38080</v>
          </cell>
          <cell r="B64">
            <v>28.509499999999999</v>
          </cell>
          <cell r="C64">
            <v>35.192100000000003</v>
          </cell>
        </row>
        <row r="65">
          <cell r="A65">
            <v>38083</v>
          </cell>
          <cell r="B65">
            <v>28.538499999999999</v>
          </cell>
          <cell r="C65">
            <v>34.5002</v>
          </cell>
        </row>
        <row r="66">
          <cell r="A66">
            <v>38083</v>
          </cell>
          <cell r="B66">
            <v>28.538499999999999</v>
          </cell>
          <cell r="C66">
            <v>34.5002</v>
          </cell>
        </row>
        <row r="67">
          <cell r="A67">
            <v>38084</v>
          </cell>
          <cell r="B67">
            <v>28.541</v>
          </cell>
          <cell r="C67">
            <v>34.297699999999999</v>
          </cell>
        </row>
        <row r="68">
          <cell r="A68">
            <v>38084</v>
          </cell>
          <cell r="B68">
            <v>28.541</v>
          </cell>
          <cell r="C68">
            <v>34.297699999999999</v>
          </cell>
        </row>
        <row r="69">
          <cell r="A69">
            <v>38085</v>
          </cell>
          <cell r="B69">
            <v>28.529599999999999</v>
          </cell>
          <cell r="C69">
            <v>34.403799999999997</v>
          </cell>
        </row>
        <row r="70">
          <cell r="A70">
            <v>38085</v>
          </cell>
          <cell r="B70">
            <v>28.529599999999999</v>
          </cell>
          <cell r="C70">
            <v>34.403799999999997</v>
          </cell>
        </row>
        <row r="71">
          <cell r="A71">
            <v>38086</v>
          </cell>
          <cell r="B71">
            <v>28.517199999999999</v>
          </cell>
          <cell r="C71">
            <v>34.7881</v>
          </cell>
        </row>
        <row r="72">
          <cell r="A72">
            <v>38086</v>
          </cell>
          <cell r="B72">
            <v>28.517199999999999</v>
          </cell>
          <cell r="C72">
            <v>34.7881</v>
          </cell>
        </row>
        <row r="73">
          <cell r="A73">
            <v>38087</v>
          </cell>
          <cell r="B73">
            <v>28.506499999999999</v>
          </cell>
          <cell r="C73">
            <v>34.481499999999997</v>
          </cell>
        </row>
        <row r="74">
          <cell r="A74">
            <v>38087</v>
          </cell>
          <cell r="B74">
            <v>28.506499999999999</v>
          </cell>
          <cell r="C74">
            <v>34.481499999999997</v>
          </cell>
        </row>
        <row r="75">
          <cell r="A75">
            <v>38090</v>
          </cell>
          <cell r="B75">
            <v>28.5535</v>
          </cell>
          <cell r="C75">
            <v>34.441200000000002</v>
          </cell>
        </row>
        <row r="76">
          <cell r="A76">
            <v>38090</v>
          </cell>
          <cell r="B76">
            <v>28.5535</v>
          </cell>
          <cell r="C76">
            <v>34.441200000000002</v>
          </cell>
        </row>
        <row r="77">
          <cell r="A77">
            <v>38091</v>
          </cell>
          <cell r="B77">
            <v>28.589200000000002</v>
          </cell>
          <cell r="C77">
            <v>34.4071</v>
          </cell>
        </row>
        <row r="78">
          <cell r="A78">
            <v>38091</v>
          </cell>
          <cell r="B78">
            <v>28.589200000000002</v>
          </cell>
          <cell r="C78">
            <v>34.4071</v>
          </cell>
        </row>
        <row r="79">
          <cell r="A79">
            <v>38092</v>
          </cell>
          <cell r="B79">
            <v>28.6221</v>
          </cell>
          <cell r="C79">
            <v>34.1175</v>
          </cell>
        </row>
        <row r="80">
          <cell r="A80">
            <v>38092</v>
          </cell>
          <cell r="B80">
            <v>28.6221</v>
          </cell>
          <cell r="C80">
            <v>34.1175</v>
          </cell>
        </row>
        <row r="81">
          <cell r="A81">
            <v>38093</v>
          </cell>
          <cell r="B81">
            <v>28.610399999999998</v>
          </cell>
          <cell r="C81">
            <v>34.206600000000002</v>
          </cell>
        </row>
        <row r="82">
          <cell r="A82">
            <v>38093</v>
          </cell>
          <cell r="B82">
            <v>28.610399999999998</v>
          </cell>
          <cell r="C82">
            <v>34.206600000000002</v>
          </cell>
        </row>
        <row r="83">
          <cell r="A83">
            <v>38094</v>
          </cell>
          <cell r="B83">
            <v>28.622299999999999</v>
          </cell>
          <cell r="C83">
            <v>34.318100000000001</v>
          </cell>
        </row>
        <row r="84">
          <cell r="A84">
            <v>38094</v>
          </cell>
          <cell r="B84">
            <v>28.622299999999999</v>
          </cell>
          <cell r="C84">
            <v>34.318100000000001</v>
          </cell>
        </row>
        <row r="85">
          <cell r="A85">
            <v>38097</v>
          </cell>
          <cell r="B85">
            <v>28.6693</v>
          </cell>
          <cell r="C85">
            <v>34.517800000000001</v>
          </cell>
        </row>
        <row r="86">
          <cell r="A86">
            <v>38097</v>
          </cell>
          <cell r="B86">
            <v>28.6693</v>
          </cell>
          <cell r="C86">
            <v>34.517800000000001</v>
          </cell>
        </row>
        <row r="87">
          <cell r="A87">
            <v>38098</v>
          </cell>
          <cell r="B87">
            <v>28.766200000000001</v>
          </cell>
          <cell r="C87">
            <v>34.332500000000003</v>
          </cell>
        </row>
        <row r="88">
          <cell r="A88">
            <v>38098</v>
          </cell>
          <cell r="B88">
            <v>28.766200000000001</v>
          </cell>
          <cell r="C88">
            <v>34.332500000000003</v>
          </cell>
        </row>
        <row r="89">
          <cell r="A89">
            <v>38099</v>
          </cell>
          <cell r="B89">
            <v>28.9237</v>
          </cell>
          <cell r="C89">
            <v>34.248600000000003</v>
          </cell>
        </row>
        <row r="90">
          <cell r="A90">
            <v>38099</v>
          </cell>
          <cell r="B90">
            <v>28.9237</v>
          </cell>
          <cell r="C90">
            <v>34.248600000000003</v>
          </cell>
        </row>
        <row r="91">
          <cell r="A91">
            <v>38100</v>
          </cell>
          <cell r="B91">
            <v>28.98</v>
          </cell>
          <cell r="C91">
            <v>34.2746</v>
          </cell>
        </row>
        <row r="92">
          <cell r="A92">
            <v>38100</v>
          </cell>
          <cell r="B92">
            <v>28.98</v>
          </cell>
          <cell r="C92">
            <v>34.2746</v>
          </cell>
        </row>
        <row r="93">
          <cell r="A93">
            <v>38101</v>
          </cell>
          <cell r="B93">
            <v>28.967099999999999</v>
          </cell>
          <cell r="C93">
            <v>34.523000000000003</v>
          </cell>
        </row>
        <row r="94">
          <cell r="A94">
            <v>38101</v>
          </cell>
          <cell r="B94">
            <v>28.967099999999999</v>
          </cell>
          <cell r="C94">
            <v>34.523000000000003</v>
          </cell>
        </row>
        <row r="95">
          <cell r="A95">
            <v>38104</v>
          </cell>
          <cell r="B95">
            <v>29.003299999999999</v>
          </cell>
          <cell r="C95">
            <v>34.200699999999998</v>
          </cell>
        </row>
        <row r="96">
          <cell r="A96">
            <v>38104</v>
          </cell>
          <cell r="B96">
            <v>29.003299999999999</v>
          </cell>
          <cell r="C96">
            <v>34.200699999999998</v>
          </cell>
        </row>
        <row r="97">
          <cell r="A97">
            <v>38105</v>
          </cell>
          <cell r="B97">
            <v>28.87</v>
          </cell>
          <cell r="C97">
            <v>34.2254</v>
          </cell>
        </row>
        <row r="98">
          <cell r="A98">
            <v>38105</v>
          </cell>
          <cell r="B98">
            <v>28.87</v>
          </cell>
          <cell r="C98">
            <v>34.2254</v>
          </cell>
        </row>
        <row r="99">
          <cell r="A99">
            <v>38106</v>
          </cell>
          <cell r="B99">
            <v>28.863600000000002</v>
          </cell>
          <cell r="C99">
            <v>34.327500000000001</v>
          </cell>
        </row>
        <row r="100">
          <cell r="A100">
            <v>38106</v>
          </cell>
          <cell r="B100">
            <v>28.863600000000002</v>
          </cell>
          <cell r="C100">
            <v>34.327500000000001</v>
          </cell>
        </row>
        <row r="101">
          <cell r="A101">
            <v>38107</v>
          </cell>
          <cell r="B101">
            <v>28.883400000000002</v>
          </cell>
          <cell r="C101">
            <v>34.143099999999997</v>
          </cell>
        </row>
        <row r="102">
          <cell r="A102">
            <v>38107</v>
          </cell>
          <cell r="B102">
            <v>28.883400000000002</v>
          </cell>
          <cell r="C102">
            <v>34.143099999999997</v>
          </cell>
        </row>
        <row r="103">
          <cell r="A103">
            <v>38108</v>
          </cell>
          <cell r="B103">
            <v>28.961200000000002</v>
          </cell>
          <cell r="C103">
            <v>34.628900000000002</v>
          </cell>
        </row>
        <row r="104">
          <cell r="A104">
            <v>38113</v>
          </cell>
          <cell r="B104">
            <v>28.897600000000001</v>
          </cell>
          <cell r="C104">
            <v>35.026800000000001</v>
          </cell>
        </row>
        <row r="105">
          <cell r="A105">
            <v>38114</v>
          </cell>
          <cell r="B105">
            <v>28.873000000000001</v>
          </cell>
          <cell r="C105">
            <v>35.118200000000002</v>
          </cell>
        </row>
        <row r="106">
          <cell r="A106">
            <v>38115</v>
          </cell>
          <cell r="B106">
            <v>28.952999999999999</v>
          </cell>
          <cell r="C106">
            <v>34.905700000000003</v>
          </cell>
        </row>
        <row r="107">
          <cell r="A107">
            <v>38119</v>
          </cell>
          <cell r="B107">
            <v>28.9862</v>
          </cell>
          <cell r="C107">
            <v>34.435600000000001</v>
          </cell>
        </row>
        <row r="108">
          <cell r="A108">
            <v>38120</v>
          </cell>
          <cell r="B108">
            <v>29.058700000000002</v>
          </cell>
          <cell r="C108">
            <v>34.4636</v>
          </cell>
        </row>
        <row r="109">
          <cell r="A109">
            <v>38121</v>
          </cell>
          <cell r="B109">
            <v>29.077200000000001</v>
          </cell>
          <cell r="C109">
            <v>34.503</v>
          </cell>
        </row>
        <row r="110">
          <cell r="A110">
            <v>38122</v>
          </cell>
          <cell r="B110">
            <v>29.0684</v>
          </cell>
          <cell r="C110">
            <v>34.384999999999998</v>
          </cell>
        </row>
        <row r="111">
          <cell r="A111">
            <v>38122</v>
          </cell>
          <cell r="B111">
            <v>29.0684</v>
          </cell>
          <cell r="C111">
            <v>34.384999999999998</v>
          </cell>
        </row>
        <row r="112">
          <cell r="A112">
            <v>38122</v>
          </cell>
          <cell r="B112">
            <v>29.0684</v>
          </cell>
          <cell r="C112">
            <v>34.384999999999998</v>
          </cell>
        </row>
        <row r="113">
          <cell r="A113">
            <v>38125</v>
          </cell>
          <cell r="B113">
            <v>29.043600000000001</v>
          </cell>
          <cell r="C113">
            <v>34.785499999999999</v>
          </cell>
        </row>
        <row r="114">
          <cell r="A114">
            <v>38126</v>
          </cell>
          <cell r="B114">
            <v>28.9983</v>
          </cell>
          <cell r="C114">
            <v>34.751600000000003</v>
          </cell>
        </row>
        <row r="115">
          <cell r="A115">
            <v>38127</v>
          </cell>
          <cell r="B115">
            <v>28.9924</v>
          </cell>
          <cell r="C115">
            <v>34.828600000000002</v>
          </cell>
        </row>
        <row r="116">
          <cell r="A116">
            <v>38128</v>
          </cell>
          <cell r="B116">
            <v>28.990400000000001</v>
          </cell>
          <cell r="C116">
            <v>34.562399999999997</v>
          </cell>
        </row>
        <row r="117">
          <cell r="A117">
            <v>38129</v>
          </cell>
          <cell r="B117">
            <v>28.9863</v>
          </cell>
          <cell r="C117">
            <v>34.798099999999998</v>
          </cell>
        </row>
        <row r="118">
          <cell r="A118">
            <v>38132</v>
          </cell>
          <cell r="B118">
            <v>28.991599999999998</v>
          </cell>
          <cell r="C118">
            <v>34.639200000000002</v>
          </cell>
        </row>
        <row r="119">
          <cell r="A119">
            <v>38133</v>
          </cell>
          <cell r="B119">
            <v>28.976299999999998</v>
          </cell>
          <cell r="C119">
            <v>34.899099999999997</v>
          </cell>
        </row>
        <row r="120">
          <cell r="A120">
            <v>38134</v>
          </cell>
          <cell r="B120">
            <v>28.9817</v>
          </cell>
          <cell r="C120">
            <v>35.096800000000002</v>
          </cell>
        </row>
        <row r="121">
          <cell r="A121">
            <v>38135</v>
          </cell>
          <cell r="B121">
            <v>28.984999999999999</v>
          </cell>
          <cell r="C121">
            <v>35.268900000000002</v>
          </cell>
        </row>
        <row r="122">
          <cell r="A122">
            <v>38136</v>
          </cell>
          <cell r="B122">
            <v>28.984999999999999</v>
          </cell>
          <cell r="C122">
            <v>35.605200000000004</v>
          </cell>
        </row>
        <row r="124">
          <cell r="A124">
            <v>38139</v>
          </cell>
          <cell r="B124">
            <v>28.999300000000002</v>
          </cell>
          <cell r="C124">
            <v>35.390700000000002</v>
          </cell>
        </row>
        <row r="125">
          <cell r="A125">
            <v>38140</v>
          </cell>
          <cell r="B125">
            <v>29.005299999999998</v>
          </cell>
          <cell r="C125">
            <v>35.505400000000002</v>
          </cell>
        </row>
        <row r="126">
          <cell r="A126">
            <v>38141</v>
          </cell>
          <cell r="B126">
            <v>29.051100000000002</v>
          </cell>
          <cell r="C126">
            <v>35.695099999999996</v>
          </cell>
        </row>
        <row r="127">
          <cell r="A127">
            <v>38142</v>
          </cell>
          <cell r="B127">
            <v>29.085899999999999</v>
          </cell>
          <cell r="C127">
            <v>35.5139</v>
          </cell>
        </row>
        <row r="128">
          <cell r="A128">
            <v>38143</v>
          </cell>
          <cell r="B128">
            <v>29.065799999999999</v>
          </cell>
          <cell r="C128">
            <v>35.471899999999998</v>
          </cell>
        </row>
        <row r="129">
          <cell r="A129">
            <v>38146</v>
          </cell>
          <cell r="B129">
            <v>29.034600000000001</v>
          </cell>
          <cell r="C129">
            <v>35.7851</v>
          </cell>
        </row>
        <row r="130">
          <cell r="A130">
            <v>38147</v>
          </cell>
          <cell r="B130">
            <v>29.021899999999999</v>
          </cell>
          <cell r="C130">
            <v>35.813000000000002</v>
          </cell>
        </row>
        <row r="131">
          <cell r="A131">
            <v>38148</v>
          </cell>
          <cell r="B131">
            <v>29.0337</v>
          </cell>
          <cell r="C131">
            <v>35.5518</v>
          </cell>
        </row>
        <row r="132">
          <cell r="A132">
            <v>38149</v>
          </cell>
          <cell r="B132">
            <v>29.042400000000001</v>
          </cell>
          <cell r="C132">
            <v>35.019300000000001</v>
          </cell>
        </row>
        <row r="133">
          <cell r="A133">
            <v>38150</v>
          </cell>
          <cell r="B133">
            <v>29.028700000000001</v>
          </cell>
          <cell r="C133">
            <v>34.895400000000002</v>
          </cell>
        </row>
        <row r="134">
          <cell r="A134">
            <v>38154</v>
          </cell>
          <cell r="B134">
            <v>29.02</v>
          </cell>
          <cell r="C134">
            <v>35.0184</v>
          </cell>
        </row>
        <row r="135">
          <cell r="A135">
            <v>38155</v>
          </cell>
          <cell r="B135">
            <v>29.0199</v>
          </cell>
          <cell r="C135">
            <v>35.305599999999998</v>
          </cell>
        </row>
        <row r="136">
          <cell r="A136">
            <v>38156</v>
          </cell>
          <cell r="B136">
            <v>29.029</v>
          </cell>
          <cell r="C136">
            <v>34.933500000000002</v>
          </cell>
        </row>
        <row r="137">
          <cell r="A137">
            <v>38157</v>
          </cell>
          <cell r="B137">
            <v>29.025700000000001</v>
          </cell>
          <cell r="C137">
            <v>34.793100000000003</v>
          </cell>
        </row>
        <row r="138">
          <cell r="A138">
            <v>38160</v>
          </cell>
          <cell r="B138">
            <v>29.016999999999999</v>
          </cell>
          <cell r="C138">
            <v>35.168399999999998</v>
          </cell>
        </row>
        <row r="139">
          <cell r="A139">
            <v>38161</v>
          </cell>
          <cell r="B139">
            <v>29.020600000000002</v>
          </cell>
          <cell r="C139">
            <v>35.088799999999999</v>
          </cell>
        </row>
        <row r="140">
          <cell r="A140">
            <v>38162</v>
          </cell>
          <cell r="B140">
            <v>29.0243</v>
          </cell>
          <cell r="C140">
            <v>35.371899999999997</v>
          </cell>
        </row>
        <row r="141">
          <cell r="A141">
            <v>38163</v>
          </cell>
          <cell r="B141">
            <v>29.021799999999999</v>
          </cell>
          <cell r="C141">
            <v>35.026400000000002</v>
          </cell>
        </row>
        <row r="142">
          <cell r="A142">
            <v>38164</v>
          </cell>
          <cell r="B142">
            <v>29.025600000000001</v>
          </cell>
          <cell r="C142">
            <v>35.295099999999998</v>
          </cell>
        </row>
        <row r="143">
          <cell r="A143">
            <v>38167</v>
          </cell>
          <cell r="B143">
            <v>29.0242</v>
          </cell>
          <cell r="C143">
            <v>35.328299999999999</v>
          </cell>
        </row>
        <row r="144">
          <cell r="A144">
            <v>38168</v>
          </cell>
          <cell r="B144">
            <v>29.0274</v>
          </cell>
          <cell r="C144">
            <v>35.291499999999999</v>
          </cell>
        </row>
        <row r="145">
          <cell r="A145">
            <v>38169</v>
          </cell>
          <cell r="B145">
            <v>29.0471</v>
          </cell>
          <cell r="C145">
            <v>35.088900000000002</v>
          </cell>
        </row>
        <row r="146">
          <cell r="A146">
            <v>38170</v>
          </cell>
          <cell r="B146">
            <v>29.038799999999998</v>
          </cell>
          <cell r="C146">
            <v>35.334400000000002</v>
          </cell>
        </row>
        <row r="147">
          <cell r="A147">
            <v>38171</v>
          </cell>
          <cell r="B147">
            <v>29.040900000000001</v>
          </cell>
          <cell r="C147">
            <v>35.334099999999999</v>
          </cell>
        </row>
        <row r="148">
          <cell r="A148">
            <v>38174</v>
          </cell>
          <cell r="B148">
            <v>29.035599999999999</v>
          </cell>
          <cell r="C148">
            <v>35.731200000000001</v>
          </cell>
        </row>
        <row r="149">
          <cell r="A149">
            <v>38175</v>
          </cell>
          <cell r="B149">
            <v>29.040199999999999</v>
          </cell>
          <cell r="C149">
            <v>35.771700000000003</v>
          </cell>
        </row>
        <row r="150">
          <cell r="A150">
            <v>38176</v>
          </cell>
          <cell r="B150">
            <v>29.0639</v>
          </cell>
          <cell r="C150">
            <v>35.9084</v>
          </cell>
        </row>
        <row r="151">
          <cell r="A151">
            <v>38177</v>
          </cell>
          <cell r="B151">
            <v>29.101900000000001</v>
          </cell>
          <cell r="C151">
            <v>35.952500000000001</v>
          </cell>
        </row>
        <row r="152">
          <cell r="A152">
            <v>38178</v>
          </cell>
          <cell r="B152">
            <v>29.11</v>
          </cell>
          <cell r="C152">
            <v>36.113900000000001</v>
          </cell>
        </row>
        <row r="153">
          <cell r="A153">
            <v>38181</v>
          </cell>
          <cell r="B153">
            <v>29.133199999999999</v>
          </cell>
          <cell r="C153">
            <v>36.133899999999997</v>
          </cell>
        </row>
        <row r="154">
          <cell r="A154">
            <v>38182</v>
          </cell>
          <cell r="B154">
            <v>29.1248</v>
          </cell>
          <cell r="C154">
            <v>35.9953</v>
          </cell>
        </row>
        <row r="155">
          <cell r="A155">
            <v>38183</v>
          </cell>
          <cell r="B155">
            <v>29.1037</v>
          </cell>
          <cell r="C155">
            <v>35.887799999999999</v>
          </cell>
        </row>
        <row r="156">
          <cell r="A156">
            <v>38184</v>
          </cell>
          <cell r="B156">
            <v>29.077000000000002</v>
          </cell>
          <cell r="C156">
            <v>35.945</v>
          </cell>
        </row>
        <row r="157">
          <cell r="A157">
            <v>38185</v>
          </cell>
          <cell r="B157">
            <v>29.090800000000002</v>
          </cell>
          <cell r="C157">
            <v>35.965000000000003</v>
          </cell>
        </row>
        <row r="158">
          <cell r="A158">
            <v>38188</v>
          </cell>
          <cell r="B158">
            <v>29.080500000000001</v>
          </cell>
          <cell r="C158">
            <v>36.193600000000004</v>
          </cell>
        </row>
        <row r="159">
          <cell r="A159">
            <v>38189</v>
          </cell>
          <cell r="B159">
            <v>29.081499999999998</v>
          </cell>
          <cell r="C159">
            <v>36.206499999999998</v>
          </cell>
        </row>
        <row r="160">
          <cell r="A160">
            <v>38190</v>
          </cell>
          <cell r="B160">
            <v>29.088200000000001</v>
          </cell>
          <cell r="C160">
            <v>35.839599999999997</v>
          </cell>
        </row>
        <row r="161">
          <cell r="A161">
            <v>38191</v>
          </cell>
          <cell r="B161">
            <v>29.089099999999998</v>
          </cell>
          <cell r="C161">
            <v>35.663200000000003</v>
          </cell>
        </row>
        <row r="162">
          <cell r="A162">
            <v>38192</v>
          </cell>
          <cell r="B162">
            <v>29.082999999999998</v>
          </cell>
          <cell r="C162">
            <v>35.5627</v>
          </cell>
        </row>
        <row r="163">
          <cell r="A163">
            <v>38195</v>
          </cell>
          <cell r="B163">
            <v>29.0928</v>
          </cell>
          <cell r="C163">
            <v>35.240099999999998</v>
          </cell>
        </row>
        <row r="164">
          <cell r="A164">
            <v>38196</v>
          </cell>
          <cell r="B164">
            <v>29.083200000000001</v>
          </cell>
          <cell r="C164">
            <v>35.283700000000003</v>
          </cell>
        </row>
        <row r="165">
          <cell r="A165">
            <v>38197</v>
          </cell>
          <cell r="B165">
            <v>29.0871</v>
          </cell>
          <cell r="C165">
            <v>35.119799999999998</v>
          </cell>
        </row>
        <row r="166">
          <cell r="A166">
            <v>38198</v>
          </cell>
          <cell r="B166">
            <v>29.089099999999998</v>
          </cell>
          <cell r="C166">
            <v>35.154200000000003</v>
          </cell>
        </row>
        <row r="167">
          <cell r="A167">
            <v>38199</v>
          </cell>
          <cell r="B167">
            <v>29.101900000000001</v>
          </cell>
          <cell r="C167">
            <v>35.053199999999997</v>
          </cell>
        </row>
        <row r="168">
          <cell r="A168">
            <v>38202</v>
          </cell>
          <cell r="B168">
            <v>29.140499999999999</v>
          </cell>
          <cell r="C168">
            <v>35.160899999999998</v>
          </cell>
        </row>
        <row r="169">
          <cell r="A169">
            <v>38203</v>
          </cell>
          <cell r="B169">
            <v>29.1829</v>
          </cell>
          <cell r="C169">
            <v>35.057400000000001</v>
          </cell>
        </row>
        <row r="170">
          <cell r="A170">
            <v>38204</v>
          </cell>
          <cell r="B170">
            <v>29.176400000000001</v>
          </cell>
          <cell r="C170">
            <v>35.084600000000002</v>
          </cell>
        </row>
        <row r="171">
          <cell r="A171">
            <v>38205</v>
          </cell>
          <cell r="B171">
            <v>29.176100000000002</v>
          </cell>
          <cell r="C171">
            <v>35.195099999999996</v>
          </cell>
        </row>
        <row r="172">
          <cell r="A172">
            <v>38206</v>
          </cell>
          <cell r="B172">
            <v>29.1907</v>
          </cell>
          <cell r="C172">
            <v>35.250700000000002</v>
          </cell>
        </row>
        <row r="173">
          <cell r="A173">
            <v>38209</v>
          </cell>
          <cell r="B173">
            <v>29.249099999999999</v>
          </cell>
          <cell r="C173">
            <v>35.929600000000001</v>
          </cell>
        </row>
        <row r="174">
          <cell r="A174">
            <v>38210</v>
          </cell>
          <cell r="B174">
            <v>29.238099999999999</v>
          </cell>
          <cell r="C174">
            <v>35.918999999999997</v>
          </cell>
        </row>
        <row r="175">
          <cell r="A175">
            <v>38211</v>
          </cell>
          <cell r="B175">
            <v>29.251899999999999</v>
          </cell>
          <cell r="C175">
            <v>35.801400000000001</v>
          </cell>
        </row>
        <row r="176">
          <cell r="A176">
            <v>38212</v>
          </cell>
          <cell r="B176">
            <v>29.276</v>
          </cell>
          <cell r="C176">
            <v>35.833799999999997</v>
          </cell>
        </row>
        <row r="177">
          <cell r="A177">
            <v>38213</v>
          </cell>
          <cell r="B177">
            <v>29.257899999999999</v>
          </cell>
          <cell r="C177">
            <v>35.720999999999997</v>
          </cell>
        </row>
        <row r="178">
          <cell r="A178">
            <v>38216</v>
          </cell>
          <cell r="B178">
            <v>29.222899999999999</v>
          </cell>
          <cell r="C178">
            <v>36.122399999999999</v>
          </cell>
        </row>
        <row r="179">
          <cell r="A179">
            <v>38217</v>
          </cell>
          <cell r="B179">
            <v>29.215199999999999</v>
          </cell>
          <cell r="C179">
            <v>36.11</v>
          </cell>
        </row>
        <row r="180">
          <cell r="A180">
            <v>38218</v>
          </cell>
          <cell r="B180">
            <v>29.217600000000001</v>
          </cell>
          <cell r="C180">
            <v>36.124600000000001</v>
          </cell>
        </row>
        <row r="181">
          <cell r="A181">
            <v>38219</v>
          </cell>
          <cell r="B181">
            <v>29.232500000000002</v>
          </cell>
          <cell r="C181">
            <v>36.078800000000001</v>
          </cell>
        </row>
        <row r="182">
          <cell r="A182">
            <v>38220</v>
          </cell>
          <cell r="B182">
            <v>29.219899999999999</v>
          </cell>
          <cell r="C182">
            <v>36.142099999999999</v>
          </cell>
        </row>
        <row r="183">
          <cell r="A183">
            <v>38223</v>
          </cell>
          <cell r="B183">
            <v>29.2178</v>
          </cell>
          <cell r="C183">
            <v>35.958300000000001</v>
          </cell>
        </row>
        <row r="184">
          <cell r="A184">
            <v>38224</v>
          </cell>
          <cell r="B184">
            <v>29.220800000000001</v>
          </cell>
          <cell r="C184">
            <v>35.512</v>
          </cell>
        </row>
        <row r="185">
          <cell r="A185">
            <v>38225</v>
          </cell>
          <cell r="B185">
            <v>29.2225</v>
          </cell>
          <cell r="C185">
            <v>35.315399999999997</v>
          </cell>
        </row>
        <row r="186">
          <cell r="A186">
            <v>38226</v>
          </cell>
          <cell r="B186">
            <v>29.2226</v>
          </cell>
          <cell r="C186">
            <v>35.268799999999999</v>
          </cell>
        </row>
        <row r="187">
          <cell r="A187">
            <v>38227</v>
          </cell>
          <cell r="B187">
            <v>29.228899999999999</v>
          </cell>
          <cell r="C187">
            <v>35.4634</v>
          </cell>
        </row>
        <row r="188">
          <cell r="A188">
            <v>38230</v>
          </cell>
          <cell r="B188">
            <v>29.244700000000002</v>
          </cell>
          <cell r="C188">
            <v>35.146299999999997</v>
          </cell>
        </row>
        <row r="189">
          <cell r="A189">
            <v>38231</v>
          </cell>
          <cell r="B189">
            <v>29.2591</v>
          </cell>
          <cell r="C189">
            <v>35.371299999999998</v>
          </cell>
        </row>
        <row r="190">
          <cell r="A190">
            <v>38232</v>
          </cell>
          <cell r="B190">
            <v>29.255199999999999</v>
          </cell>
          <cell r="C190">
            <v>35.627000000000002</v>
          </cell>
        </row>
        <row r="191">
          <cell r="A191">
            <v>38233</v>
          </cell>
          <cell r="B191">
            <v>29.232199999999999</v>
          </cell>
          <cell r="C191">
            <v>35.5931</v>
          </cell>
        </row>
        <row r="192">
          <cell r="A192">
            <v>38234</v>
          </cell>
          <cell r="B192">
            <v>29.230699999999999</v>
          </cell>
          <cell r="C192">
            <v>35.570799999999998</v>
          </cell>
        </row>
        <row r="193">
          <cell r="A193">
            <v>38237</v>
          </cell>
          <cell r="B193">
            <v>29.218299999999999</v>
          </cell>
          <cell r="C193">
            <v>35.234299999999998</v>
          </cell>
        </row>
        <row r="194">
          <cell r="A194">
            <v>38238</v>
          </cell>
          <cell r="B194">
            <v>29.218699999999998</v>
          </cell>
          <cell r="C194">
            <v>35.319600000000001</v>
          </cell>
        </row>
        <row r="195">
          <cell r="A195">
            <v>38239</v>
          </cell>
          <cell r="B195">
            <v>29.2239</v>
          </cell>
          <cell r="C195">
            <v>35.270299999999999</v>
          </cell>
        </row>
        <row r="196">
          <cell r="A196">
            <v>38240</v>
          </cell>
          <cell r="B196">
            <v>29.217300000000002</v>
          </cell>
          <cell r="C196">
            <v>35.621699999999997</v>
          </cell>
        </row>
        <row r="197">
          <cell r="A197">
            <v>38241</v>
          </cell>
          <cell r="B197">
            <v>29.2166</v>
          </cell>
          <cell r="C197">
            <v>35.743600000000001</v>
          </cell>
        </row>
        <row r="198">
          <cell r="A198">
            <v>38244</v>
          </cell>
          <cell r="B198">
            <v>29.2151</v>
          </cell>
          <cell r="C198">
            <v>35.846899999999998</v>
          </cell>
        </row>
        <row r="199">
          <cell r="A199">
            <v>38245</v>
          </cell>
          <cell r="B199">
            <v>29.216200000000001</v>
          </cell>
          <cell r="C199">
            <v>35.877499999999998</v>
          </cell>
        </row>
        <row r="200">
          <cell r="A200">
            <v>38246</v>
          </cell>
          <cell r="B200">
            <v>29.2151</v>
          </cell>
          <cell r="C200">
            <v>35.7622</v>
          </cell>
        </row>
        <row r="201">
          <cell r="A201">
            <v>38247</v>
          </cell>
          <cell r="B201">
            <v>29.218699999999998</v>
          </cell>
          <cell r="C201">
            <v>35.515300000000003</v>
          </cell>
        </row>
        <row r="202">
          <cell r="A202">
            <v>38248</v>
          </cell>
          <cell r="B202">
            <v>29.221399999999999</v>
          </cell>
          <cell r="C202">
            <v>35.644300000000001</v>
          </cell>
        </row>
        <row r="203">
          <cell r="A203">
            <v>38251</v>
          </cell>
          <cell r="B203">
            <v>29.215399999999999</v>
          </cell>
          <cell r="C203">
            <v>35.534700000000001</v>
          </cell>
        </row>
        <row r="204">
          <cell r="A204">
            <v>38252</v>
          </cell>
          <cell r="B204">
            <v>29.2165</v>
          </cell>
          <cell r="C204">
            <v>35.576900000000002</v>
          </cell>
        </row>
        <row r="205">
          <cell r="A205">
            <v>38253</v>
          </cell>
          <cell r="B205">
            <v>29.217199999999998</v>
          </cell>
          <cell r="C205">
            <v>35.969299999999997</v>
          </cell>
        </row>
        <row r="206">
          <cell r="A206">
            <v>38254</v>
          </cell>
          <cell r="B206">
            <v>29.214600000000001</v>
          </cell>
          <cell r="C206">
            <v>35.831699999999998</v>
          </cell>
        </row>
        <row r="207">
          <cell r="A207">
            <v>38255</v>
          </cell>
          <cell r="B207">
            <v>29.2151</v>
          </cell>
          <cell r="C207">
            <v>35.867400000000004</v>
          </cell>
        </row>
        <row r="208">
          <cell r="A208">
            <v>38258</v>
          </cell>
          <cell r="B208">
            <v>29.2164</v>
          </cell>
          <cell r="C208">
            <v>35.869</v>
          </cell>
        </row>
        <row r="209">
          <cell r="A209">
            <v>38259</v>
          </cell>
          <cell r="B209">
            <v>29.215</v>
          </cell>
          <cell r="C209">
            <v>35.905200000000001</v>
          </cell>
        </row>
        <row r="210">
          <cell r="A210">
            <v>38260</v>
          </cell>
          <cell r="B210">
            <v>29.217099999999999</v>
          </cell>
          <cell r="C210">
            <v>35.989600000000003</v>
          </cell>
        </row>
        <row r="211">
          <cell r="A211">
            <v>38261</v>
          </cell>
          <cell r="B211">
            <v>29.2224</v>
          </cell>
          <cell r="C211">
            <v>36.031199999999998</v>
          </cell>
        </row>
        <row r="212">
          <cell r="A212">
            <v>38262</v>
          </cell>
          <cell r="B212">
            <v>29.217500000000001</v>
          </cell>
          <cell r="C212">
            <v>36.320300000000003</v>
          </cell>
        </row>
        <row r="213">
          <cell r="A213">
            <v>38265</v>
          </cell>
          <cell r="B213">
            <v>29.215900000000001</v>
          </cell>
          <cell r="C213">
            <v>36.140099999999997</v>
          </cell>
        </row>
        <row r="214">
          <cell r="A214">
            <v>38266</v>
          </cell>
          <cell r="B214">
            <v>29.219000000000001</v>
          </cell>
          <cell r="C214">
            <v>35.892600000000002</v>
          </cell>
        </row>
        <row r="215">
          <cell r="A215">
            <v>38267</v>
          </cell>
          <cell r="B215">
            <v>29.221499999999999</v>
          </cell>
          <cell r="C215">
            <v>35.997999999999998</v>
          </cell>
        </row>
        <row r="216">
          <cell r="A216">
            <v>38268</v>
          </cell>
          <cell r="B216">
            <v>29.220400000000001</v>
          </cell>
          <cell r="C216">
            <v>35.941099999999999</v>
          </cell>
        </row>
        <row r="217">
          <cell r="A217">
            <v>38269</v>
          </cell>
          <cell r="B217">
            <v>29.221800000000002</v>
          </cell>
          <cell r="C217">
            <v>36.059699999999999</v>
          </cell>
        </row>
        <row r="218">
          <cell r="A218">
            <v>38272</v>
          </cell>
          <cell r="B218">
            <v>29.127199999999998</v>
          </cell>
          <cell r="C218">
            <v>35.919699999999999</v>
          </cell>
        </row>
        <row r="219">
          <cell r="A219">
            <v>38273</v>
          </cell>
          <cell r="B219">
            <v>29.115200000000002</v>
          </cell>
          <cell r="C219">
            <v>35.957299999999996</v>
          </cell>
        </row>
        <row r="220">
          <cell r="A220">
            <v>38274</v>
          </cell>
          <cell r="B220">
            <v>29.119900000000001</v>
          </cell>
          <cell r="C220">
            <v>35.866999999999997</v>
          </cell>
        </row>
        <row r="221">
          <cell r="A221">
            <v>38275</v>
          </cell>
          <cell r="B221">
            <v>29.115400000000001</v>
          </cell>
          <cell r="C221">
            <v>35.975000000000001</v>
          </cell>
        </row>
        <row r="222">
          <cell r="A222">
            <v>38276</v>
          </cell>
          <cell r="B222">
            <v>29.115100000000002</v>
          </cell>
          <cell r="C222">
            <v>36.099800000000002</v>
          </cell>
        </row>
        <row r="223">
          <cell r="A223">
            <v>38279</v>
          </cell>
          <cell r="B223">
            <v>29.1191</v>
          </cell>
          <cell r="C223">
            <v>36.355200000000004</v>
          </cell>
        </row>
        <row r="224">
          <cell r="A224">
            <v>38280</v>
          </cell>
          <cell r="B224">
            <v>29.1175</v>
          </cell>
          <cell r="C224">
            <v>36.315300000000001</v>
          </cell>
        </row>
        <row r="225">
          <cell r="A225">
            <v>38281</v>
          </cell>
          <cell r="B225">
            <v>29.114999999999998</v>
          </cell>
          <cell r="C225">
            <v>36.449100000000001</v>
          </cell>
        </row>
        <row r="226">
          <cell r="A226">
            <v>38282</v>
          </cell>
          <cell r="B226">
            <v>29.115400000000001</v>
          </cell>
          <cell r="C226">
            <v>36.664999999999999</v>
          </cell>
        </row>
        <row r="227">
          <cell r="A227">
            <v>38283</v>
          </cell>
          <cell r="B227">
            <v>28.998899999999999</v>
          </cell>
          <cell r="C227">
            <v>36.654600000000002</v>
          </cell>
        </row>
        <row r="228">
          <cell r="A228">
            <v>38286</v>
          </cell>
          <cell r="B228">
            <v>28.8673</v>
          </cell>
          <cell r="C228">
            <v>36.863500000000002</v>
          </cell>
        </row>
        <row r="229">
          <cell r="A229">
            <v>38287</v>
          </cell>
          <cell r="B229">
            <v>28.770900000000001</v>
          </cell>
          <cell r="C229">
            <v>36.838299999999997</v>
          </cell>
        </row>
        <row r="230">
          <cell r="A230">
            <v>38288</v>
          </cell>
          <cell r="B230">
            <v>28.767399999999999</v>
          </cell>
          <cell r="C230">
            <v>36.698599999999999</v>
          </cell>
        </row>
        <row r="231">
          <cell r="A231">
            <v>38289</v>
          </cell>
          <cell r="B231">
            <v>28.778300000000002</v>
          </cell>
          <cell r="C231">
            <v>36.628999999999998</v>
          </cell>
        </row>
        <row r="232">
          <cell r="A232">
            <v>38290</v>
          </cell>
          <cell r="B232">
            <v>28.765499999999999</v>
          </cell>
          <cell r="C232">
            <v>36.647199999999998</v>
          </cell>
        </row>
        <row r="233">
          <cell r="A233">
            <v>38293</v>
          </cell>
          <cell r="B233">
            <v>28.7651</v>
          </cell>
          <cell r="C233">
            <v>36.7819</v>
          </cell>
        </row>
        <row r="234">
          <cell r="A234">
            <v>38294</v>
          </cell>
          <cell r="B234">
            <v>28.777799999999999</v>
          </cell>
          <cell r="C234">
            <v>36.613999999999997</v>
          </cell>
        </row>
        <row r="235">
          <cell r="A235">
            <v>38295</v>
          </cell>
          <cell r="B235">
            <v>28.781099999999999</v>
          </cell>
          <cell r="C235">
            <v>36.600900000000003</v>
          </cell>
        </row>
        <row r="236">
          <cell r="A236">
            <v>38296</v>
          </cell>
          <cell r="B236">
            <v>28.765000000000001</v>
          </cell>
          <cell r="C236">
            <v>36.896900000000002</v>
          </cell>
        </row>
        <row r="237">
          <cell r="A237">
            <v>38297</v>
          </cell>
          <cell r="B237">
            <v>28.667999999999999</v>
          </cell>
          <cell r="C237">
            <v>36.935899999999997</v>
          </cell>
        </row>
        <row r="238">
          <cell r="A238">
            <v>38301</v>
          </cell>
          <cell r="B238">
            <v>28.650200000000002</v>
          </cell>
          <cell r="C238">
            <v>37.067599999999999</v>
          </cell>
        </row>
        <row r="239">
          <cell r="A239">
            <v>38302</v>
          </cell>
          <cell r="B239">
            <v>28.671800000000001</v>
          </cell>
          <cell r="C239">
            <v>36.983800000000002</v>
          </cell>
        </row>
        <row r="240">
          <cell r="A240">
            <v>38303</v>
          </cell>
          <cell r="B240">
            <v>28.6889</v>
          </cell>
          <cell r="C240">
            <v>36.979999999999997</v>
          </cell>
        </row>
        <row r="241">
          <cell r="A241">
            <v>38304</v>
          </cell>
          <cell r="B241">
            <v>28.665099999999999</v>
          </cell>
          <cell r="C241">
            <v>37.035299999999999</v>
          </cell>
        </row>
        <row r="242">
          <cell r="A242">
            <v>38307</v>
          </cell>
          <cell r="B242">
            <v>28.669599999999999</v>
          </cell>
          <cell r="C242">
            <v>37.218899999999998</v>
          </cell>
        </row>
        <row r="243">
          <cell r="A243">
            <v>38308</v>
          </cell>
          <cell r="B243">
            <v>28.688199999999998</v>
          </cell>
          <cell r="C243">
            <v>37.145499999999998</v>
          </cell>
        </row>
        <row r="244">
          <cell r="A244">
            <v>38309</v>
          </cell>
          <cell r="B244">
            <v>28.668700000000001</v>
          </cell>
          <cell r="C244">
            <v>37.209099999999999</v>
          </cell>
        </row>
        <row r="245">
          <cell r="A245">
            <v>38310</v>
          </cell>
          <cell r="B245">
            <v>28.538699999999999</v>
          </cell>
          <cell r="C245">
            <v>37.254399999999997</v>
          </cell>
        </row>
        <row r="246">
          <cell r="A246">
            <v>38311</v>
          </cell>
          <cell r="B246">
            <v>28.545500000000001</v>
          </cell>
          <cell r="C246">
            <v>37.0349</v>
          </cell>
        </row>
        <row r="247">
          <cell r="A247">
            <v>38314</v>
          </cell>
          <cell r="B247">
            <v>28.520800000000001</v>
          </cell>
          <cell r="C247">
            <v>37.176900000000003</v>
          </cell>
        </row>
        <row r="248">
          <cell r="A248">
            <v>38315</v>
          </cell>
          <cell r="B248">
            <v>28.521699999999999</v>
          </cell>
          <cell r="C248">
            <v>37.121000000000002</v>
          </cell>
        </row>
        <row r="249">
          <cell r="A249">
            <v>38316</v>
          </cell>
          <cell r="B249">
            <v>28.414400000000001</v>
          </cell>
          <cell r="C249">
            <v>37.222900000000003</v>
          </cell>
        </row>
        <row r="250">
          <cell r="A250">
            <v>38317</v>
          </cell>
          <cell r="B250">
            <v>28.320499999999999</v>
          </cell>
          <cell r="C250">
            <v>37.329300000000003</v>
          </cell>
        </row>
        <row r="251">
          <cell r="A251">
            <v>38318</v>
          </cell>
          <cell r="B251">
            <v>28.265899999999998</v>
          </cell>
          <cell r="C251">
            <v>37.559699999999999</v>
          </cell>
        </row>
        <row r="252">
          <cell r="A252">
            <v>38321</v>
          </cell>
          <cell r="B252">
            <v>28.236699999999999</v>
          </cell>
          <cell r="C252">
            <v>37.416499999999999</v>
          </cell>
        </row>
        <row r="253">
          <cell r="A253">
            <v>38322</v>
          </cell>
          <cell r="B253">
            <v>28.1496</v>
          </cell>
          <cell r="C253">
            <v>37.3264</v>
          </cell>
        </row>
        <row r="254">
          <cell r="A254">
            <v>38323</v>
          </cell>
          <cell r="B254">
            <v>28.016100000000002</v>
          </cell>
          <cell r="C254">
            <v>37.306199999999997</v>
          </cell>
        </row>
        <row r="255">
          <cell r="A255">
            <v>38324</v>
          </cell>
          <cell r="B255">
            <v>27.995100000000001</v>
          </cell>
          <cell r="C255">
            <v>37.4238</v>
          </cell>
        </row>
        <row r="256">
          <cell r="A256">
            <v>38325</v>
          </cell>
          <cell r="B256">
            <v>27.927099999999999</v>
          </cell>
          <cell r="C256">
            <v>37.053699999999999</v>
          </cell>
        </row>
        <row r="257">
          <cell r="A257">
            <v>38328</v>
          </cell>
          <cell r="B257">
            <v>27.840199999999999</v>
          </cell>
          <cell r="C257">
            <v>37.375500000000002</v>
          </cell>
        </row>
        <row r="258">
          <cell r="A258">
            <v>38329</v>
          </cell>
          <cell r="B258">
            <v>27.874099999999999</v>
          </cell>
          <cell r="C258">
            <v>37.479500000000002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PP Systems"/>
      <sheetName val="APP Slovakia"/>
      <sheetName val="Summary"/>
    </sheetNames>
    <sheetDataSet>
      <sheetData sheetId="0" refreshError="1"/>
      <sheetData sheetId="1" refreshError="1">
        <row r="49">
          <cell r="F49">
            <v>154560</v>
          </cell>
          <cell r="H49">
            <v>92260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1h 2007 Romsay"/>
      <sheetName val="P&amp;L 1h 2007"/>
      <sheetName val="CF 1h 2007 Romsay"/>
      <sheetName val="CE_Teil1"/>
      <sheetName val="CE_Teil2"/>
      <sheetName val="TrialB"/>
      <sheetName val="Notes"/>
      <sheetName val="loans"/>
      <sheetName val="CF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K3">
            <v>26.059000000000001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RS TB"/>
      <sheetName val="REC DESCR"/>
      <sheetName val="ADJ DESCR"/>
      <sheetName val="ОСВ"/>
      <sheetName val="P&amp;L"/>
      <sheetName val="P&amp;L R"/>
      <sheetName val="Long-term dep"/>
      <sheetName val="AR aging"/>
      <sheetName val="Fin Lease"/>
      <sheetName val="Tickmarks"/>
      <sheetName val="BS 6m2007"/>
      <sheetName val="Prorata for 1h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H3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M2">
            <v>25.746700000000001</v>
          </cell>
        </row>
      </sheetData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2006 Romsay"/>
      <sheetName val="CF (cons)"/>
      <sheetName val="Sheet1"/>
      <sheetName val="Sheet1 (2)"/>
      <sheetName val="Sheet1 (3)"/>
      <sheetName val="PF BS"/>
      <sheetName val="FAssets"/>
      <sheetName val="CF (PF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N1">
            <v>26.32555</v>
          </cell>
        </row>
      </sheetData>
      <sheetData sheetId="6" refreshError="1"/>
      <sheetData sheetId="7" refreshError="1">
        <row r="1">
          <cell r="D1">
            <v>27.1798</v>
          </cell>
        </row>
      </sheetData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RAS BS"/>
      <sheetName val="LINK"/>
      <sheetName val="RECLAS"/>
      <sheetName val="REC DESCR"/>
      <sheetName val="ADJUST"/>
      <sheetName val="ADJ DESCR"/>
      <sheetName val="JA_S P&amp;L add"/>
      <sheetName val="IAS 29 te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Tickmarks"/>
      <sheetName val="Summary"/>
      <sheetName val="Worksheet in (C) 9002-SEM Trans"/>
      <sheetName val="Client"/>
    </sheetNames>
    <sheetDataSet>
      <sheetData sheetId="0" refreshError="1"/>
      <sheetData sheetId="1" refreshError="1"/>
      <sheetData sheetId="2" refreshError="1">
        <row r="63">
          <cell r="F63">
            <v>-87623</v>
          </cell>
        </row>
        <row r="66">
          <cell r="F66">
            <v>-20317</v>
          </cell>
        </row>
        <row r="72">
          <cell r="F72">
            <v>-62737</v>
          </cell>
        </row>
        <row r="83">
          <cell r="F83">
            <v>-29138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&amp;L"/>
      <sheetName val="DS P&amp;L"/>
      <sheetName val="FS P&amp;L"/>
      <sheetName val="Total CF"/>
      <sheetName val="DS CF"/>
      <sheetName val="FS CF"/>
      <sheetName val="Расчет маржи"/>
      <sheetName val="DS P_L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31.12.2008"/>
      <sheetName val="PLS 12m2008"/>
      <sheetName val="CFS for 12m 2008"/>
      <sheetName val="Opening balance (cons)"/>
      <sheetName val="cons 12m 2008"/>
      <sheetName val="WP for CFS 12m2008"/>
      <sheetName val="trial CFS for 12m 2008"/>
      <sheetName val="brkdwn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 xml:space="preserve">Depreciation </v>
          </cell>
        </row>
        <row r="3">
          <cell r="B3" t="str">
            <v>Amortization IA</v>
          </cell>
        </row>
        <row r="4">
          <cell r="B4" t="str">
            <v xml:space="preserve">Provision for impairment of receivables </v>
          </cell>
        </row>
        <row r="5">
          <cell r="B5" t="str">
            <v>Provision for inventory obsolescence</v>
          </cell>
        </row>
        <row r="6">
          <cell r="B6" t="str">
            <v>Accrued penalties on late registration of trade marks</v>
          </cell>
        </row>
        <row r="7">
          <cell r="B7" t="str">
            <v xml:space="preserve">Gain on disposal of property, plant and equipment </v>
          </cell>
        </row>
        <row r="8">
          <cell r="B8" t="str">
            <v>Gain on disposal of other assets</v>
          </cell>
        </row>
        <row r="9">
          <cell r="B9" t="str">
            <v>Foreign exchange gain/loss</v>
          </cell>
        </row>
        <row r="10">
          <cell r="B10" t="str">
            <v xml:space="preserve">Interest expense </v>
          </cell>
        </row>
        <row r="11">
          <cell r="B11" t="str">
            <v>Interest income</v>
          </cell>
        </row>
        <row r="12">
          <cell r="B12" t="str">
            <v>Change in accounts receivables and prepayments</v>
          </cell>
        </row>
        <row r="13">
          <cell r="B13" t="str">
            <v xml:space="preserve">Change in inventories </v>
          </cell>
        </row>
        <row r="14">
          <cell r="B14" t="str">
            <v>Change in accounts payable and accrued expenses</v>
          </cell>
        </row>
        <row r="15">
          <cell r="B15" t="str">
            <v xml:space="preserve">Change in taxes payable </v>
          </cell>
        </row>
        <row r="16">
          <cell r="B16" t="str">
            <v xml:space="preserve">Income taxes paid </v>
          </cell>
        </row>
        <row r="17">
          <cell r="B17" t="str">
            <v>Stock capital</v>
          </cell>
        </row>
        <row r="18">
          <cell r="B18" t="str">
            <v>Interest received</v>
          </cell>
        </row>
        <row r="19">
          <cell r="B19" t="str">
            <v xml:space="preserve">Interest paid </v>
          </cell>
        </row>
        <row r="20">
          <cell r="B20" t="str">
            <v xml:space="preserve">Purchase of property, plant and equipment </v>
          </cell>
        </row>
        <row r="21">
          <cell r="B21" t="str">
            <v>Purchase of intangible assets</v>
          </cell>
        </row>
        <row r="22">
          <cell r="B22" t="str">
            <v>Purchase price for Nidan</v>
          </cell>
        </row>
        <row r="23">
          <cell r="B23" t="str">
            <v>Proceeds from sale of property, plant and equipment</v>
          </cell>
        </row>
        <row r="24">
          <cell r="B24" t="str">
            <v xml:space="preserve">Loans given </v>
          </cell>
        </row>
        <row r="25">
          <cell r="B25" t="str">
            <v>Receipts from repayment of loans</v>
          </cell>
        </row>
        <row r="26">
          <cell r="B26" t="str">
            <v xml:space="preserve">Proceeds from borrowings </v>
          </cell>
        </row>
        <row r="27">
          <cell r="B27" t="str">
            <v xml:space="preserve">Repayment of borrowings </v>
          </cell>
        </row>
        <row r="28">
          <cell r="B28" t="str">
            <v>Share capital payment</v>
          </cell>
        </row>
        <row r="29">
          <cell r="B29" t="str">
            <v>Paid dividends</v>
          </cell>
        </row>
        <row r="30">
          <cell r="B30" t="str">
            <v>Deffered income taxes</v>
          </cell>
        </row>
        <row r="31">
          <cell r="B31" t="str">
            <v>Other financing activities</v>
          </cell>
        </row>
        <row r="32">
          <cell r="B32" t="str">
            <v>Cash and cash equivalents at the beginning of the period</v>
          </cell>
        </row>
        <row r="33">
          <cell r="B33" t="str">
            <v xml:space="preserve">Net change in cash and cash equivalents </v>
          </cell>
        </row>
        <row r="34">
          <cell r="B34" t="str">
            <v xml:space="preserve">Presentation currency adjustment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mgmt"/>
      <sheetName val="Critères mgmt"/>
      <sheetName val="Investments"/>
      <sheetName val="Investments MMF"/>
      <sheetName val="Investments FWDFX"/>
      <sheetName val="Conso"/>
      <sheetName val="Trésorerie"/>
      <sheetName val="ExDif"/>
      <sheetName val="Inv data"/>
      <sheetName val="NAVRECAP"/>
      <sheetName val="MCT mgmt fees 2003"/>
      <sheetName val="Achat Vente"/>
      <sheetName val="Int.courus"/>
      <sheetName val="FS"/>
      <sheetName val="FS - IAS"/>
      <sheetName val="Mvt inv"/>
      <sheetName val="Critères mvt inv"/>
      <sheetName val="Equity movements "/>
      <sheetName val="DET NAV"/>
      <sheetName val="Net earnings per share"/>
      <sheetName val="Details of mvt on inv."/>
      <sheetName val="Investments ENR CV"/>
      <sheetName val="Graph Allocation"/>
      <sheetName val="Unreal. calc."/>
      <sheetName val="conv-IAS"/>
      <sheetName val="recIAS"/>
      <sheetName val="FS-IAS report"/>
      <sheetName val="FS - IAS interim 30.6"/>
      <sheetName val="Convertible"/>
      <sheetName val="portfolio"/>
      <sheetName val="Mvmt ENR"/>
      <sheetName val="taxes"/>
      <sheetName val="Signatures"/>
      <sheetName val="Price-20.08.98"/>
      <sheetName val="Price Information"/>
      <sheetName val="Admin fees"/>
      <sheetName val="Dividendes reçus"/>
      <sheetName val="NRM fees (2)"/>
      <sheetName val="NRM fees"/>
      <sheetName val="MCTrustco fees"/>
      <sheetName val="prof fees"/>
      <sheetName val="Interco"/>
      <sheetName val="calint"/>
      <sheetName val="prof.fees-split"/>
      <sheetName val="perffees"/>
      <sheetName val="CTBR FX"/>
      <sheetName val="Amortissement"/>
      <sheetName val="rec"/>
      <sheetName val="Liabilities"/>
      <sheetName val="Cashsum"/>
      <sheetName val="Monthly FS"/>
      <sheetName val="tax mov."/>
      <sheetName val="Codes"/>
      <sheetName val="BILANEF"/>
      <sheetName val="BILANEN"/>
      <sheetName val="BILANES"/>
      <sheetName val="BILANHO"/>
      <sheetName val="BILANIN"/>
      <sheetName val="BILANOV"/>
      <sheetName val="BILANTR"/>
      <sheetName val="BILANE6"/>
      <sheetName val="BILAN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No</v>
          </cell>
          <cell r="B1" t="str">
            <v>CIE</v>
          </cell>
          <cell r="C1" t="str">
            <v>Ccy CIE</v>
          </cell>
          <cell r="D1" t="str">
            <v>Saisie</v>
          </cell>
          <cell r="E1" t="str">
            <v>Qty</v>
          </cell>
          <cell r="F1" t="str">
            <v>Issuer</v>
          </cell>
          <cell r="G1" t="str">
            <v>Company (long)</v>
          </cell>
          <cell r="H1" t="str">
            <v>Nom.val</v>
          </cell>
          <cell r="I1" t="str">
            <v>Cust</v>
          </cell>
          <cell r="J1" t="str">
            <v>Broker</v>
          </cell>
          <cell r="K1" t="str">
            <v>Trade date</v>
          </cell>
          <cell r="L1" t="str">
            <v>Pmt date</v>
          </cell>
          <cell r="M1" t="str">
            <v>Ccy</v>
          </cell>
          <cell r="N1" t="str">
            <v>C. unit</v>
          </cell>
          <cell r="O1" t="str">
            <v>c.exp.</v>
          </cell>
          <cell r="P1" t="str">
            <v>Ac.int.</v>
          </cell>
          <cell r="Q1" t="str">
            <v>C. Ccy</v>
          </cell>
          <cell r="R1" t="str">
            <v>C. rate</v>
          </cell>
          <cell r="S1" t="str">
            <v>C. Ccy Cie</v>
          </cell>
          <cell r="T1" t="str">
            <v>Unit Market</v>
          </cell>
          <cell r="U1" t="str">
            <v>Exchange rate</v>
          </cell>
          <cell r="V1" t="str">
            <v>Market Ccy Cie</v>
          </cell>
          <cell r="W1" t="str">
            <v>S unit Ccy</v>
          </cell>
          <cell r="X1" t="str">
            <v>Fees/taxes</v>
          </cell>
          <cell r="Y1" t="str">
            <v>S Int. courus</v>
          </cell>
          <cell r="Z1" t="str">
            <v>S net Ccy</v>
          </cell>
          <cell r="AA1" t="str">
            <v>S Fx rate</v>
          </cell>
          <cell r="AB1" t="str">
            <v>S net Ccy Cie</v>
          </cell>
          <cell r="AC1" t="str">
            <v>G/(L) inv.</v>
          </cell>
          <cell r="AD1" t="str">
            <v>G/(L) Fx</v>
          </cell>
          <cell r="AE1" t="str">
            <v>Tot G/(L)</v>
          </cell>
          <cell r="AF1" t="str">
            <v>Commentaire</v>
          </cell>
          <cell r="AG1" t="str">
            <v>Statut</v>
          </cell>
          <cell r="AH1" t="str">
            <v>Cash Ccy</v>
          </cell>
          <cell r="AI1" t="str">
            <v>Cash Ccy Cie</v>
          </cell>
        </row>
        <row r="2">
          <cell r="A2" t="str">
            <v>MM1</v>
          </cell>
          <cell r="B2" t="str">
            <v>EN</v>
          </cell>
          <cell r="C2" t="str">
            <v>CHF</v>
          </cell>
          <cell r="D2">
            <v>37581</v>
          </cell>
          <cell r="E2">
            <v>1000</v>
          </cell>
          <cell r="F2" t="str">
            <v>PictetMMFCHF</v>
          </cell>
          <cell r="G2" t="str">
            <v>Pictet Money Market (CHF) -P-</v>
          </cell>
          <cell r="H2">
            <v>1</v>
          </cell>
          <cell r="I2" t="str">
            <v>PICTET</v>
          </cell>
          <cell r="J2" t="str">
            <v>PICTET</v>
          </cell>
          <cell r="K2">
            <v>37578</v>
          </cell>
          <cell r="L2">
            <v>37579</v>
          </cell>
          <cell r="M2" t="str">
            <v>CHF</v>
          </cell>
          <cell r="N2">
            <v>997.92</v>
          </cell>
          <cell r="P2">
            <v>350</v>
          </cell>
          <cell r="Q2">
            <v>998270</v>
          </cell>
          <cell r="R2">
            <v>1</v>
          </cell>
          <cell r="S2">
            <v>998270</v>
          </cell>
          <cell r="T2">
            <v>999.94</v>
          </cell>
          <cell r="U2">
            <v>1</v>
          </cell>
          <cell r="V2">
            <v>999940</v>
          </cell>
          <cell r="AA2">
            <v>1</v>
          </cell>
          <cell r="AG2" t="str">
            <v>ACHAT</v>
          </cell>
          <cell r="AH2">
            <v>-998270</v>
          </cell>
          <cell r="AI2">
            <v>-998270</v>
          </cell>
        </row>
        <row r="3">
          <cell r="A3" t="str">
            <v>MM2</v>
          </cell>
          <cell r="B3" t="str">
            <v>EN</v>
          </cell>
          <cell r="C3" t="str">
            <v>CHF</v>
          </cell>
          <cell r="D3">
            <v>37581</v>
          </cell>
          <cell r="E3">
            <v>1</v>
          </cell>
          <cell r="F3" t="str">
            <v>PictetMMFCHF</v>
          </cell>
          <cell r="G3" t="str">
            <v>Pictet Money Market (CHF) -P-</v>
          </cell>
          <cell r="H3">
            <v>1</v>
          </cell>
          <cell r="I3" t="str">
            <v>PICTET</v>
          </cell>
          <cell r="J3" t="str">
            <v>PICTET</v>
          </cell>
          <cell r="K3">
            <v>37579</v>
          </cell>
          <cell r="L3">
            <v>37580</v>
          </cell>
          <cell r="M3" t="str">
            <v>CHF</v>
          </cell>
          <cell r="N3">
            <v>997.9</v>
          </cell>
          <cell r="P3">
            <v>0.35</v>
          </cell>
          <cell r="Q3">
            <v>998.25</v>
          </cell>
          <cell r="R3">
            <v>1</v>
          </cell>
          <cell r="S3">
            <v>998.25</v>
          </cell>
          <cell r="T3">
            <v>999.94</v>
          </cell>
          <cell r="U3">
            <v>1</v>
          </cell>
          <cell r="V3">
            <v>999.94</v>
          </cell>
          <cell r="AA3">
            <v>1</v>
          </cell>
          <cell r="AG3" t="str">
            <v>ACHAT</v>
          </cell>
          <cell r="AH3">
            <v>-998.25</v>
          </cell>
          <cell r="AI3">
            <v>-998.25</v>
          </cell>
        </row>
        <row r="4">
          <cell r="A4" t="str">
            <v>MM3</v>
          </cell>
          <cell r="B4" t="str">
            <v>EN</v>
          </cell>
          <cell r="C4" t="str">
            <v>CHF</v>
          </cell>
          <cell r="D4">
            <v>37683</v>
          </cell>
          <cell r="E4">
            <v>-540</v>
          </cell>
          <cell r="F4" t="str">
            <v>PictetMMFCHF</v>
          </cell>
          <cell r="G4" t="str">
            <v>Pictet Money Market (CHF) -P-</v>
          </cell>
          <cell r="H4">
            <v>1</v>
          </cell>
          <cell r="I4" t="str">
            <v>PICTET</v>
          </cell>
          <cell r="J4" t="str">
            <v>PICTET</v>
          </cell>
          <cell r="K4">
            <v>37679</v>
          </cell>
          <cell r="L4">
            <v>37680</v>
          </cell>
          <cell r="M4" t="str">
            <v>CHF</v>
          </cell>
          <cell r="N4">
            <v>998.96928071928096</v>
          </cell>
          <cell r="Q4">
            <v>-539443.41158841166</v>
          </cell>
          <cell r="R4">
            <v>1</v>
          </cell>
          <cell r="S4">
            <v>-539443.41158841166</v>
          </cell>
          <cell r="T4">
            <v>999.94</v>
          </cell>
          <cell r="U4">
            <v>1</v>
          </cell>
          <cell r="V4">
            <v>-539967.6</v>
          </cell>
          <cell r="AA4">
            <v>1</v>
          </cell>
          <cell r="AG4" t="str">
            <v>VENTE</v>
          </cell>
          <cell r="AH4">
            <v>0</v>
          </cell>
          <cell r="AI4">
            <v>0</v>
          </cell>
        </row>
        <row r="5">
          <cell r="A5" t="str">
            <v>MM4</v>
          </cell>
          <cell r="B5" t="str">
            <v>ES</v>
          </cell>
          <cell r="C5" t="str">
            <v>CHF</v>
          </cell>
          <cell r="D5">
            <v>37704</v>
          </cell>
          <cell r="E5">
            <v>36073</v>
          </cell>
          <cell r="F5" t="str">
            <v>2PictetMMFC</v>
          </cell>
          <cell r="G5" t="str">
            <v>Pictet Money Market (CHF) -P-</v>
          </cell>
          <cell r="H5">
            <v>1</v>
          </cell>
          <cell r="I5" t="str">
            <v>PICTET</v>
          </cell>
          <cell r="J5" t="str">
            <v>PICTET</v>
          </cell>
          <cell r="K5">
            <v>37699</v>
          </cell>
          <cell r="L5">
            <v>37700</v>
          </cell>
          <cell r="M5" t="str">
            <v>CHF</v>
          </cell>
          <cell r="N5">
            <v>999.84999999999991</v>
          </cell>
          <cell r="Q5">
            <v>36067589.049999997</v>
          </cell>
          <cell r="R5">
            <v>1</v>
          </cell>
          <cell r="S5">
            <v>36067589.049999997</v>
          </cell>
          <cell r="T5">
            <v>999.94</v>
          </cell>
          <cell r="U5">
            <v>1</v>
          </cell>
          <cell r="V5">
            <v>36070835.620000005</v>
          </cell>
          <cell r="AA5">
            <v>1</v>
          </cell>
          <cell r="AG5" t="str">
            <v>ACHAT</v>
          </cell>
          <cell r="AH5">
            <v>-36067589.049999997</v>
          </cell>
          <cell r="AI5">
            <v>-36067589.049999997</v>
          </cell>
        </row>
        <row r="6">
          <cell r="A6" t="str">
            <v>MM5</v>
          </cell>
          <cell r="B6" t="str">
            <v>EN</v>
          </cell>
          <cell r="C6" t="str">
            <v>CHF</v>
          </cell>
          <cell r="D6">
            <v>37704</v>
          </cell>
          <cell r="E6">
            <v>-150</v>
          </cell>
          <cell r="F6" t="str">
            <v>PictetMMFCHF</v>
          </cell>
          <cell r="G6" t="str">
            <v>Pictet Money Market (CHF) -P-</v>
          </cell>
          <cell r="H6">
            <v>1</v>
          </cell>
          <cell r="I6" t="str">
            <v>PICTET</v>
          </cell>
          <cell r="J6" t="str">
            <v>PICTET</v>
          </cell>
          <cell r="K6">
            <v>37700</v>
          </cell>
          <cell r="L6">
            <v>37701</v>
          </cell>
          <cell r="M6" t="str">
            <v>CHF</v>
          </cell>
          <cell r="N6">
            <v>997.45084254140602</v>
          </cell>
          <cell r="Q6">
            <v>-149617.6263812109</v>
          </cell>
          <cell r="R6">
            <v>1</v>
          </cell>
          <cell r="S6">
            <v>-149617.6263812109</v>
          </cell>
          <cell r="T6">
            <v>999.94</v>
          </cell>
          <cell r="U6">
            <v>1</v>
          </cell>
          <cell r="V6">
            <v>-149991</v>
          </cell>
          <cell r="W6">
            <v>997.63</v>
          </cell>
          <cell r="Y6">
            <v>331.5</v>
          </cell>
          <cell r="Z6">
            <v>149644.5</v>
          </cell>
          <cell r="AA6">
            <v>1</v>
          </cell>
          <cell r="AB6">
            <v>149644.5</v>
          </cell>
          <cell r="AC6">
            <v>26.873618789104512</v>
          </cell>
          <cell r="AE6">
            <v>26.873618789104512</v>
          </cell>
          <cell r="AG6" t="str">
            <v>VENTE</v>
          </cell>
          <cell r="AH6">
            <v>149644.5</v>
          </cell>
          <cell r="AI6">
            <v>149644.5</v>
          </cell>
        </row>
        <row r="7">
          <cell r="A7" t="str">
            <v>MM6</v>
          </cell>
          <cell r="B7" t="str">
            <v>ES</v>
          </cell>
          <cell r="C7" t="str">
            <v>CHF</v>
          </cell>
          <cell r="D7">
            <v>37705</v>
          </cell>
          <cell r="E7">
            <v>-2000</v>
          </cell>
          <cell r="F7" t="str">
            <v>2PictetMMFC</v>
          </cell>
          <cell r="G7" t="str">
            <v>Pictet Money Market (CHF) -P-</v>
          </cell>
          <cell r="H7">
            <v>1</v>
          </cell>
          <cell r="I7" t="str">
            <v>PICTET</v>
          </cell>
          <cell r="J7" t="str">
            <v>PICTET</v>
          </cell>
          <cell r="K7">
            <v>37701</v>
          </cell>
          <cell r="L7">
            <v>37704</v>
          </cell>
          <cell r="M7" t="str">
            <v>CHF</v>
          </cell>
          <cell r="N7">
            <v>997.45084254140602</v>
          </cell>
          <cell r="Q7">
            <v>-1994901.6850828121</v>
          </cell>
          <cell r="R7">
            <v>1</v>
          </cell>
          <cell r="S7">
            <v>-1994901.6850828121</v>
          </cell>
          <cell r="T7">
            <v>999.94</v>
          </cell>
          <cell r="U7">
            <v>1</v>
          </cell>
          <cell r="V7">
            <v>-1999880</v>
          </cell>
          <cell r="W7">
            <v>997.58</v>
          </cell>
          <cell r="Y7">
            <v>4520</v>
          </cell>
          <cell r="Z7">
            <v>1995160</v>
          </cell>
          <cell r="AA7">
            <v>1</v>
          </cell>
          <cell r="AB7">
            <v>1995160</v>
          </cell>
          <cell r="AC7">
            <v>258.31491718790494</v>
          </cell>
          <cell r="AE7">
            <v>258.31491718790494</v>
          </cell>
          <cell r="AG7" t="str">
            <v>VENTE</v>
          </cell>
          <cell r="AH7">
            <v>1995160</v>
          </cell>
          <cell r="AI7">
            <v>1995160</v>
          </cell>
        </row>
        <row r="8">
          <cell r="A8" t="str">
            <v>MM7</v>
          </cell>
          <cell r="B8" t="str">
            <v>ES</v>
          </cell>
          <cell r="C8" t="str">
            <v>CHF</v>
          </cell>
          <cell r="D8">
            <v>37733</v>
          </cell>
          <cell r="E8">
            <v>-2</v>
          </cell>
          <cell r="F8" t="str">
            <v>2PictetMMFC</v>
          </cell>
          <cell r="G8" t="str">
            <v>Pictet Money Market (CHF) -P-</v>
          </cell>
          <cell r="H8">
            <v>1</v>
          </cell>
          <cell r="I8" t="str">
            <v>PICTET</v>
          </cell>
          <cell r="J8" t="str">
            <v>PICTET</v>
          </cell>
          <cell r="K8">
            <v>37722</v>
          </cell>
          <cell r="L8">
            <v>37725</v>
          </cell>
          <cell r="M8" t="str">
            <v>CHF</v>
          </cell>
          <cell r="N8">
            <v>997.45084254140602</v>
          </cell>
          <cell r="Q8">
            <v>-1994.901685082812</v>
          </cell>
          <cell r="R8">
            <v>1</v>
          </cell>
          <cell r="S8">
            <v>-1994.901685082812</v>
          </cell>
          <cell r="T8">
            <v>999.94</v>
          </cell>
          <cell r="U8">
            <v>1</v>
          </cell>
          <cell r="V8">
            <v>-1999.88</v>
          </cell>
          <cell r="W8">
            <v>997.1</v>
          </cell>
          <cell r="Y8">
            <v>5.2</v>
          </cell>
          <cell r="Z8">
            <v>1994.2</v>
          </cell>
          <cell r="AA8">
            <v>1</v>
          </cell>
          <cell r="AB8">
            <v>1994.2</v>
          </cell>
          <cell r="AC8">
            <v>-0.70168508281199138</v>
          </cell>
          <cell r="AE8">
            <v>-0.70168508281199138</v>
          </cell>
          <cell r="AG8" t="str">
            <v>VENTE</v>
          </cell>
          <cell r="AH8">
            <v>1994.2</v>
          </cell>
          <cell r="AI8">
            <v>1994.2</v>
          </cell>
        </row>
        <row r="9">
          <cell r="A9" t="str">
            <v>MM8</v>
          </cell>
          <cell r="B9" t="str">
            <v>EN</v>
          </cell>
          <cell r="C9" t="str">
            <v>CHF</v>
          </cell>
          <cell r="D9">
            <v>37743</v>
          </cell>
          <cell r="E9">
            <v>-51</v>
          </cell>
          <cell r="F9" t="str">
            <v>PictetMMFCHF</v>
          </cell>
          <cell r="G9" t="str">
            <v>Pictet Money Market (CHF) -P-</v>
          </cell>
          <cell r="H9">
            <v>1</v>
          </cell>
          <cell r="I9" t="str">
            <v>PICTET</v>
          </cell>
          <cell r="J9" t="str">
            <v>PICTET</v>
          </cell>
          <cell r="K9">
            <v>37739</v>
          </cell>
          <cell r="L9">
            <v>37740</v>
          </cell>
          <cell r="M9" t="str">
            <v>CHF</v>
          </cell>
          <cell r="N9">
            <v>997.45084254140602</v>
          </cell>
          <cell r="Q9">
            <v>-50869.992969611703</v>
          </cell>
          <cell r="R9">
            <v>1</v>
          </cell>
          <cell r="S9">
            <v>-50869.992969611703</v>
          </cell>
          <cell r="T9">
            <v>999.94</v>
          </cell>
          <cell r="U9">
            <v>1</v>
          </cell>
          <cell r="V9">
            <v>-50996.94</v>
          </cell>
          <cell r="W9">
            <v>996.90980392156905</v>
          </cell>
          <cell r="Y9">
            <v>143.80000000000001</v>
          </cell>
          <cell r="Z9">
            <v>50842.400000000023</v>
          </cell>
          <cell r="AA9">
            <v>1</v>
          </cell>
          <cell r="AB9">
            <v>50842.400000000023</v>
          </cell>
          <cell r="AC9">
            <v>-27.592969611680019</v>
          </cell>
          <cell r="AE9">
            <v>-27.592969611680019</v>
          </cell>
          <cell r="AG9" t="str">
            <v>VENTE</v>
          </cell>
          <cell r="AH9">
            <v>50842.400000000023</v>
          </cell>
          <cell r="AI9">
            <v>50842.400000000023</v>
          </cell>
        </row>
        <row r="10">
          <cell r="A10" t="str">
            <v>MM9</v>
          </cell>
          <cell r="B10" t="str">
            <v>ES</v>
          </cell>
          <cell r="C10" t="str">
            <v>CHF</v>
          </cell>
          <cell r="D10">
            <v>37743</v>
          </cell>
          <cell r="E10">
            <v>-649</v>
          </cell>
          <cell r="F10" t="str">
            <v>2PictetMMFC</v>
          </cell>
          <cell r="G10" t="str">
            <v>Pictet Money Market (CHF) -P-</v>
          </cell>
          <cell r="H10">
            <v>1</v>
          </cell>
          <cell r="I10" t="str">
            <v>PICTET</v>
          </cell>
          <cell r="J10" t="str">
            <v>PICTET</v>
          </cell>
          <cell r="K10">
            <v>37739</v>
          </cell>
          <cell r="L10">
            <v>37740</v>
          </cell>
          <cell r="M10" t="str">
            <v>CHF</v>
          </cell>
          <cell r="N10">
            <v>997.45084254140602</v>
          </cell>
          <cell r="Q10">
            <v>-647345.59680937254</v>
          </cell>
          <cell r="R10">
            <v>1</v>
          </cell>
          <cell r="S10">
            <v>-647345.59680937254</v>
          </cell>
          <cell r="T10">
            <v>999.94</v>
          </cell>
          <cell r="U10">
            <v>1</v>
          </cell>
          <cell r="V10">
            <v>-648961.06000000006</v>
          </cell>
          <cell r="W10">
            <v>996.979969183359</v>
          </cell>
          <cell r="Y10">
            <v>1778.25</v>
          </cell>
          <cell r="Z10">
            <v>647040</v>
          </cell>
          <cell r="AA10">
            <v>1</v>
          </cell>
          <cell r="AB10">
            <v>647040</v>
          </cell>
          <cell r="AC10">
            <v>-305.5968093725387</v>
          </cell>
          <cell r="AE10">
            <v>-305.5968093725387</v>
          </cell>
          <cell r="AG10" t="str">
            <v>VENTE</v>
          </cell>
          <cell r="AH10">
            <v>647040</v>
          </cell>
          <cell r="AI10">
            <v>647040</v>
          </cell>
        </row>
        <row r="11">
          <cell r="A11" t="str">
            <v>MM10</v>
          </cell>
          <cell r="B11" t="str">
            <v>EN</v>
          </cell>
          <cell r="C11" t="str">
            <v>CHF</v>
          </cell>
          <cell r="D11">
            <v>37747</v>
          </cell>
          <cell r="E11">
            <v>1</v>
          </cell>
          <cell r="F11" t="str">
            <v>PictetMMFCHF</v>
          </cell>
          <cell r="G11" t="str">
            <v>Pictet Money Market (CHF) -P-</v>
          </cell>
          <cell r="H11">
            <v>1</v>
          </cell>
          <cell r="I11" t="str">
            <v>PICTET</v>
          </cell>
          <cell r="J11" t="str">
            <v>PICTET</v>
          </cell>
          <cell r="K11">
            <v>37740</v>
          </cell>
          <cell r="L11">
            <v>37741</v>
          </cell>
          <cell r="M11" t="str">
            <v>CHF</v>
          </cell>
          <cell r="N11">
            <v>996.9</v>
          </cell>
          <cell r="P11">
            <v>2.85</v>
          </cell>
          <cell r="Q11">
            <v>996.9</v>
          </cell>
          <cell r="R11">
            <v>1</v>
          </cell>
          <cell r="S11">
            <v>996.9</v>
          </cell>
          <cell r="T11">
            <v>999.94</v>
          </cell>
          <cell r="U11">
            <v>1</v>
          </cell>
          <cell r="V11">
            <v>999.94</v>
          </cell>
          <cell r="AG11" t="str">
            <v>ACHAT</v>
          </cell>
          <cell r="AH11">
            <v>-996.9</v>
          </cell>
          <cell r="AI11">
            <v>-996.9</v>
          </cell>
        </row>
        <row r="12">
          <cell r="A12" t="str">
            <v>MM11</v>
          </cell>
          <cell r="B12" t="str">
            <v>ES</v>
          </cell>
          <cell r="C12" t="str">
            <v>CHF</v>
          </cell>
          <cell r="D12">
            <v>37749</v>
          </cell>
          <cell r="E12">
            <v>-13608</v>
          </cell>
          <cell r="F12" t="str">
            <v>2PictetMMFC</v>
          </cell>
          <cell r="G12" t="str">
            <v>Pictet Money Market (CHF) -P-</v>
          </cell>
          <cell r="H12">
            <v>1</v>
          </cell>
          <cell r="I12" t="str">
            <v>PICTET</v>
          </cell>
          <cell r="J12" t="str">
            <v>PICTET</v>
          </cell>
          <cell r="K12">
            <v>37743</v>
          </cell>
          <cell r="L12">
            <v>37746</v>
          </cell>
          <cell r="M12" t="str">
            <v>CHF</v>
          </cell>
          <cell r="N12">
            <v>1000.0202174831071</v>
          </cell>
          <cell r="Q12">
            <v>-13608275.119510122</v>
          </cell>
          <cell r="R12">
            <v>1</v>
          </cell>
          <cell r="S12">
            <v>-13608275.119510122</v>
          </cell>
          <cell r="T12">
            <v>999.94</v>
          </cell>
          <cell r="U12">
            <v>1</v>
          </cell>
          <cell r="V12">
            <v>-13607183.520000001</v>
          </cell>
          <cell r="W12">
            <v>996.85</v>
          </cell>
          <cell r="Y12">
            <v>39599.300000000003</v>
          </cell>
          <cell r="Z12">
            <v>13565134.800000001</v>
          </cell>
          <cell r="AA12">
            <v>1</v>
          </cell>
          <cell r="AB12">
            <v>13565134.800000001</v>
          </cell>
          <cell r="AC12">
            <v>-43140.319510120898</v>
          </cell>
          <cell r="AE12">
            <v>-43140.319510120898</v>
          </cell>
          <cell r="AG12" t="str">
            <v>VENTE</v>
          </cell>
          <cell r="AH12">
            <v>13565134.800000001</v>
          </cell>
          <cell r="AI12">
            <v>13565134.800000001</v>
          </cell>
        </row>
        <row r="13">
          <cell r="A13" t="str">
            <v>MM12</v>
          </cell>
          <cell r="B13" t="str">
            <v>ES</v>
          </cell>
          <cell r="C13" t="str">
            <v>CHF</v>
          </cell>
          <cell r="D13">
            <v>37749</v>
          </cell>
          <cell r="E13">
            <v>-13566</v>
          </cell>
          <cell r="F13" t="str">
            <v>2PictetMMFC</v>
          </cell>
          <cell r="G13" t="str">
            <v>Pictet Money Market (CHF) -P-</v>
          </cell>
          <cell r="H13">
            <v>1</v>
          </cell>
          <cell r="I13" t="str">
            <v>PICTET</v>
          </cell>
          <cell r="J13" t="str">
            <v>PICTET</v>
          </cell>
          <cell r="K13">
            <v>37746</v>
          </cell>
          <cell r="L13">
            <v>37747</v>
          </cell>
          <cell r="M13" t="str">
            <v>CHF</v>
          </cell>
          <cell r="N13">
            <v>1000.0202174831071</v>
          </cell>
          <cell r="Q13">
            <v>-13566274.270375831</v>
          </cell>
          <cell r="R13">
            <v>1</v>
          </cell>
          <cell r="S13">
            <v>-13566274.270375831</v>
          </cell>
          <cell r="T13">
            <v>999.94</v>
          </cell>
          <cell r="U13">
            <v>1</v>
          </cell>
          <cell r="V13">
            <v>-13565186.040000001</v>
          </cell>
          <cell r="W13">
            <v>996.85</v>
          </cell>
          <cell r="Y13">
            <v>39748.400000000001</v>
          </cell>
          <cell r="Z13">
            <v>13523267.1</v>
          </cell>
          <cell r="AA13">
            <v>1</v>
          </cell>
          <cell r="AB13">
            <v>13523267.1</v>
          </cell>
          <cell r="AC13">
            <v>-43007.170375831425</v>
          </cell>
          <cell r="AE13">
            <v>-43007.170375831425</v>
          </cell>
          <cell r="AG13" t="str">
            <v>VENTE</v>
          </cell>
          <cell r="AH13">
            <v>13523267.1</v>
          </cell>
          <cell r="AI13">
            <v>13523267.1</v>
          </cell>
        </row>
        <row r="14">
          <cell r="A14" t="str">
            <v>MM13</v>
          </cell>
          <cell r="B14" t="str">
            <v>ES</v>
          </cell>
          <cell r="C14" t="str">
            <v>CHF</v>
          </cell>
          <cell r="D14">
            <v>37753</v>
          </cell>
          <cell r="E14">
            <v>9989</v>
          </cell>
          <cell r="F14" t="str">
            <v>PictetMMFUSD</v>
          </cell>
          <cell r="G14" t="str">
            <v>Pictet Money Market (USD) -P-</v>
          </cell>
          <cell r="H14">
            <v>1</v>
          </cell>
          <cell r="I14" t="str">
            <v>PICTET</v>
          </cell>
          <cell r="J14" t="str">
            <v>PICTET</v>
          </cell>
          <cell r="K14">
            <v>37747</v>
          </cell>
          <cell r="L14">
            <v>37748</v>
          </cell>
          <cell r="M14" t="str">
            <v>USD</v>
          </cell>
          <cell r="N14">
            <v>994.58</v>
          </cell>
          <cell r="P14">
            <v>65028.39</v>
          </cell>
          <cell r="Q14">
            <v>9934859.620000001</v>
          </cell>
          <cell r="R14">
            <v>1.3092999999530943</v>
          </cell>
          <cell r="S14">
            <v>13007711.699999999</v>
          </cell>
          <cell r="T14">
            <v>1002.62</v>
          </cell>
          <cell r="U14">
            <v>1.3597999999999999</v>
          </cell>
          <cell r="V14">
            <v>13618629.770563999</v>
          </cell>
          <cell r="Z14">
            <v>0</v>
          </cell>
          <cell r="AB14">
            <v>0</v>
          </cell>
          <cell r="AC14">
            <v>0</v>
          </cell>
          <cell r="AE14">
            <v>0</v>
          </cell>
          <cell r="AG14" t="str">
            <v>ACHAT</v>
          </cell>
          <cell r="AH14">
            <v>-9934859.620000001</v>
          </cell>
          <cell r="AI14">
            <v>-13007711.699999999</v>
          </cell>
        </row>
        <row r="15">
          <cell r="A15" t="str">
            <v>MM14</v>
          </cell>
          <cell r="B15" t="str">
            <v>ES</v>
          </cell>
          <cell r="C15" t="str">
            <v>CHF</v>
          </cell>
          <cell r="D15">
            <v>37760</v>
          </cell>
          <cell r="E15">
            <v>-9888</v>
          </cell>
          <cell r="F15" t="str">
            <v>PictetMMFUSD</v>
          </cell>
          <cell r="G15" t="str">
            <v>Pictet Money Market (USD) -P-</v>
          </cell>
          <cell r="H15">
            <v>1</v>
          </cell>
          <cell r="I15" t="str">
            <v>PICTET</v>
          </cell>
          <cell r="J15" t="str">
            <v>PICTET</v>
          </cell>
          <cell r="K15">
            <v>37747</v>
          </cell>
          <cell r="L15">
            <v>37748</v>
          </cell>
          <cell r="M15" t="str">
            <v>USD</v>
          </cell>
          <cell r="N15">
            <v>994.58</v>
          </cell>
          <cell r="Q15">
            <v>-9834407.040000001</v>
          </cell>
          <cell r="R15">
            <v>1.3092999999530943</v>
          </cell>
          <cell r="S15">
            <v>-12876189.137010712</v>
          </cell>
          <cell r="T15">
            <v>1002.62</v>
          </cell>
          <cell r="U15">
            <v>1.3597999999999999</v>
          </cell>
          <cell r="V15">
            <v>-13480930.140287999</v>
          </cell>
          <cell r="W15">
            <v>994.54</v>
          </cell>
          <cell r="Y15">
            <v>66744</v>
          </cell>
          <cell r="Z15">
            <v>9834011.5199999996</v>
          </cell>
          <cell r="AA15">
            <v>1.3176000000000001</v>
          </cell>
          <cell r="AB15">
            <v>12957293.578752</v>
          </cell>
          <cell r="AC15">
            <v>81104.441741287708</v>
          </cell>
          <cell r="AE15">
            <v>81104.441741287708</v>
          </cell>
          <cell r="AG15" t="str">
            <v>VENTE</v>
          </cell>
          <cell r="AH15">
            <v>9834011.5199999996</v>
          </cell>
          <cell r="AI15">
            <v>12957293.578752</v>
          </cell>
        </row>
        <row r="16">
          <cell r="A16" t="str">
            <v>MM15</v>
          </cell>
          <cell r="B16" t="str">
            <v>ES</v>
          </cell>
          <cell r="C16" t="str">
            <v>CHF</v>
          </cell>
          <cell r="D16">
            <v>37762</v>
          </cell>
          <cell r="E16">
            <v>-1583</v>
          </cell>
          <cell r="F16" t="str">
            <v>2PictetMMFC</v>
          </cell>
          <cell r="G16" t="str">
            <v>Pictet Money Market (CHF) -P-</v>
          </cell>
          <cell r="H16">
            <v>1</v>
          </cell>
          <cell r="I16" t="str">
            <v>PICTET</v>
          </cell>
          <cell r="J16" t="str">
            <v>PICTET</v>
          </cell>
          <cell r="K16">
            <v>37757</v>
          </cell>
          <cell r="L16">
            <v>37757</v>
          </cell>
          <cell r="M16" t="str">
            <v>CHF</v>
          </cell>
          <cell r="N16">
            <v>1000.1276370897527</v>
          </cell>
          <cell r="Q16">
            <v>-1583202.0495130785</v>
          </cell>
          <cell r="R16">
            <v>1</v>
          </cell>
          <cell r="S16">
            <v>-1583202.0495130785</v>
          </cell>
          <cell r="T16">
            <v>999.94</v>
          </cell>
          <cell r="U16">
            <v>1</v>
          </cell>
          <cell r="V16">
            <v>-1582905.02</v>
          </cell>
          <cell r="W16">
            <v>996.76001263423905</v>
          </cell>
          <cell r="Y16">
            <v>4923.1499999999996</v>
          </cell>
          <cell r="Z16">
            <v>1577871.1000000003</v>
          </cell>
          <cell r="AA16">
            <v>1</v>
          </cell>
          <cell r="AB16">
            <v>1577871.1000000003</v>
          </cell>
          <cell r="AC16">
            <v>-5330.9495130782016</v>
          </cell>
          <cell r="AE16">
            <v>-5330.9495130782016</v>
          </cell>
          <cell r="AG16" t="str">
            <v>VENTE</v>
          </cell>
          <cell r="AH16">
            <v>1577871.1000000003</v>
          </cell>
          <cell r="AI16">
            <v>1577871.1000000003</v>
          </cell>
        </row>
        <row r="17">
          <cell r="A17" t="str">
            <v>MM16</v>
          </cell>
          <cell r="B17" t="str">
            <v>ES</v>
          </cell>
          <cell r="C17" t="str">
            <v>CHF</v>
          </cell>
          <cell r="D17">
            <v>37762</v>
          </cell>
          <cell r="E17">
            <v>-4602</v>
          </cell>
          <cell r="F17" t="str">
            <v>2PictetMMFC</v>
          </cell>
          <cell r="G17" t="str">
            <v>Pictet Money Market (CHF) -P-</v>
          </cell>
          <cell r="H17">
            <v>1</v>
          </cell>
          <cell r="I17" t="str">
            <v>PICTET</v>
          </cell>
          <cell r="J17" t="str">
            <v>PICTET</v>
          </cell>
          <cell r="K17">
            <v>37756</v>
          </cell>
          <cell r="L17">
            <v>37756</v>
          </cell>
          <cell r="M17" t="str">
            <v>CHF</v>
          </cell>
          <cell r="N17">
            <v>1000.1276370897527</v>
          </cell>
          <cell r="Q17">
            <v>-4602587.3858870417</v>
          </cell>
          <cell r="R17">
            <v>1</v>
          </cell>
          <cell r="S17">
            <v>-4602587.3858870417</v>
          </cell>
          <cell r="T17">
            <v>999.94</v>
          </cell>
          <cell r="U17">
            <v>1</v>
          </cell>
          <cell r="V17">
            <v>-4601723.88</v>
          </cell>
          <cell r="W17">
            <v>996.77000220000002</v>
          </cell>
          <cell r="Y17">
            <v>14128.15</v>
          </cell>
          <cell r="Z17">
            <v>4587135.5501244003</v>
          </cell>
          <cell r="AA17">
            <v>1</v>
          </cell>
          <cell r="AB17">
            <v>4587135.5501244003</v>
          </cell>
          <cell r="AC17">
            <v>-15451.835762641393</v>
          </cell>
          <cell r="AE17">
            <v>-15451.835762641393</v>
          </cell>
          <cell r="AG17" t="str">
            <v>VENTE</v>
          </cell>
          <cell r="AH17">
            <v>4587135.5501244003</v>
          </cell>
          <cell r="AI17">
            <v>4587135.5501244003</v>
          </cell>
        </row>
        <row r="18">
          <cell r="A18" t="str">
            <v>MM17</v>
          </cell>
          <cell r="B18" t="str">
            <v>ES</v>
          </cell>
          <cell r="C18" t="str">
            <v>CHF</v>
          </cell>
          <cell r="D18">
            <v>37762</v>
          </cell>
          <cell r="E18">
            <v>3496</v>
          </cell>
          <cell r="F18" t="str">
            <v>PictetMMFUSD</v>
          </cell>
          <cell r="G18" t="str">
            <v>Pictet Money Market (USD) -P-</v>
          </cell>
          <cell r="H18">
            <v>1</v>
          </cell>
          <cell r="I18" t="str">
            <v>PICTET</v>
          </cell>
          <cell r="J18" t="str">
            <v>PICTET</v>
          </cell>
          <cell r="K18">
            <v>37756</v>
          </cell>
          <cell r="L18">
            <v>37756</v>
          </cell>
          <cell r="M18" t="str">
            <v>USD</v>
          </cell>
          <cell r="N18">
            <v>994.56</v>
          </cell>
          <cell r="P18">
            <v>23667.919999999998</v>
          </cell>
          <cell r="Q18">
            <v>3476981.7599999998</v>
          </cell>
          <cell r="R18">
            <v>1.2998000000000001</v>
          </cell>
          <cell r="S18">
            <v>4519380.8916480001</v>
          </cell>
          <cell r="T18">
            <v>1002.62</v>
          </cell>
          <cell r="U18">
            <v>1.3597999999999999</v>
          </cell>
          <cell r="V18">
            <v>4766315.9152959995</v>
          </cell>
          <cell r="Z18">
            <v>0</v>
          </cell>
          <cell r="AB18">
            <v>0</v>
          </cell>
          <cell r="AC18">
            <v>0</v>
          </cell>
          <cell r="AE18">
            <v>0</v>
          </cell>
          <cell r="AG18" t="str">
            <v>ACHAT</v>
          </cell>
          <cell r="AH18">
            <v>-3476981.7599999998</v>
          </cell>
          <cell r="AI18">
            <v>-4519380.8916480001</v>
          </cell>
        </row>
        <row r="19">
          <cell r="A19" t="str">
            <v>MM18</v>
          </cell>
          <cell r="B19" t="str">
            <v>ES</v>
          </cell>
          <cell r="C19" t="str">
            <v>CHF</v>
          </cell>
          <cell r="D19">
            <v>37762</v>
          </cell>
          <cell r="E19">
            <v>-3486</v>
          </cell>
          <cell r="F19" t="str">
            <v>PictetMMFUSD</v>
          </cell>
          <cell r="G19" t="str">
            <v>Pictet Money Market (USD) -P-</v>
          </cell>
          <cell r="H19">
            <v>1</v>
          </cell>
          <cell r="I19" t="str">
            <v>PICTET</v>
          </cell>
          <cell r="J19" t="str">
            <v>PICTET</v>
          </cell>
          <cell r="K19">
            <v>37757</v>
          </cell>
          <cell r="L19">
            <v>37757</v>
          </cell>
          <cell r="M19" t="str">
            <v>USD</v>
          </cell>
          <cell r="N19">
            <v>994.5605615790937</v>
          </cell>
          <cell r="Q19">
            <v>-3467038.1176647209</v>
          </cell>
          <cell r="R19">
            <v>1.300066755281744</v>
          </cell>
          <cell r="S19">
            <v>-4507380.9960704986</v>
          </cell>
          <cell r="T19">
            <v>1002.62</v>
          </cell>
          <cell r="U19">
            <v>1.3597999999999999</v>
          </cell>
          <cell r="V19">
            <v>-4752682.2885359991</v>
          </cell>
          <cell r="W19">
            <v>994.55</v>
          </cell>
          <cell r="Y19">
            <v>23913.96</v>
          </cell>
          <cell r="Z19">
            <v>3467001.3</v>
          </cell>
          <cell r="AA19">
            <v>1.2998000000000001</v>
          </cell>
          <cell r="AB19">
            <v>4506408.2897399999</v>
          </cell>
          <cell r="AC19">
            <v>-972.70633049868047</v>
          </cell>
          <cell r="AE19">
            <v>-972.70633049868047</v>
          </cell>
          <cell r="AG19" t="str">
            <v>VENTE</v>
          </cell>
          <cell r="AH19">
            <v>3467001.3</v>
          </cell>
          <cell r="AI19">
            <v>4506408.2897399999</v>
          </cell>
        </row>
        <row r="20">
          <cell r="A20" t="str">
            <v>MM19</v>
          </cell>
          <cell r="B20" t="str">
            <v>ES</v>
          </cell>
          <cell r="C20" t="str">
            <v>CHF</v>
          </cell>
          <cell r="D20">
            <v>37768</v>
          </cell>
          <cell r="E20">
            <v>-1</v>
          </cell>
          <cell r="F20" t="str">
            <v>PictetMMFUSD</v>
          </cell>
          <cell r="G20" t="str">
            <v>Pictet Money Market (USD) -P-</v>
          </cell>
          <cell r="H20">
            <v>1</v>
          </cell>
          <cell r="I20" t="str">
            <v>PICTET</v>
          </cell>
          <cell r="J20" t="str">
            <v>PICTET</v>
          </cell>
          <cell r="K20">
            <v>37760</v>
          </cell>
          <cell r="L20">
            <v>37760</v>
          </cell>
          <cell r="M20" t="str">
            <v>USD</v>
          </cell>
          <cell r="N20">
            <v>994.5605615790937</v>
          </cell>
          <cell r="Q20">
            <v>-994.56000000000006</v>
          </cell>
          <cell r="R20">
            <v>1.300066755281744</v>
          </cell>
          <cell r="S20">
            <v>-1292.99</v>
          </cell>
          <cell r="T20">
            <v>1002.62</v>
          </cell>
          <cell r="U20">
            <v>1.3597999999999999</v>
          </cell>
          <cell r="V20">
            <v>-1363.362676</v>
          </cell>
          <cell r="W20">
            <v>994.56</v>
          </cell>
          <cell r="Y20">
            <v>6.89</v>
          </cell>
          <cell r="Z20">
            <v>994.56000000000006</v>
          </cell>
          <cell r="AA20">
            <v>1.2903</v>
          </cell>
          <cell r="AB20">
            <v>1283.28</v>
          </cell>
          <cell r="AC20">
            <v>-9.7100000000000364</v>
          </cell>
          <cell r="AE20">
            <v>-9.7100000000000364</v>
          </cell>
          <cell r="AG20" t="str">
            <v>VENTE</v>
          </cell>
          <cell r="AH20">
            <v>994.56000000000006</v>
          </cell>
          <cell r="AI20">
            <v>1283.28</v>
          </cell>
        </row>
        <row r="21">
          <cell r="A21" t="str">
            <v>MM20</v>
          </cell>
          <cell r="B21" t="str">
            <v>ES</v>
          </cell>
          <cell r="C21" t="str">
            <v>CHF</v>
          </cell>
          <cell r="D21">
            <v>37768</v>
          </cell>
          <cell r="E21">
            <v>899</v>
          </cell>
          <cell r="F21" t="str">
            <v>PictetMMFUSD</v>
          </cell>
          <cell r="G21" t="str">
            <v>Pictet Money Market (USD) -P-</v>
          </cell>
          <cell r="H21">
            <v>1</v>
          </cell>
          <cell r="I21" t="str">
            <v>PICTET</v>
          </cell>
          <cell r="J21" t="str">
            <v>PICTET</v>
          </cell>
          <cell r="K21">
            <v>37761</v>
          </cell>
          <cell r="L21">
            <v>37761</v>
          </cell>
          <cell r="M21" t="str">
            <v>USD</v>
          </cell>
          <cell r="N21">
            <v>994.58</v>
          </cell>
          <cell r="P21">
            <v>6212.09</v>
          </cell>
          <cell r="Q21">
            <v>894127.42</v>
          </cell>
          <cell r="R21">
            <v>1.2903</v>
          </cell>
          <cell r="S21">
            <v>1153692.6100260001</v>
          </cell>
          <cell r="T21">
            <v>1002.62</v>
          </cell>
          <cell r="U21">
            <v>1.3597999999999999</v>
          </cell>
          <cell r="V21">
            <v>1225663.0457239999</v>
          </cell>
          <cell r="Z21">
            <v>0</v>
          </cell>
          <cell r="AB21">
            <v>0</v>
          </cell>
          <cell r="AC21">
            <v>0</v>
          </cell>
          <cell r="AE21">
            <v>0</v>
          </cell>
          <cell r="AG21" t="str">
            <v>ACHAT</v>
          </cell>
          <cell r="AH21">
            <v>-894127.42</v>
          </cell>
          <cell r="AI21">
            <v>-1153692.6100260001</v>
          </cell>
        </row>
        <row r="22">
          <cell r="A22" t="str">
            <v>MM21</v>
          </cell>
          <cell r="B22" t="str">
            <v>ES</v>
          </cell>
          <cell r="C22" t="str">
            <v>CHF</v>
          </cell>
          <cell r="D22">
            <v>37774</v>
          </cell>
          <cell r="E22">
            <v>-1009</v>
          </cell>
          <cell r="F22" t="str">
            <v>PictetMMFUSD</v>
          </cell>
          <cell r="G22" t="str">
            <v>Pictet Money Market (USD) -P-</v>
          </cell>
          <cell r="H22">
            <v>1</v>
          </cell>
          <cell r="I22" t="str">
            <v>PICTET</v>
          </cell>
          <cell r="J22" t="str">
            <v>PICTET</v>
          </cell>
          <cell r="K22">
            <v>37764</v>
          </cell>
          <cell r="L22">
            <v>37764</v>
          </cell>
          <cell r="M22" t="str">
            <v>USD</v>
          </cell>
          <cell r="N22">
            <v>994.57788140265518</v>
          </cell>
          <cell r="Q22">
            <v>-1003529.0823352791</v>
          </cell>
          <cell r="R22">
            <v>1.2913647460789992</v>
          </cell>
          <cell r="S22">
            <v>-1295922.0785927887</v>
          </cell>
          <cell r="T22">
            <v>1002.62</v>
          </cell>
          <cell r="U22">
            <v>1.3597999999999999</v>
          </cell>
          <cell r="V22">
            <v>-1375632.9400839999</v>
          </cell>
          <cell r="W22">
            <v>994.56</v>
          </cell>
          <cell r="Y22">
            <v>7153.81</v>
          </cell>
          <cell r="Z22">
            <v>1003511.0399999999</v>
          </cell>
          <cell r="AA22">
            <v>1.2978000000000001</v>
          </cell>
          <cell r="AB22">
            <v>1302356.6277119999</v>
          </cell>
          <cell r="AC22">
            <v>6434.5491192112677</v>
          </cell>
          <cell r="AE22">
            <v>6434.5491192112677</v>
          </cell>
          <cell r="AG22" t="str">
            <v>VENTE</v>
          </cell>
          <cell r="AH22">
            <v>1003511.0399999999</v>
          </cell>
          <cell r="AI22">
            <v>1302356.6277119999</v>
          </cell>
        </row>
        <row r="23">
          <cell r="A23" t="str">
            <v>MM22</v>
          </cell>
          <cell r="B23" t="str">
            <v>IN</v>
          </cell>
          <cell r="C23" t="str">
            <v>CHF</v>
          </cell>
          <cell r="D23">
            <v>37774</v>
          </cell>
          <cell r="E23">
            <v>748</v>
          </cell>
          <cell r="F23" t="str">
            <v>2PictetMMFU</v>
          </cell>
          <cell r="G23" t="str">
            <v>Pictet Money Market (USD) -P-</v>
          </cell>
          <cell r="H23">
            <v>1</v>
          </cell>
          <cell r="I23" t="str">
            <v>PICTET</v>
          </cell>
          <cell r="J23" t="str">
            <v>PICTET</v>
          </cell>
          <cell r="K23">
            <v>37764</v>
          </cell>
          <cell r="L23">
            <v>37764</v>
          </cell>
          <cell r="M23" t="str">
            <v>USD</v>
          </cell>
          <cell r="N23">
            <v>994.56</v>
          </cell>
          <cell r="P23">
            <v>5303.82</v>
          </cell>
          <cell r="Q23">
            <v>743930.88</v>
          </cell>
          <cell r="R23">
            <v>1.2978000000000001</v>
          </cell>
          <cell r="S23">
            <v>965473.49606400006</v>
          </cell>
          <cell r="T23">
            <v>1002.62</v>
          </cell>
          <cell r="U23">
            <v>1.3597999999999999</v>
          </cell>
          <cell r="V23">
            <v>1019795.2816479999</v>
          </cell>
          <cell r="Z23">
            <v>0</v>
          </cell>
          <cell r="AB23">
            <v>0</v>
          </cell>
          <cell r="AC23">
            <v>0</v>
          </cell>
          <cell r="AE23">
            <v>0</v>
          </cell>
          <cell r="AG23" t="str">
            <v>ACHAT</v>
          </cell>
          <cell r="AH23">
            <v>-743930.88</v>
          </cell>
          <cell r="AI23">
            <v>-965473.49606400006</v>
          </cell>
        </row>
        <row r="24">
          <cell r="A24" t="str">
            <v>MM23</v>
          </cell>
          <cell r="B24" t="str">
            <v>IN</v>
          </cell>
          <cell r="C24" t="str">
            <v>CHF</v>
          </cell>
          <cell r="D24">
            <v>37785</v>
          </cell>
          <cell r="E24">
            <v>4737</v>
          </cell>
          <cell r="F24" t="str">
            <v>3PictetMMFC</v>
          </cell>
          <cell r="G24" t="str">
            <v>Pictet Money Market (CHF) -P-</v>
          </cell>
          <cell r="H24">
            <v>1</v>
          </cell>
          <cell r="I24" t="str">
            <v>PICTET</v>
          </cell>
          <cell r="J24" t="str">
            <v>PICTET</v>
          </cell>
          <cell r="K24">
            <v>37764</v>
          </cell>
          <cell r="L24">
            <v>37764</v>
          </cell>
          <cell r="M24" t="str">
            <v>CHF</v>
          </cell>
          <cell r="N24">
            <v>996.55</v>
          </cell>
          <cell r="P24">
            <v>15774.2</v>
          </cell>
          <cell r="Q24">
            <v>4720657.3499999996</v>
          </cell>
          <cell r="R24">
            <v>1</v>
          </cell>
          <cell r="S24">
            <v>4720657.3499999996</v>
          </cell>
          <cell r="T24">
            <v>999.94</v>
          </cell>
          <cell r="U24">
            <v>1</v>
          </cell>
          <cell r="V24">
            <v>4736715.78</v>
          </cell>
          <cell r="Z24">
            <v>0</v>
          </cell>
          <cell r="AB24">
            <v>0</v>
          </cell>
          <cell r="AC24">
            <v>0</v>
          </cell>
          <cell r="AE24">
            <v>0</v>
          </cell>
          <cell r="AG24" t="str">
            <v>ACHAT</v>
          </cell>
          <cell r="AH24">
            <v>-4720657.3499999996</v>
          </cell>
          <cell r="AI24">
            <v>-4720657.3499999996</v>
          </cell>
        </row>
        <row r="25">
          <cell r="A25" t="str">
            <v>MM24</v>
          </cell>
          <cell r="B25" t="str">
            <v>EN</v>
          </cell>
          <cell r="C25" t="str">
            <v>CHF</v>
          </cell>
          <cell r="D25">
            <v>37789</v>
          </cell>
          <cell r="E25">
            <v>-3</v>
          </cell>
          <cell r="F25" t="str">
            <v>PictetMMFCHF</v>
          </cell>
          <cell r="G25" t="str">
            <v>Pictet Money Market (CHF) -P-</v>
          </cell>
          <cell r="H25">
            <v>1</v>
          </cell>
          <cell r="I25" t="str">
            <v>PICTET</v>
          </cell>
          <cell r="J25" t="str">
            <v>PICTET</v>
          </cell>
          <cell r="K25">
            <v>37783</v>
          </cell>
          <cell r="L25">
            <v>37783</v>
          </cell>
          <cell r="M25" t="str">
            <v>CHF</v>
          </cell>
          <cell r="N25">
            <v>997.4487320335852</v>
          </cell>
          <cell r="Q25">
            <v>-2992.3461961007556</v>
          </cell>
          <cell r="R25">
            <v>1</v>
          </cell>
          <cell r="S25">
            <v>-2992.3461961007556</v>
          </cell>
          <cell r="T25">
            <v>999.94</v>
          </cell>
          <cell r="U25">
            <v>1</v>
          </cell>
          <cell r="V25">
            <v>-2999.82</v>
          </cell>
          <cell r="W25">
            <v>996.53</v>
          </cell>
          <cell r="Y25">
            <v>10.25</v>
          </cell>
          <cell r="Z25">
            <v>2989.59</v>
          </cell>
          <cell r="AA25">
            <v>1</v>
          </cell>
          <cell r="AB25">
            <v>2989.59</v>
          </cell>
          <cell r="AC25">
            <v>-2.7561961007554601</v>
          </cell>
          <cell r="AE25">
            <v>-2.7561961007554601</v>
          </cell>
          <cell r="AG25" t="str">
            <v>VENTE</v>
          </cell>
          <cell r="AH25">
            <v>2989.59</v>
          </cell>
          <cell r="AI25">
            <v>2989.59</v>
          </cell>
        </row>
        <row r="26">
          <cell r="A26" t="str">
            <v>MM25</v>
          </cell>
          <cell r="B26" t="str">
            <v>IN</v>
          </cell>
          <cell r="C26" t="str">
            <v>CHF</v>
          </cell>
          <cell r="D26">
            <v>37791</v>
          </cell>
          <cell r="E26">
            <v>-742</v>
          </cell>
          <cell r="F26" t="str">
            <v>2PictetMMFU</v>
          </cell>
          <cell r="G26" t="str">
            <v>Pictet Money Market (USD) -P-</v>
          </cell>
          <cell r="H26">
            <v>1</v>
          </cell>
          <cell r="I26" t="str">
            <v>PICTET</v>
          </cell>
          <cell r="J26" t="str">
            <v>PICTET</v>
          </cell>
          <cell r="K26">
            <v>37785</v>
          </cell>
          <cell r="L26">
            <v>37785</v>
          </cell>
          <cell r="M26" t="str">
            <v>USD</v>
          </cell>
          <cell r="N26">
            <v>994.56</v>
          </cell>
          <cell r="Q26">
            <v>-737963.5199999999</v>
          </cell>
          <cell r="R26">
            <v>1.2978000000000001</v>
          </cell>
          <cell r="S26">
            <v>-957729.05625599995</v>
          </cell>
          <cell r="T26">
            <v>1002.62</v>
          </cell>
          <cell r="U26">
            <v>1.3597999999999999</v>
          </cell>
          <cell r="V26">
            <v>-1011615.1055919999</v>
          </cell>
          <cell r="W26">
            <v>994.63</v>
          </cell>
          <cell r="Y26">
            <v>5698.56</v>
          </cell>
          <cell r="Z26">
            <v>738015.46</v>
          </cell>
          <cell r="AA26">
            <v>1.3209</v>
          </cell>
          <cell r="AB26">
            <v>974844.62111399998</v>
          </cell>
          <cell r="AC26">
            <v>17115.564858000027</v>
          </cell>
          <cell r="AE26">
            <v>17115.564858000027</v>
          </cell>
          <cell r="AG26" t="str">
            <v>VENTE</v>
          </cell>
          <cell r="AH26">
            <v>738015.46</v>
          </cell>
          <cell r="AI26">
            <v>974844.62111399998</v>
          </cell>
        </row>
        <row r="27">
          <cell r="A27" t="str">
            <v>MM26</v>
          </cell>
          <cell r="B27" t="str">
            <v>EN</v>
          </cell>
          <cell r="C27" t="str">
            <v>CHF</v>
          </cell>
          <cell r="D27">
            <v>37791</v>
          </cell>
          <cell r="E27">
            <v>87</v>
          </cell>
          <cell r="F27" t="str">
            <v>PictetMMFCHF</v>
          </cell>
          <cell r="G27" t="str">
            <v>Pictet Money Market (CHF) -P-</v>
          </cell>
          <cell r="H27">
            <v>1</v>
          </cell>
          <cell r="I27" t="str">
            <v>PICTET</v>
          </cell>
          <cell r="J27" t="str">
            <v>PICTET</v>
          </cell>
          <cell r="K27">
            <v>37785</v>
          </cell>
          <cell r="L27">
            <v>37785</v>
          </cell>
          <cell r="M27" t="str">
            <v>USD</v>
          </cell>
          <cell r="N27">
            <v>996.50977011494263</v>
          </cell>
          <cell r="P27">
            <v>299.3</v>
          </cell>
          <cell r="Q27">
            <v>86696.35</v>
          </cell>
          <cell r="R27">
            <v>1</v>
          </cell>
          <cell r="S27">
            <v>86696.35</v>
          </cell>
          <cell r="T27">
            <v>999.94</v>
          </cell>
          <cell r="U27">
            <v>1.3597999999999999</v>
          </cell>
          <cell r="V27">
            <v>118295.50184399998</v>
          </cell>
          <cell r="Z27">
            <v>0</v>
          </cell>
          <cell r="AB27">
            <v>0</v>
          </cell>
          <cell r="AC27">
            <v>0</v>
          </cell>
          <cell r="AE27">
            <v>0</v>
          </cell>
          <cell r="AG27" t="str">
            <v>ACHAT</v>
          </cell>
          <cell r="AH27">
            <v>-86696.35</v>
          </cell>
          <cell r="AI27">
            <v>-86696.35</v>
          </cell>
        </row>
        <row r="28">
          <cell r="A28" t="str">
            <v>MM27</v>
          </cell>
          <cell r="B28" t="str">
            <v>IN</v>
          </cell>
          <cell r="C28" t="str">
            <v>CHF</v>
          </cell>
          <cell r="D28">
            <v>37796</v>
          </cell>
          <cell r="E28">
            <v>-6</v>
          </cell>
          <cell r="F28" t="str">
            <v>2PictetMMFU</v>
          </cell>
          <cell r="G28" t="str">
            <v>Pictet Money Market (USD) -P-</v>
          </cell>
          <cell r="H28">
            <v>1</v>
          </cell>
          <cell r="I28" t="str">
            <v>PICTET</v>
          </cell>
          <cell r="J28" t="str">
            <v>PICTET</v>
          </cell>
          <cell r="K28">
            <v>37792</v>
          </cell>
          <cell r="L28">
            <v>37792</v>
          </cell>
          <cell r="M28" t="str">
            <v>USD</v>
          </cell>
          <cell r="N28">
            <v>994.56</v>
          </cell>
          <cell r="Q28">
            <v>-5967.36</v>
          </cell>
          <cell r="R28">
            <v>1.2978000000000001</v>
          </cell>
          <cell r="S28">
            <v>-7744.4398080000001</v>
          </cell>
          <cell r="T28">
            <v>1002.62</v>
          </cell>
          <cell r="U28">
            <v>1.3597999999999999</v>
          </cell>
          <cell r="V28">
            <v>-8180.1760559999993</v>
          </cell>
          <cell r="W28">
            <v>994.72</v>
          </cell>
          <cell r="Y28">
            <v>47.22</v>
          </cell>
          <cell r="Z28">
            <v>5968.32</v>
          </cell>
          <cell r="AA28">
            <v>1.3293999999999999</v>
          </cell>
          <cell r="AB28">
            <v>7934.284607999999</v>
          </cell>
          <cell r="AC28">
            <v>189.84479999999894</v>
          </cell>
          <cell r="AE28">
            <v>189.84479999999894</v>
          </cell>
          <cell r="AG28" t="str">
            <v>VENTE</v>
          </cell>
          <cell r="AH28">
            <v>5968.32</v>
          </cell>
          <cell r="AI28">
            <v>7934.284607999999</v>
          </cell>
        </row>
        <row r="29">
          <cell r="A29" t="str">
            <v>MM28</v>
          </cell>
          <cell r="B29" t="str">
            <v>IN</v>
          </cell>
          <cell r="C29" t="str">
            <v>CHF</v>
          </cell>
          <cell r="D29">
            <v>37796</v>
          </cell>
          <cell r="E29">
            <v>-4721</v>
          </cell>
          <cell r="F29" t="str">
            <v>3PictetMMFC</v>
          </cell>
          <cell r="G29" t="str">
            <v>Pictet Money Market (CHF) -P-</v>
          </cell>
          <cell r="H29">
            <v>1</v>
          </cell>
          <cell r="I29" t="str">
            <v>PICTET</v>
          </cell>
          <cell r="J29" t="str">
            <v>PICTET</v>
          </cell>
          <cell r="K29">
            <v>37792</v>
          </cell>
          <cell r="L29">
            <v>37792</v>
          </cell>
          <cell r="M29" t="str">
            <v>CHF</v>
          </cell>
          <cell r="N29">
            <v>996.55</v>
          </cell>
          <cell r="Q29">
            <v>-4704712.55</v>
          </cell>
          <cell r="R29">
            <v>1</v>
          </cell>
          <cell r="S29">
            <v>-4704712.55</v>
          </cell>
          <cell r="T29">
            <v>999.94</v>
          </cell>
          <cell r="U29">
            <v>1</v>
          </cell>
          <cell r="V29">
            <v>-4720716.74</v>
          </cell>
          <cell r="W29">
            <v>996.44</v>
          </cell>
          <cell r="Y29">
            <v>16429.099999999999</v>
          </cell>
          <cell r="Z29">
            <v>4704193.24</v>
          </cell>
          <cell r="AA29">
            <v>1</v>
          </cell>
          <cell r="AB29">
            <v>4704193.24</v>
          </cell>
          <cell r="AC29">
            <v>-519.30999999959022</v>
          </cell>
          <cell r="AE29">
            <v>-519.30999999959022</v>
          </cell>
          <cell r="AG29" t="str">
            <v>VENTE</v>
          </cell>
          <cell r="AH29">
            <v>4704193.24</v>
          </cell>
          <cell r="AI29">
            <v>4704193.24</v>
          </cell>
        </row>
        <row r="30">
          <cell r="A30" t="str">
            <v>MM29</v>
          </cell>
          <cell r="B30" t="str">
            <v>ES</v>
          </cell>
          <cell r="C30" t="str">
            <v>CHF</v>
          </cell>
          <cell r="D30">
            <v>37802</v>
          </cell>
          <cell r="E30">
            <v>164</v>
          </cell>
          <cell r="F30" t="str">
            <v>PictetMMFUSD</v>
          </cell>
          <cell r="G30" t="str">
            <v>Pictet Money Market (USD) -P-</v>
          </cell>
          <cell r="H30">
            <v>1</v>
          </cell>
          <cell r="I30" t="str">
            <v>PICTET</v>
          </cell>
          <cell r="J30" t="str">
            <v>PICTET</v>
          </cell>
          <cell r="K30">
            <v>37795</v>
          </cell>
          <cell r="L30">
            <v>37796</v>
          </cell>
          <cell r="M30" t="str">
            <v>USD</v>
          </cell>
          <cell r="N30">
            <v>994.71</v>
          </cell>
          <cell r="P30">
            <v>1297.24</v>
          </cell>
          <cell r="Q30">
            <v>163132.44</v>
          </cell>
          <cell r="R30">
            <v>1.3509</v>
          </cell>
          <cell r="S30">
            <v>220375.61319599999</v>
          </cell>
          <cell r="T30">
            <v>1002.62</v>
          </cell>
          <cell r="U30">
            <v>1.3597999999999999</v>
          </cell>
          <cell r="V30">
            <v>223591.47886399998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E30">
            <v>0</v>
          </cell>
          <cell r="AG30" t="str">
            <v>ACHAT</v>
          </cell>
          <cell r="AH30">
            <v>-163132.44</v>
          </cell>
          <cell r="AI30">
            <v>-220375.61319599999</v>
          </cell>
        </row>
        <row r="31">
          <cell r="A31" t="str">
            <v>MM30</v>
          </cell>
          <cell r="B31" t="str">
            <v>ES</v>
          </cell>
          <cell r="C31" t="str">
            <v>CHF</v>
          </cell>
          <cell r="D31">
            <v>37802</v>
          </cell>
          <cell r="E31">
            <v>1027</v>
          </cell>
          <cell r="F31" t="str">
            <v>PictetMMFUSD</v>
          </cell>
          <cell r="G31" t="str">
            <v>Pictet Money Market (USD) -P-</v>
          </cell>
          <cell r="H31">
            <v>1</v>
          </cell>
          <cell r="I31" t="str">
            <v>PICTET</v>
          </cell>
          <cell r="J31" t="str">
            <v>PICTET</v>
          </cell>
          <cell r="K31">
            <v>37797</v>
          </cell>
          <cell r="L31">
            <v>37798</v>
          </cell>
          <cell r="M31" t="str">
            <v>USD</v>
          </cell>
          <cell r="N31">
            <v>994.71</v>
          </cell>
          <cell r="P31">
            <v>8174.92</v>
          </cell>
          <cell r="Q31">
            <v>1021567.17</v>
          </cell>
          <cell r="R31">
            <v>1.3509</v>
          </cell>
          <cell r="S31">
            <v>1380035.089953</v>
          </cell>
          <cell r="T31">
            <v>1002.62</v>
          </cell>
          <cell r="U31">
            <v>1.3597999999999999</v>
          </cell>
          <cell r="V31">
            <v>1400173.4682519999</v>
          </cell>
          <cell r="Z31">
            <v>0</v>
          </cell>
          <cell r="AA31">
            <v>1</v>
          </cell>
          <cell r="AB31">
            <v>0</v>
          </cell>
          <cell r="AC31">
            <v>0</v>
          </cell>
          <cell r="AE31">
            <v>0</v>
          </cell>
          <cell r="AG31" t="str">
            <v>ACHAT</v>
          </cell>
          <cell r="AH31">
            <v>-1021567.17</v>
          </cell>
          <cell r="AI31">
            <v>-1380035.089953</v>
          </cell>
        </row>
        <row r="32">
          <cell r="A32" t="str">
            <v>MM31</v>
          </cell>
          <cell r="B32" t="str">
            <v>ES</v>
          </cell>
          <cell r="C32" t="str">
            <v>CHF</v>
          </cell>
          <cell r="D32">
            <v>37802</v>
          </cell>
          <cell r="E32">
            <v>355</v>
          </cell>
          <cell r="F32" t="str">
            <v>PictetMMFUSD</v>
          </cell>
          <cell r="G32" t="str">
            <v>Pictet Money Market (USD) -P-</v>
          </cell>
          <cell r="H32">
            <v>1</v>
          </cell>
          <cell r="I32" t="str">
            <v>PICTET</v>
          </cell>
          <cell r="J32" t="str">
            <v>PICTET</v>
          </cell>
          <cell r="K32">
            <v>37797</v>
          </cell>
          <cell r="L32">
            <v>37798</v>
          </cell>
          <cell r="M32" t="str">
            <v>USD</v>
          </cell>
          <cell r="N32">
            <v>994.71</v>
          </cell>
          <cell r="P32">
            <v>2815.15</v>
          </cell>
          <cell r="Q32">
            <v>353122.05</v>
          </cell>
          <cell r="R32">
            <v>1.3509</v>
          </cell>
          <cell r="S32">
            <v>477032.577345</v>
          </cell>
          <cell r="T32">
            <v>1002.62</v>
          </cell>
          <cell r="U32">
            <v>1.3597999999999999</v>
          </cell>
          <cell r="V32">
            <v>483993.74997999991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E32">
            <v>0</v>
          </cell>
          <cell r="AG32" t="str">
            <v>ACHAT</v>
          </cell>
          <cell r="AH32">
            <v>-353122.05</v>
          </cell>
          <cell r="AI32">
            <v>-477032.577345</v>
          </cell>
        </row>
        <row r="33">
          <cell r="A33" t="str">
            <v>MM32</v>
          </cell>
          <cell r="B33" t="str">
            <v>ES</v>
          </cell>
          <cell r="C33" t="str">
            <v>CHF</v>
          </cell>
          <cell r="D33">
            <v>37802</v>
          </cell>
          <cell r="E33">
            <v>-1076</v>
          </cell>
          <cell r="F33" t="str">
            <v>PictetMMFUSD</v>
          </cell>
          <cell r="G33" t="str">
            <v>Pictet Money Market (USD) -P-</v>
          </cell>
          <cell r="H33">
            <v>1</v>
          </cell>
          <cell r="I33" t="str">
            <v>PICTET</v>
          </cell>
          <cell r="J33" t="str">
            <v>PICTET</v>
          </cell>
          <cell r="K33">
            <v>37798</v>
          </cell>
          <cell r="L33">
            <v>37799</v>
          </cell>
          <cell r="M33" t="str">
            <v>USD</v>
          </cell>
          <cell r="N33">
            <v>994.71</v>
          </cell>
          <cell r="Q33">
            <v>-1070307.96</v>
          </cell>
          <cell r="R33">
            <v>1.3509</v>
          </cell>
          <cell r="S33">
            <v>-1445879.0231639999</v>
          </cell>
          <cell r="T33">
            <v>1002.62</v>
          </cell>
          <cell r="U33">
            <v>1.3597999999999999</v>
          </cell>
          <cell r="V33">
            <v>-1466978.2393760001</v>
          </cell>
          <cell r="W33">
            <v>994.72</v>
          </cell>
          <cell r="Y33">
            <v>8586.48</v>
          </cell>
          <cell r="Z33">
            <v>1070318.72</v>
          </cell>
          <cell r="AA33">
            <v>1.3509</v>
          </cell>
          <cell r="AB33">
            <v>1445893.5588479999</v>
          </cell>
          <cell r="AC33">
            <v>14.53568400000222</v>
          </cell>
          <cell r="AE33">
            <v>14.53568400000222</v>
          </cell>
          <cell r="AG33" t="str">
            <v>VENTE</v>
          </cell>
          <cell r="AH33">
            <v>1070318.72</v>
          </cell>
          <cell r="AI33">
            <v>1445893.5588479999</v>
          </cell>
        </row>
        <row r="34">
          <cell r="A34" t="str">
            <v>MM33</v>
          </cell>
          <cell r="B34" t="str">
            <v>ES</v>
          </cell>
          <cell r="C34" t="str">
            <v>CHF</v>
          </cell>
          <cell r="D34">
            <v>37802</v>
          </cell>
          <cell r="E34">
            <v>-470</v>
          </cell>
          <cell r="F34" t="str">
            <v>PictetMMFUSD</v>
          </cell>
          <cell r="G34" t="str">
            <v>Pictet Money Market (USD) -P-</v>
          </cell>
          <cell r="H34">
            <v>1</v>
          </cell>
          <cell r="I34" t="str">
            <v>PICTET</v>
          </cell>
          <cell r="J34" t="str">
            <v>PICTET</v>
          </cell>
          <cell r="K34">
            <v>37799</v>
          </cell>
          <cell r="L34">
            <v>37802</v>
          </cell>
          <cell r="M34" t="str">
            <v>USD</v>
          </cell>
          <cell r="N34">
            <v>994.71</v>
          </cell>
          <cell r="Q34">
            <v>-467513.7</v>
          </cell>
          <cell r="R34">
            <v>1.3509</v>
          </cell>
          <cell r="S34">
            <v>-631564.25733000005</v>
          </cell>
          <cell r="T34">
            <v>1002.62</v>
          </cell>
          <cell r="U34">
            <v>1.3597999999999999</v>
          </cell>
          <cell r="V34">
            <v>-640780.45771999995</v>
          </cell>
          <cell r="W34">
            <v>994.56</v>
          </cell>
          <cell r="Y34">
            <v>3788.2</v>
          </cell>
          <cell r="Z34">
            <v>467443.19999999995</v>
          </cell>
          <cell r="AA34">
            <v>1.3509</v>
          </cell>
          <cell r="AB34">
            <v>631469.01887999999</v>
          </cell>
          <cell r="AC34">
            <v>-95.238450000062585</v>
          </cell>
          <cell r="AE34">
            <v>-95.238450000062585</v>
          </cell>
          <cell r="AG34" t="str">
            <v>VENTE</v>
          </cell>
          <cell r="AH34">
            <v>467443.19999999995</v>
          </cell>
          <cell r="AI34">
            <v>631469.01887999999</v>
          </cell>
        </row>
      </sheetData>
      <sheetData sheetId="5" refreshError="1"/>
      <sheetData sheetId="6" refreshError="1"/>
      <sheetData sheetId="7" refreshError="1"/>
      <sheetData sheetId="8" refreshError="1">
        <row r="253">
          <cell r="F253">
            <v>148747.51999999999</v>
          </cell>
        </row>
        <row r="254">
          <cell r="F254">
            <v>1442.46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1230.1399999999999</v>
          </cell>
        </row>
      </sheetData>
      <sheetData sheetId="9" refreshError="1">
        <row r="2">
          <cell r="A2">
            <v>37802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91">
          <cell r="D91">
            <v>1168000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50">
          <cell r="G150">
            <v>0</v>
          </cell>
          <cell r="S150">
            <v>0</v>
          </cell>
        </row>
        <row r="151">
          <cell r="G151">
            <v>2361290.4699999997</v>
          </cell>
          <cell r="S151">
            <v>4690428.59</v>
          </cell>
        </row>
        <row r="152">
          <cell r="G152">
            <v>318345.86999999918</v>
          </cell>
          <cell r="S152">
            <v>10403421.859999999</v>
          </cell>
        </row>
        <row r="153">
          <cell r="G153">
            <v>0</v>
          </cell>
          <cell r="S153">
            <v>0</v>
          </cell>
        </row>
        <row r="154">
          <cell r="G154">
            <v>9509225.173898235</v>
          </cell>
          <cell r="S154">
            <v>57007827.493898243</v>
          </cell>
        </row>
        <row r="155">
          <cell r="G155">
            <v>5615363.2319697589</v>
          </cell>
          <cell r="S155">
            <v>109654234.50065273</v>
          </cell>
        </row>
        <row r="156">
          <cell r="G156">
            <v>0</v>
          </cell>
          <cell r="S156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3">
          <cell r="D3" t="str">
            <v>CHF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рия" refreshedDate="42425.995161226849" createdVersion="4" refreshedVersion="4" minRefreshableVersion="3" recordCount="326">
  <cacheSource type="worksheet">
    <worksheetSource ref="A4:H330" sheet="Сбор"/>
  </cacheSource>
  <cacheFields count="8">
    <cacheField name="Статья затрат" numFmtId="0">
      <sharedItems containsBlank="1" count="24">
        <s v="Вентиляция"/>
        <m/>
        <s v="Таблица 2. Вывоз мусора"/>
        <s v="Итого"/>
        <s v="Статья затрат"/>
        <s v="Вывоз мусора"/>
        <s v="Таблица 3. Ремонт зданий административные помещения"/>
        <s v="Ремонт зданий административные помещения"/>
        <s v="Таблица 4. Ремонт зданий производственные помещения"/>
        <s v="Ремонт зданий производственные помещения"/>
        <s v="Таблица 6. "/>
        <s v="Таблица 7. "/>
        <s v="Таблица 1. Мебель"/>
        <s v="Мебель"/>
        <s v="Таблица 2. Рабочая станция"/>
        <s v="Рабочая станция"/>
        <s v="Таблица 3. Копировальное оборудование "/>
        <s v="Копировальное оборудование "/>
        <s v="Таблица 4. Серверное оборудование"/>
        <s v="Серверное оборудование"/>
        <s v="Таблица 5. Комутационное оборудование"/>
        <s v="Комутационное оборудование"/>
        <s v="Таблица 6. Переферия"/>
        <s v="Переферия"/>
      </sharedItems>
    </cacheField>
    <cacheField name="Проект" numFmtId="0">
      <sharedItems containsBlank="1" count="14">
        <s v="Проект 1"/>
        <m/>
        <s v="Проект"/>
        <s v="Проект 2"/>
        <s v="Проект 5"/>
        <s v="Проект 3"/>
        <s v="Проект 4"/>
        <s v="Проект 11"/>
        <s v="Проект 9"/>
        <s v="Проект 6"/>
        <s v="Проект 10"/>
        <s v="Проект 7"/>
        <s v="Проект 8"/>
        <s v="Проект 12"/>
      </sharedItems>
    </cacheField>
    <cacheField name="Здание" numFmtId="0">
      <sharedItems containsBlank="1"/>
    </cacheField>
    <cacheField name="1" numFmtId="0">
      <sharedItems containsBlank="1"/>
    </cacheField>
    <cacheField name="2" numFmtId="0">
      <sharedItems containsNonDate="0" containsString="0" containsBlank="1"/>
    </cacheField>
    <cacheField name="3" numFmtId="0">
      <sharedItems containsString="0" containsBlank="1" containsNumber="1" containsInteger="1" minValue="0" maxValue="5500"/>
    </cacheField>
    <cacheField name="Период" numFmtId="0">
      <sharedItems containsBlank="1" count="3">
        <s v="Год"/>
        <m/>
        <s v="Период"/>
      </sharedItems>
    </cacheField>
    <cacheField name="Сумма за период" numFmtId="0">
      <sharedItems containsBlank="1" containsMixedTypes="1" containsNumber="1" containsInteger="1" minValue="0" maxValue="2000" count="41">
        <n v="500"/>
        <m/>
        <s v="Сумма за период"/>
        <n v="200"/>
        <n v="1500"/>
        <n v="2000"/>
        <n v="0"/>
        <n v="612"/>
        <s v="Сумма за период за 1 место без НДС"/>
        <n v="64"/>
        <n v="65"/>
        <n v="66"/>
        <n v="67"/>
        <n v="68"/>
        <n v="69"/>
        <n v="70"/>
        <n v="71"/>
        <n v="72"/>
        <n v="210"/>
        <n v="12"/>
        <n v="13"/>
        <n v="14"/>
        <n v="15"/>
        <n v="16"/>
        <n v="17"/>
        <n v="18"/>
        <n v="19"/>
        <n v="20"/>
        <n v="21"/>
        <n v="22"/>
        <n v="23"/>
        <n v="605"/>
        <n v="56"/>
        <n v="57"/>
        <n v="58"/>
        <n v="59"/>
        <n v="60"/>
        <n v="61"/>
        <n v="62"/>
        <n v="63"/>
        <n v="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6">
  <r>
    <x v="0"/>
    <x v="0"/>
    <s v="ангар 1"/>
    <m/>
    <m/>
    <m/>
    <x v="0"/>
    <x v="0"/>
  </r>
  <r>
    <x v="0"/>
    <x v="1"/>
    <s v="ангар 2"/>
    <m/>
    <m/>
    <m/>
    <x v="0"/>
    <x v="1"/>
  </r>
  <r>
    <x v="0"/>
    <x v="1"/>
    <s v="ангар 3"/>
    <m/>
    <m/>
    <m/>
    <x v="0"/>
    <x v="1"/>
  </r>
  <r>
    <x v="0"/>
    <x v="1"/>
    <s v="ангар 4"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0"/>
    <x v="1"/>
    <m/>
    <m/>
    <m/>
    <m/>
    <x v="0"/>
    <x v="1"/>
  </r>
  <r>
    <x v="1"/>
    <x v="1"/>
    <m/>
    <m/>
    <m/>
    <m/>
    <x v="1"/>
    <x v="1"/>
  </r>
  <r>
    <x v="2"/>
    <x v="1"/>
    <m/>
    <m/>
    <m/>
    <m/>
    <x v="1"/>
    <x v="1"/>
  </r>
  <r>
    <x v="3"/>
    <x v="1"/>
    <m/>
    <m/>
    <m/>
    <n v="200"/>
    <x v="1"/>
    <x v="1"/>
  </r>
  <r>
    <x v="4"/>
    <x v="2"/>
    <s v="Здание"/>
    <m/>
    <m/>
    <m/>
    <x v="2"/>
    <x v="2"/>
  </r>
  <r>
    <x v="5"/>
    <x v="0"/>
    <s v="ангар 1"/>
    <m/>
    <m/>
    <m/>
    <x v="1"/>
    <x v="3"/>
  </r>
  <r>
    <x v="5"/>
    <x v="1"/>
    <s v="ангар 2"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1"/>
    <x v="1"/>
  </r>
  <r>
    <x v="5"/>
    <x v="1"/>
    <m/>
    <m/>
    <m/>
    <m/>
    <x v="0"/>
    <x v="1"/>
  </r>
  <r>
    <x v="5"/>
    <x v="1"/>
    <m/>
    <m/>
    <m/>
    <m/>
    <x v="1"/>
    <x v="1"/>
  </r>
  <r>
    <x v="1"/>
    <x v="1"/>
    <m/>
    <m/>
    <m/>
    <m/>
    <x v="1"/>
    <x v="1"/>
  </r>
  <r>
    <x v="6"/>
    <x v="1"/>
    <m/>
    <m/>
    <m/>
    <m/>
    <x v="1"/>
    <x v="1"/>
  </r>
  <r>
    <x v="3"/>
    <x v="1"/>
    <m/>
    <m/>
    <m/>
    <n v="5500"/>
    <x v="1"/>
    <x v="1"/>
  </r>
  <r>
    <x v="4"/>
    <x v="2"/>
    <s v="Здание"/>
    <m/>
    <m/>
    <m/>
    <x v="2"/>
    <x v="2"/>
  </r>
  <r>
    <x v="7"/>
    <x v="0"/>
    <s v="ангар 1"/>
    <m/>
    <m/>
    <m/>
    <x v="1"/>
    <x v="4"/>
  </r>
  <r>
    <x v="7"/>
    <x v="1"/>
    <s v="ангар 2"/>
    <m/>
    <m/>
    <m/>
    <x v="1"/>
    <x v="1"/>
  </r>
  <r>
    <x v="7"/>
    <x v="0"/>
    <m/>
    <m/>
    <m/>
    <m/>
    <x v="1"/>
    <x v="0"/>
  </r>
  <r>
    <x v="7"/>
    <x v="0"/>
    <m/>
    <m/>
    <m/>
    <m/>
    <x v="1"/>
    <x v="4"/>
  </r>
  <r>
    <x v="7"/>
    <x v="0"/>
    <m/>
    <m/>
    <m/>
    <m/>
    <x v="1"/>
    <x v="5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7"/>
    <x v="1"/>
    <m/>
    <m/>
    <m/>
    <m/>
    <x v="1"/>
    <x v="1"/>
  </r>
  <r>
    <x v="1"/>
    <x v="1"/>
    <m/>
    <m/>
    <m/>
    <m/>
    <x v="1"/>
    <x v="1"/>
  </r>
  <r>
    <x v="8"/>
    <x v="1"/>
    <m/>
    <m/>
    <m/>
    <m/>
    <x v="1"/>
    <x v="1"/>
  </r>
  <r>
    <x v="3"/>
    <x v="1"/>
    <m/>
    <m/>
    <m/>
    <n v="1700"/>
    <x v="1"/>
    <x v="1"/>
  </r>
  <r>
    <x v="4"/>
    <x v="2"/>
    <s v="Здание"/>
    <m/>
    <m/>
    <m/>
    <x v="2"/>
    <x v="2"/>
  </r>
  <r>
    <x v="9"/>
    <x v="3"/>
    <s v="ангар 1"/>
    <m/>
    <m/>
    <m/>
    <x v="0"/>
    <x v="4"/>
  </r>
  <r>
    <x v="9"/>
    <x v="0"/>
    <s v="ангар 2"/>
    <m/>
    <m/>
    <m/>
    <x v="0"/>
    <x v="3"/>
  </r>
  <r>
    <x v="9"/>
    <x v="1"/>
    <s v="ангар 3"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9"/>
    <x v="1"/>
    <m/>
    <m/>
    <m/>
    <m/>
    <x v="0"/>
    <x v="1"/>
  </r>
  <r>
    <x v="1"/>
    <x v="1"/>
    <m/>
    <m/>
    <m/>
    <m/>
    <x v="1"/>
    <x v="1"/>
  </r>
  <r>
    <x v="1"/>
    <x v="1"/>
    <m/>
    <m/>
    <m/>
    <m/>
    <x v="1"/>
    <x v="1"/>
  </r>
  <r>
    <x v="10"/>
    <x v="1"/>
    <m/>
    <m/>
    <m/>
    <m/>
    <x v="1"/>
    <x v="1"/>
  </r>
  <r>
    <x v="3"/>
    <x v="1"/>
    <m/>
    <m/>
    <m/>
    <n v="0"/>
    <x v="1"/>
    <x v="1"/>
  </r>
  <r>
    <x v="4"/>
    <x v="2"/>
    <s v="Здание"/>
    <m/>
    <m/>
    <m/>
    <x v="2"/>
    <x v="2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0"/>
    <x v="6"/>
  </r>
  <r>
    <x v="1"/>
    <x v="1"/>
    <m/>
    <m/>
    <m/>
    <m/>
    <x v="1"/>
    <x v="1"/>
  </r>
  <r>
    <x v="11"/>
    <x v="1"/>
    <m/>
    <m/>
    <m/>
    <m/>
    <x v="1"/>
    <x v="1"/>
  </r>
  <r>
    <x v="3"/>
    <x v="1"/>
    <m/>
    <m/>
    <m/>
    <n v="0"/>
    <x v="1"/>
    <x v="1"/>
  </r>
  <r>
    <x v="4"/>
    <x v="2"/>
    <s v="Здание"/>
    <m/>
    <m/>
    <m/>
    <x v="2"/>
    <x v="2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1"/>
    <x v="1"/>
  </r>
  <r>
    <x v="1"/>
    <x v="1"/>
    <m/>
    <m/>
    <m/>
    <m/>
    <x v="0"/>
    <x v="1"/>
  </r>
  <r>
    <x v="1"/>
    <x v="1"/>
    <m/>
    <m/>
    <m/>
    <m/>
    <x v="1"/>
    <x v="1"/>
  </r>
  <r>
    <x v="12"/>
    <x v="1"/>
    <m/>
    <m/>
    <m/>
    <m/>
    <x v="1"/>
    <x v="1"/>
  </r>
  <r>
    <x v="3"/>
    <x v="1"/>
    <m/>
    <m/>
    <m/>
    <m/>
    <x v="1"/>
    <x v="7"/>
  </r>
  <r>
    <x v="4"/>
    <x v="2"/>
    <s v="Компания"/>
    <s v="УСН/ОСН"/>
    <m/>
    <m/>
    <x v="2"/>
    <x v="8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1"/>
    <m/>
    <m/>
    <m/>
    <m/>
    <x v="1"/>
    <x v="1"/>
  </r>
  <r>
    <x v="13"/>
    <x v="0"/>
    <m/>
    <m/>
    <m/>
    <m/>
    <x v="0"/>
    <x v="9"/>
  </r>
  <r>
    <x v="13"/>
    <x v="0"/>
    <m/>
    <m/>
    <m/>
    <m/>
    <x v="0"/>
    <x v="10"/>
  </r>
  <r>
    <x v="13"/>
    <x v="0"/>
    <m/>
    <m/>
    <m/>
    <m/>
    <x v="0"/>
    <x v="11"/>
  </r>
  <r>
    <x v="13"/>
    <x v="0"/>
    <m/>
    <m/>
    <m/>
    <m/>
    <x v="0"/>
    <x v="12"/>
  </r>
  <r>
    <x v="13"/>
    <x v="3"/>
    <m/>
    <m/>
    <m/>
    <m/>
    <x v="0"/>
    <x v="13"/>
  </r>
  <r>
    <x v="13"/>
    <x v="3"/>
    <m/>
    <m/>
    <m/>
    <m/>
    <x v="0"/>
    <x v="14"/>
  </r>
  <r>
    <x v="13"/>
    <x v="4"/>
    <m/>
    <m/>
    <m/>
    <m/>
    <x v="0"/>
    <x v="15"/>
  </r>
  <r>
    <x v="13"/>
    <x v="3"/>
    <m/>
    <m/>
    <m/>
    <m/>
    <x v="0"/>
    <x v="16"/>
  </r>
  <r>
    <x v="13"/>
    <x v="0"/>
    <m/>
    <m/>
    <m/>
    <m/>
    <x v="0"/>
    <x v="17"/>
  </r>
  <r>
    <x v="1"/>
    <x v="1"/>
    <m/>
    <m/>
    <m/>
    <m/>
    <x v="1"/>
    <x v="1"/>
  </r>
  <r>
    <x v="14"/>
    <x v="1"/>
    <m/>
    <m/>
    <m/>
    <m/>
    <x v="1"/>
    <x v="1"/>
  </r>
  <r>
    <x v="3"/>
    <x v="1"/>
    <m/>
    <m/>
    <m/>
    <m/>
    <x v="1"/>
    <x v="18"/>
  </r>
  <r>
    <x v="4"/>
    <x v="2"/>
    <s v="Компания"/>
    <s v="УСН/ОСН"/>
    <m/>
    <m/>
    <x v="2"/>
    <x v="2"/>
  </r>
  <r>
    <x v="15"/>
    <x v="1"/>
    <m/>
    <m/>
    <m/>
    <m/>
    <x v="1"/>
    <x v="1"/>
  </r>
  <r>
    <x v="15"/>
    <x v="1"/>
    <m/>
    <m/>
    <m/>
    <m/>
    <x v="1"/>
    <x v="1"/>
  </r>
  <r>
    <x v="15"/>
    <x v="1"/>
    <m/>
    <m/>
    <m/>
    <m/>
    <x v="1"/>
    <x v="1"/>
  </r>
  <r>
    <x v="15"/>
    <x v="1"/>
    <m/>
    <m/>
    <m/>
    <m/>
    <x v="1"/>
    <x v="1"/>
  </r>
  <r>
    <x v="15"/>
    <x v="1"/>
    <m/>
    <m/>
    <m/>
    <m/>
    <x v="1"/>
    <x v="1"/>
  </r>
  <r>
    <x v="15"/>
    <x v="1"/>
    <m/>
    <m/>
    <m/>
    <m/>
    <x v="1"/>
    <x v="1"/>
  </r>
  <r>
    <x v="15"/>
    <x v="1"/>
    <m/>
    <m/>
    <m/>
    <m/>
    <x v="1"/>
    <x v="1"/>
  </r>
  <r>
    <x v="15"/>
    <x v="1"/>
    <m/>
    <m/>
    <m/>
    <m/>
    <x v="1"/>
    <x v="1"/>
  </r>
  <r>
    <x v="15"/>
    <x v="1"/>
    <m/>
    <m/>
    <m/>
    <m/>
    <x v="1"/>
    <x v="1"/>
  </r>
  <r>
    <x v="15"/>
    <x v="1"/>
    <m/>
    <m/>
    <m/>
    <m/>
    <x v="1"/>
    <x v="1"/>
  </r>
  <r>
    <x v="15"/>
    <x v="1"/>
    <m/>
    <m/>
    <m/>
    <m/>
    <x v="1"/>
    <x v="1"/>
  </r>
  <r>
    <x v="15"/>
    <x v="1"/>
    <m/>
    <m/>
    <m/>
    <m/>
    <x v="1"/>
    <x v="1"/>
  </r>
  <r>
    <x v="15"/>
    <x v="5"/>
    <m/>
    <m/>
    <m/>
    <m/>
    <x v="0"/>
    <x v="19"/>
  </r>
  <r>
    <x v="15"/>
    <x v="6"/>
    <m/>
    <m/>
    <m/>
    <m/>
    <x v="0"/>
    <x v="20"/>
  </r>
  <r>
    <x v="15"/>
    <x v="0"/>
    <m/>
    <m/>
    <m/>
    <m/>
    <x v="0"/>
    <x v="21"/>
  </r>
  <r>
    <x v="15"/>
    <x v="3"/>
    <m/>
    <m/>
    <m/>
    <m/>
    <x v="0"/>
    <x v="22"/>
  </r>
  <r>
    <x v="15"/>
    <x v="4"/>
    <m/>
    <m/>
    <m/>
    <m/>
    <x v="0"/>
    <x v="23"/>
  </r>
  <r>
    <x v="15"/>
    <x v="7"/>
    <m/>
    <m/>
    <m/>
    <m/>
    <x v="0"/>
    <x v="24"/>
  </r>
  <r>
    <x v="15"/>
    <x v="8"/>
    <m/>
    <m/>
    <m/>
    <m/>
    <x v="0"/>
    <x v="25"/>
  </r>
  <r>
    <x v="15"/>
    <x v="9"/>
    <m/>
    <m/>
    <m/>
    <m/>
    <x v="0"/>
    <x v="26"/>
  </r>
  <r>
    <x v="15"/>
    <x v="10"/>
    <m/>
    <m/>
    <m/>
    <m/>
    <x v="0"/>
    <x v="27"/>
  </r>
  <r>
    <x v="15"/>
    <x v="11"/>
    <m/>
    <m/>
    <m/>
    <m/>
    <x v="0"/>
    <x v="28"/>
  </r>
  <r>
    <x v="15"/>
    <x v="12"/>
    <m/>
    <m/>
    <m/>
    <m/>
    <x v="0"/>
    <x v="29"/>
  </r>
  <r>
    <x v="15"/>
    <x v="13"/>
    <m/>
    <m/>
    <m/>
    <m/>
    <x v="0"/>
    <x v="30"/>
  </r>
  <r>
    <x v="1"/>
    <x v="1"/>
    <m/>
    <m/>
    <m/>
    <m/>
    <x v="1"/>
    <x v="1"/>
  </r>
  <r>
    <x v="16"/>
    <x v="1"/>
    <m/>
    <m/>
    <m/>
    <m/>
    <x v="1"/>
    <x v="1"/>
  </r>
  <r>
    <x v="3"/>
    <x v="1"/>
    <m/>
    <m/>
    <m/>
    <m/>
    <x v="1"/>
    <x v="14"/>
  </r>
  <r>
    <x v="4"/>
    <x v="2"/>
    <s v="Компания"/>
    <m/>
    <m/>
    <m/>
    <x v="2"/>
    <x v="2"/>
  </r>
  <r>
    <x v="17"/>
    <x v="1"/>
    <m/>
    <m/>
    <m/>
    <m/>
    <x v="1"/>
    <x v="1"/>
  </r>
  <r>
    <x v="17"/>
    <x v="1"/>
    <m/>
    <m/>
    <m/>
    <m/>
    <x v="1"/>
    <x v="1"/>
  </r>
  <r>
    <x v="17"/>
    <x v="1"/>
    <m/>
    <m/>
    <m/>
    <m/>
    <x v="1"/>
    <x v="1"/>
  </r>
  <r>
    <x v="17"/>
    <x v="1"/>
    <m/>
    <m/>
    <m/>
    <m/>
    <x v="1"/>
    <x v="1"/>
  </r>
  <r>
    <x v="17"/>
    <x v="1"/>
    <m/>
    <m/>
    <m/>
    <m/>
    <x v="1"/>
    <x v="1"/>
  </r>
  <r>
    <x v="17"/>
    <x v="1"/>
    <m/>
    <m/>
    <m/>
    <m/>
    <x v="1"/>
    <x v="1"/>
  </r>
  <r>
    <x v="17"/>
    <x v="1"/>
    <m/>
    <m/>
    <m/>
    <m/>
    <x v="1"/>
    <x v="1"/>
  </r>
  <r>
    <x v="17"/>
    <x v="1"/>
    <m/>
    <m/>
    <m/>
    <m/>
    <x v="1"/>
    <x v="1"/>
  </r>
  <r>
    <x v="17"/>
    <x v="1"/>
    <m/>
    <m/>
    <m/>
    <m/>
    <x v="1"/>
    <x v="1"/>
  </r>
  <r>
    <x v="17"/>
    <x v="1"/>
    <m/>
    <m/>
    <m/>
    <m/>
    <x v="1"/>
    <x v="1"/>
  </r>
  <r>
    <x v="17"/>
    <x v="1"/>
    <m/>
    <m/>
    <m/>
    <m/>
    <x v="1"/>
    <x v="1"/>
  </r>
  <r>
    <x v="17"/>
    <x v="1"/>
    <m/>
    <m/>
    <m/>
    <m/>
    <x v="1"/>
    <x v="1"/>
  </r>
  <r>
    <x v="17"/>
    <x v="1"/>
    <m/>
    <m/>
    <m/>
    <m/>
    <x v="1"/>
    <x v="1"/>
  </r>
  <r>
    <x v="17"/>
    <x v="9"/>
    <m/>
    <m/>
    <m/>
    <m/>
    <x v="0"/>
    <x v="30"/>
  </r>
  <r>
    <x v="17"/>
    <x v="3"/>
    <m/>
    <m/>
    <m/>
    <m/>
    <x v="0"/>
    <x v="30"/>
  </r>
  <r>
    <x v="17"/>
    <x v="13"/>
    <m/>
    <m/>
    <m/>
    <m/>
    <x v="0"/>
    <x v="30"/>
  </r>
  <r>
    <x v="17"/>
    <x v="1"/>
    <m/>
    <m/>
    <m/>
    <m/>
    <x v="0"/>
    <x v="1"/>
  </r>
  <r>
    <x v="17"/>
    <x v="1"/>
    <m/>
    <m/>
    <m/>
    <m/>
    <x v="0"/>
    <x v="1"/>
  </r>
  <r>
    <x v="17"/>
    <x v="1"/>
    <m/>
    <m/>
    <m/>
    <m/>
    <x v="0"/>
    <x v="1"/>
  </r>
  <r>
    <x v="17"/>
    <x v="1"/>
    <m/>
    <m/>
    <m/>
    <m/>
    <x v="0"/>
    <x v="1"/>
  </r>
  <r>
    <x v="17"/>
    <x v="1"/>
    <m/>
    <m/>
    <m/>
    <m/>
    <x v="0"/>
    <x v="1"/>
  </r>
  <r>
    <x v="17"/>
    <x v="1"/>
    <m/>
    <m/>
    <m/>
    <m/>
    <x v="0"/>
    <x v="1"/>
  </r>
  <r>
    <x v="17"/>
    <x v="1"/>
    <m/>
    <m/>
    <m/>
    <m/>
    <x v="0"/>
    <x v="1"/>
  </r>
  <r>
    <x v="17"/>
    <x v="1"/>
    <m/>
    <m/>
    <m/>
    <m/>
    <x v="0"/>
    <x v="1"/>
  </r>
  <r>
    <x v="1"/>
    <x v="1"/>
    <m/>
    <m/>
    <m/>
    <m/>
    <x v="1"/>
    <x v="1"/>
  </r>
  <r>
    <x v="18"/>
    <x v="1"/>
    <m/>
    <m/>
    <m/>
    <m/>
    <x v="1"/>
    <x v="1"/>
  </r>
  <r>
    <x v="3"/>
    <x v="1"/>
    <m/>
    <m/>
    <m/>
    <m/>
    <x v="1"/>
    <x v="6"/>
  </r>
  <r>
    <x v="4"/>
    <x v="2"/>
    <s v="Компания"/>
    <s v="УСН/ОСН"/>
    <m/>
    <m/>
    <x v="2"/>
    <x v="2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1"/>
    <x v="1"/>
  </r>
  <r>
    <x v="19"/>
    <x v="1"/>
    <m/>
    <m/>
    <m/>
    <m/>
    <x v="0"/>
    <x v="1"/>
  </r>
  <r>
    <x v="19"/>
    <x v="1"/>
    <m/>
    <m/>
    <m/>
    <m/>
    <x v="1"/>
    <x v="1"/>
  </r>
  <r>
    <x v="1"/>
    <x v="1"/>
    <m/>
    <m/>
    <m/>
    <m/>
    <x v="1"/>
    <x v="1"/>
  </r>
  <r>
    <x v="20"/>
    <x v="1"/>
    <m/>
    <m/>
    <m/>
    <m/>
    <x v="1"/>
    <x v="1"/>
  </r>
  <r>
    <x v="3"/>
    <x v="1"/>
    <m/>
    <m/>
    <m/>
    <m/>
    <x v="1"/>
    <x v="31"/>
  </r>
  <r>
    <x v="4"/>
    <x v="2"/>
    <s v="Компания"/>
    <m/>
    <m/>
    <m/>
    <x v="2"/>
    <x v="2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1"/>
    <m/>
    <m/>
    <m/>
    <m/>
    <x v="1"/>
    <x v="1"/>
  </r>
  <r>
    <x v="21"/>
    <x v="0"/>
    <m/>
    <m/>
    <m/>
    <m/>
    <x v="1"/>
    <x v="32"/>
  </r>
  <r>
    <x v="21"/>
    <x v="5"/>
    <m/>
    <m/>
    <m/>
    <m/>
    <x v="1"/>
    <x v="33"/>
  </r>
  <r>
    <x v="21"/>
    <x v="6"/>
    <m/>
    <m/>
    <m/>
    <m/>
    <x v="1"/>
    <x v="34"/>
  </r>
  <r>
    <x v="21"/>
    <x v="9"/>
    <m/>
    <m/>
    <m/>
    <m/>
    <x v="1"/>
    <x v="35"/>
  </r>
  <r>
    <x v="21"/>
    <x v="3"/>
    <m/>
    <m/>
    <m/>
    <m/>
    <x v="1"/>
    <x v="36"/>
  </r>
  <r>
    <x v="21"/>
    <x v="4"/>
    <m/>
    <m/>
    <m/>
    <m/>
    <x v="1"/>
    <x v="37"/>
  </r>
  <r>
    <x v="21"/>
    <x v="7"/>
    <m/>
    <m/>
    <m/>
    <m/>
    <x v="1"/>
    <x v="38"/>
  </r>
  <r>
    <x v="21"/>
    <x v="10"/>
    <m/>
    <m/>
    <m/>
    <m/>
    <x v="1"/>
    <x v="39"/>
  </r>
  <r>
    <x v="21"/>
    <x v="11"/>
    <m/>
    <m/>
    <m/>
    <m/>
    <x v="1"/>
    <x v="9"/>
  </r>
  <r>
    <x v="21"/>
    <x v="12"/>
    <m/>
    <m/>
    <m/>
    <m/>
    <x v="1"/>
    <x v="10"/>
  </r>
  <r>
    <x v="1"/>
    <x v="1"/>
    <m/>
    <m/>
    <m/>
    <m/>
    <x v="1"/>
    <x v="1"/>
  </r>
  <r>
    <x v="22"/>
    <x v="1"/>
    <m/>
    <m/>
    <m/>
    <m/>
    <x v="1"/>
    <x v="1"/>
  </r>
  <r>
    <x v="3"/>
    <x v="1"/>
    <m/>
    <m/>
    <m/>
    <m/>
    <x v="1"/>
    <x v="40"/>
  </r>
  <r>
    <x v="4"/>
    <x v="2"/>
    <s v="Компания"/>
    <m/>
    <m/>
    <m/>
    <x v="2"/>
    <x v="2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1"/>
    <m/>
    <m/>
    <m/>
    <m/>
    <x v="1"/>
    <x v="1"/>
  </r>
  <r>
    <x v="23"/>
    <x v="0"/>
    <m/>
    <m/>
    <m/>
    <m/>
    <x v="1"/>
    <x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9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compact="0" compactData="0" multipleFieldFilters="0">
  <location ref="A3:D39" firstHeaderRow="1" firstDataRow="1" firstDataCol="3"/>
  <pivotFields count="8">
    <pivotField axis="axisRow" compact="0" outline="0" showAll="0" defaultSubtotal="0">
      <items count="24">
        <item x="0"/>
        <item x="5"/>
        <item x="3"/>
        <item x="21"/>
        <item x="17"/>
        <item x="13"/>
        <item x="23"/>
        <item x="15"/>
        <item x="7"/>
        <item x="9"/>
        <item x="19"/>
        <item x="4"/>
        <item x="12"/>
        <item x="2"/>
        <item x="14"/>
        <item x="16"/>
        <item x="6"/>
        <item x="8"/>
        <item x="18"/>
        <item x="20"/>
        <item x="10"/>
        <item x="22"/>
        <item x="11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4">
        <item x="2"/>
        <item x="0"/>
        <item x="10"/>
        <item x="7"/>
        <item x="13"/>
        <item x="3"/>
        <item x="5"/>
        <item x="6"/>
        <item x="4"/>
        <item x="9"/>
        <item x="11"/>
        <item x="12"/>
        <item x="8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41">
        <item x="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9"/>
        <item x="10"/>
        <item x="11"/>
        <item x="12"/>
        <item x="13"/>
        <item x="14"/>
        <item x="15"/>
        <item x="16"/>
        <item x="17"/>
        <item x="40"/>
        <item x="3"/>
        <item x="18"/>
        <item x="0"/>
        <item x="31"/>
        <item x="7"/>
        <item x="4"/>
        <item x="5"/>
        <item x="2"/>
        <item x="8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6"/>
  </rowFields>
  <rowItems count="36">
    <i>
      <x/>
      <x v="1"/>
      <x/>
    </i>
    <i>
      <x v="1"/>
      <x v="1"/>
      <x v="2"/>
    </i>
    <i>
      <x v="3"/>
      <x v="1"/>
      <x v="2"/>
    </i>
    <i r="1">
      <x v="2"/>
      <x v="2"/>
    </i>
    <i r="1">
      <x v="3"/>
      <x v="2"/>
    </i>
    <i r="1">
      <x v="5"/>
      <x v="2"/>
    </i>
    <i r="1">
      <x v="6"/>
      <x v="2"/>
    </i>
    <i r="1">
      <x v="7"/>
      <x v="2"/>
    </i>
    <i r="1">
      <x v="8"/>
      <x v="2"/>
    </i>
    <i r="1">
      <x v="9"/>
      <x v="2"/>
    </i>
    <i r="1">
      <x v="10"/>
      <x v="2"/>
    </i>
    <i r="1">
      <x v="11"/>
      <x v="2"/>
    </i>
    <i>
      <x v="4"/>
      <x v="4"/>
      <x/>
    </i>
    <i r="1">
      <x v="5"/>
      <x/>
    </i>
    <i r="1">
      <x v="9"/>
      <x/>
    </i>
    <i>
      <x v="5"/>
      <x v="1"/>
      <x/>
    </i>
    <i r="1">
      <x v="5"/>
      <x/>
    </i>
    <i r="1">
      <x v="8"/>
      <x/>
    </i>
    <i>
      <x v="6"/>
      <x v="1"/>
      <x v="2"/>
    </i>
    <i>
      <x v="7"/>
      <x v="1"/>
      <x/>
    </i>
    <i r="1">
      <x v="2"/>
      <x/>
    </i>
    <i r="1">
      <x v="3"/>
      <x/>
    </i>
    <i r="1">
      <x v="4"/>
      <x/>
    </i>
    <i r="1">
      <x v="5"/>
      <x/>
    </i>
    <i r="1">
      <x v="6"/>
      <x/>
    </i>
    <i r="1">
      <x v="7"/>
      <x/>
    </i>
    <i r="1">
      <x v="8"/>
      <x/>
    </i>
    <i r="1">
      <x v="9"/>
      <x/>
    </i>
    <i r="1">
      <x v="10"/>
      <x/>
    </i>
    <i r="1">
      <x v="11"/>
      <x/>
    </i>
    <i r="1">
      <x v="12"/>
      <x/>
    </i>
    <i>
      <x v="8"/>
      <x v="1"/>
      <x v="2"/>
    </i>
    <i>
      <x v="9"/>
      <x v="1"/>
      <x/>
    </i>
    <i r="1">
      <x v="5"/>
      <x/>
    </i>
    <i>
      <x v="11"/>
      <x/>
      <x v="1"/>
    </i>
    <i t="grand">
      <x/>
    </i>
  </rowItems>
  <colItems count="1">
    <i/>
  </colItems>
  <dataFields count="1">
    <dataField name="Сумма по полю Сумма за период" fld="7" baseField="1" baseItem="1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CF8B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C2" sqref="C2"/>
    </sheetView>
  </sheetViews>
  <sheetFormatPr defaultRowHeight="15" x14ac:dyDescent="0.25"/>
  <cols>
    <col min="1" max="2" width="18.140625" customWidth="1"/>
    <col min="3" max="3" width="17.42578125" customWidth="1"/>
    <col min="4" max="4" width="17.85546875" customWidth="1"/>
    <col min="5" max="5" width="30.5703125" bestFit="1" customWidth="1"/>
    <col min="6" max="6" width="39.85546875" bestFit="1" customWidth="1"/>
    <col min="7" max="7" width="12.42578125" customWidth="1"/>
    <col min="8" max="8" width="30.42578125" bestFit="1" customWidth="1"/>
  </cols>
  <sheetData>
    <row r="2" spans="1:8" x14ac:dyDescent="0.25">
      <c r="A2" s="28" t="s">
        <v>36</v>
      </c>
      <c r="B2" s="28"/>
      <c r="C2" s="29" t="s">
        <v>2</v>
      </c>
      <c r="D2" s="28" t="s">
        <v>37</v>
      </c>
      <c r="E2" s="28" t="s">
        <v>38</v>
      </c>
      <c r="F2" s="28" t="s">
        <v>39</v>
      </c>
      <c r="G2" s="28" t="s">
        <v>7</v>
      </c>
      <c r="H2" s="29" t="s">
        <v>40</v>
      </c>
    </row>
    <row r="3" spans="1:8" x14ac:dyDescent="0.25">
      <c r="E3" t="s">
        <v>41</v>
      </c>
      <c r="F3" t="s">
        <v>6</v>
      </c>
      <c r="G3">
        <v>2017</v>
      </c>
      <c r="H3">
        <f>SUMIF('Лист 1'!$A$1:$A$163,F3,'Лист 1'!$H$1:$H$163)</f>
        <v>500</v>
      </c>
    </row>
    <row r="4" spans="1:8" x14ac:dyDescent="0.25">
      <c r="E4" t="s">
        <v>41</v>
      </c>
      <c r="F4" t="s">
        <v>8</v>
      </c>
      <c r="G4">
        <v>2017</v>
      </c>
    </row>
    <row r="5" spans="1:8" x14ac:dyDescent="0.25">
      <c r="E5" t="s">
        <v>41</v>
      </c>
      <c r="F5" t="s">
        <v>9</v>
      </c>
      <c r="G5">
        <v>2017</v>
      </c>
    </row>
    <row r="6" spans="1:8" x14ac:dyDescent="0.25">
      <c r="E6" t="s">
        <v>41</v>
      </c>
      <c r="F6" t="s">
        <v>10</v>
      </c>
      <c r="G6">
        <v>2017</v>
      </c>
    </row>
    <row r="7" spans="1:8" x14ac:dyDescent="0.25">
      <c r="E7" t="s">
        <v>42</v>
      </c>
      <c r="F7" t="s">
        <v>14</v>
      </c>
      <c r="G7">
        <v>2017</v>
      </c>
    </row>
    <row r="8" spans="1:8" x14ac:dyDescent="0.25">
      <c r="E8" t="s">
        <v>42</v>
      </c>
      <c r="F8" t="s">
        <v>15</v>
      </c>
      <c r="G8">
        <v>2017</v>
      </c>
    </row>
    <row r="9" spans="1:8" x14ac:dyDescent="0.25">
      <c r="E9" t="s">
        <v>42</v>
      </c>
      <c r="F9" t="s">
        <v>16</v>
      </c>
      <c r="G9">
        <v>2017</v>
      </c>
    </row>
    <row r="10" spans="1:8" x14ac:dyDescent="0.25">
      <c r="E10" t="s">
        <v>42</v>
      </c>
      <c r="F10" t="s">
        <v>17</v>
      </c>
      <c r="G10">
        <v>2017</v>
      </c>
    </row>
    <row r="11" spans="1:8" x14ac:dyDescent="0.25">
      <c r="E11" t="s">
        <v>42</v>
      </c>
      <c r="F11" t="s">
        <v>18</v>
      </c>
      <c r="G11">
        <v>2017</v>
      </c>
    </row>
    <row r="12" spans="1:8" x14ac:dyDescent="0.25">
      <c r="E12" t="s">
        <v>42</v>
      </c>
      <c r="F12" t="s">
        <v>19</v>
      </c>
      <c r="G12">
        <v>2017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H163"/>
  <sheetViews>
    <sheetView zoomScaleNormal="100" workbookViewId="0">
      <pane ySplit="1" topLeftCell="A145" activePane="bottomLeft" state="frozen"/>
      <selection activeCell="E411" sqref="E411:F412"/>
      <selection pane="bottomLeft" activeCell="I156" sqref="I156"/>
    </sheetView>
  </sheetViews>
  <sheetFormatPr defaultRowHeight="12.75" x14ac:dyDescent="0.2"/>
  <cols>
    <col min="1" max="1" width="49.28515625" style="3" bestFit="1" customWidth="1"/>
    <col min="2" max="2" width="11" style="3" bestFit="1" customWidth="1"/>
    <col min="3" max="3" width="20" style="3" bestFit="1" customWidth="1"/>
    <col min="4" max="4" width="8.42578125" style="3" bestFit="1" customWidth="1"/>
    <col min="5" max="6" width="17.85546875" style="3" customWidth="1"/>
    <col min="7" max="7" width="10.85546875" style="3" bestFit="1" customWidth="1"/>
    <col min="8" max="8" width="23" style="3" bestFit="1" customWidth="1"/>
    <col min="9" max="16384" width="9.140625" style="3"/>
  </cols>
  <sheetData>
    <row r="1" spans="1:8" x14ac:dyDescent="0.2">
      <c r="A1" s="1"/>
      <c r="B1" s="1"/>
      <c r="C1" s="2"/>
      <c r="D1" s="2"/>
      <c r="E1" s="1"/>
      <c r="F1" s="1"/>
      <c r="G1" s="1"/>
      <c r="H1" s="1"/>
    </row>
    <row r="2" spans="1:8" x14ac:dyDescent="0.2">
      <c r="A2" s="4" t="str">
        <f>"Таблица 1. "&amp;A5</f>
        <v>Таблица 1. Вентиляция</v>
      </c>
      <c r="B2" s="5"/>
      <c r="E2" s="6"/>
      <c r="F2" s="5"/>
    </row>
    <row r="3" spans="1:8" ht="13.5" thickBot="1" x14ac:dyDescent="0.25">
      <c r="A3" s="7" t="s">
        <v>0</v>
      </c>
      <c r="B3" s="7"/>
      <c r="C3" s="7"/>
      <c r="D3" s="8"/>
      <c r="E3" s="7"/>
      <c r="F3" s="9">
        <f>SUM(H5:H28)</f>
        <v>500</v>
      </c>
    </row>
    <row r="4" spans="1:8" ht="13.5" thickTop="1" x14ac:dyDescent="0.2">
      <c r="A4" s="10" t="s">
        <v>1</v>
      </c>
      <c r="B4" s="10" t="s">
        <v>2</v>
      </c>
      <c r="C4" s="10" t="s">
        <v>3</v>
      </c>
      <c r="D4" s="11"/>
      <c r="E4" s="11"/>
      <c r="F4" s="11"/>
      <c r="G4" s="10" t="s">
        <v>4</v>
      </c>
      <c r="H4" s="10" t="s">
        <v>5</v>
      </c>
    </row>
    <row r="5" spans="1:8" x14ac:dyDescent="0.2">
      <c r="A5" s="12" t="s">
        <v>6</v>
      </c>
      <c r="B5" s="12" t="s">
        <v>20</v>
      </c>
      <c r="C5" s="12" t="s">
        <v>32</v>
      </c>
      <c r="D5" s="13"/>
      <c r="E5" s="13"/>
      <c r="F5" s="13"/>
      <c r="G5" s="14" t="s">
        <v>7</v>
      </c>
      <c r="H5" s="12">
        <v>500</v>
      </c>
    </row>
    <row r="6" spans="1:8" x14ac:dyDescent="0.2">
      <c r="A6" s="12" t="s">
        <v>6</v>
      </c>
      <c r="B6" s="12"/>
      <c r="C6" s="12" t="s">
        <v>33</v>
      </c>
      <c r="D6" s="13"/>
      <c r="E6" s="13"/>
      <c r="F6" s="13"/>
      <c r="G6" s="14" t="s">
        <v>7</v>
      </c>
      <c r="H6" s="12"/>
    </row>
    <row r="7" spans="1:8" x14ac:dyDescent="0.2">
      <c r="A7" s="12" t="s">
        <v>6</v>
      </c>
      <c r="B7" s="12"/>
      <c r="C7" s="12" t="s">
        <v>34</v>
      </c>
      <c r="D7" s="13"/>
      <c r="E7" s="13"/>
      <c r="F7" s="13"/>
      <c r="G7" s="14" t="s">
        <v>7</v>
      </c>
      <c r="H7" s="12"/>
    </row>
    <row r="8" spans="1:8" x14ac:dyDescent="0.2">
      <c r="A8" s="12" t="s">
        <v>6</v>
      </c>
      <c r="B8" s="12"/>
      <c r="C8" s="12" t="s">
        <v>35</v>
      </c>
      <c r="D8" s="13"/>
      <c r="E8" s="13"/>
      <c r="F8" s="13"/>
      <c r="G8" s="14" t="s">
        <v>7</v>
      </c>
      <c r="H8" s="12"/>
    </row>
    <row r="9" spans="1:8" x14ac:dyDescent="0.2">
      <c r="A9" s="12" t="s">
        <v>6</v>
      </c>
      <c r="B9" s="12"/>
      <c r="C9" s="12"/>
      <c r="D9" s="13"/>
      <c r="E9" s="13"/>
      <c r="F9" s="13"/>
      <c r="G9" s="14" t="s">
        <v>7</v>
      </c>
      <c r="H9" s="12"/>
    </row>
    <row r="10" spans="1:8" x14ac:dyDescent="0.2">
      <c r="A10" s="12" t="s">
        <v>6</v>
      </c>
      <c r="B10" s="12"/>
      <c r="C10" s="12"/>
      <c r="D10" s="13"/>
      <c r="E10" s="13"/>
      <c r="F10" s="13"/>
      <c r="G10" s="14" t="s">
        <v>7</v>
      </c>
      <c r="H10" s="12"/>
    </row>
    <row r="11" spans="1:8" x14ac:dyDescent="0.2">
      <c r="A11" s="12" t="s">
        <v>6</v>
      </c>
      <c r="B11" s="12"/>
      <c r="C11" s="12"/>
      <c r="D11" s="13"/>
      <c r="E11" s="13"/>
      <c r="F11" s="13"/>
      <c r="G11" s="14" t="s">
        <v>7</v>
      </c>
      <c r="H11" s="12"/>
    </row>
    <row r="12" spans="1:8" x14ac:dyDescent="0.2">
      <c r="A12" s="12" t="s">
        <v>6</v>
      </c>
      <c r="B12" s="12"/>
      <c r="C12" s="12"/>
      <c r="D12" s="13"/>
      <c r="E12" s="13"/>
      <c r="F12" s="13"/>
      <c r="G12" s="14" t="s">
        <v>7</v>
      </c>
      <c r="H12" s="12"/>
    </row>
    <row r="13" spans="1:8" x14ac:dyDescent="0.2">
      <c r="A13" s="12" t="s">
        <v>6</v>
      </c>
      <c r="B13" s="12"/>
      <c r="C13" s="12"/>
      <c r="D13" s="13"/>
      <c r="E13" s="13"/>
      <c r="F13" s="13"/>
      <c r="G13" s="14" t="s">
        <v>7</v>
      </c>
      <c r="H13" s="12"/>
    </row>
    <row r="14" spans="1:8" x14ac:dyDescent="0.2">
      <c r="A14" s="12" t="s">
        <v>6</v>
      </c>
      <c r="B14" s="12"/>
      <c r="C14" s="12"/>
      <c r="D14" s="13"/>
      <c r="E14" s="13"/>
      <c r="F14" s="13"/>
      <c r="G14" s="14" t="s">
        <v>7</v>
      </c>
      <c r="H14" s="12"/>
    </row>
    <row r="15" spans="1:8" x14ac:dyDescent="0.2">
      <c r="A15" s="12" t="s">
        <v>6</v>
      </c>
      <c r="B15" s="12"/>
      <c r="C15" s="12"/>
      <c r="D15" s="13"/>
      <c r="E15" s="13"/>
      <c r="F15" s="13"/>
      <c r="G15" s="14" t="s">
        <v>7</v>
      </c>
      <c r="H15" s="12"/>
    </row>
    <row r="16" spans="1:8" x14ac:dyDescent="0.2">
      <c r="A16" s="12" t="s">
        <v>6</v>
      </c>
      <c r="B16" s="12"/>
      <c r="C16" s="12"/>
      <c r="D16" s="13"/>
      <c r="E16" s="13"/>
      <c r="F16" s="13"/>
      <c r="G16" s="14" t="s">
        <v>7</v>
      </c>
      <c r="H16" s="12"/>
    </row>
    <row r="17" spans="1:8" x14ac:dyDescent="0.2">
      <c r="A17" s="12" t="s">
        <v>6</v>
      </c>
      <c r="B17" s="12"/>
      <c r="C17" s="12"/>
      <c r="D17" s="13"/>
      <c r="E17" s="13"/>
      <c r="F17" s="13"/>
      <c r="G17" s="14" t="s">
        <v>7</v>
      </c>
      <c r="H17" s="12"/>
    </row>
    <row r="18" spans="1:8" x14ac:dyDescent="0.2">
      <c r="A18" s="12" t="s">
        <v>6</v>
      </c>
      <c r="B18" s="12"/>
      <c r="C18" s="12"/>
      <c r="D18" s="13"/>
      <c r="E18" s="13"/>
      <c r="F18" s="13"/>
      <c r="G18" s="14" t="s">
        <v>7</v>
      </c>
      <c r="H18" s="12"/>
    </row>
    <row r="19" spans="1:8" x14ac:dyDescent="0.2">
      <c r="A19" s="12" t="s">
        <v>6</v>
      </c>
      <c r="B19" s="12"/>
      <c r="C19" s="12"/>
      <c r="D19" s="13"/>
      <c r="E19" s="13"/>
      <c r="F19" s="13"/>
      <c r="G19" s="14" t="s">
        <v>7</v>
      </c>
      <c r="H19" s="12"/>
    </row>
    <row r="20" spans="1:8" x14ac:dyDescent="0.2">
      <c r="A20" s="12" t="s">
        <v>6</v>
      </c>
      <c r="B20" s="12"/>
      <c r="C20" s="12"/>
      <c r="D20" s="13"/>
      <c r="E20" s="13"/>
      <c r="F20" s="13"/>
      <c r="G20" s="14" t="s">
        <v>7</v>
      </c>
      <c r="H20" s="12"/>
    </row>
    <row r="21" spans="1:8" x14ac:dyDescent="0.2">
      <c r="A21" s="12" t="s">
        <v>6</v>
      </c>
      <c r="B21" s="12"/>
      <c r="C21" s="12"/>
      <c r="D21" s="13"/>
      <c r="E21" s="13"/>
      <c r="F21" s="13"/>
      <c r="G21" s="14" t="s">
        <v>7</v>
      </c>
      <c r="H21" s="12"/>
    </row>
    <row r="22" spans="1:8" x14ac:dyDescent="0.2">
      <c r="A22" s="12" t="s">
        <v>6</v>
      </c>
      <c r="B22" s="12"/>
      <c r="C22" s="12"/>
      <c r="D22" s="13"/>
      <c r="E22" s="13"/>
      <c r="F22" s="13"/>
      <c r="G22" s="14" t="s">
        <v>7</v>
      </c>
      <c r="H22" s="12"/>
    </row>
    <row r="23" spans="1:8" x14ac:dyDescent="0.2">
      <c r="A23" s="12" t="s">
        <v>6</v>
      </c>
      <c r="B23" s="12"/>
      <c r="C23" s="12"/>
      <c r="D23" s="13"/>
      <c r="E23" s="13"/>
      <c r="F23" s="13"/>
      <c r="G23" s="14" t="s">
        <v>7</v>
      </c>
      <c r="H23" s="12"/>
    </row>
    <row r="24" spans="1:8" x14ac:dyDescent="0.2">
      <c r="A24" s="12" t="s">
        <v>6</v>
      </c>
      <c r="B24" s="12"/>
      <c r="C24" s="12"/>
      <c r="D24" s="13"/>
      <c r="E24" s="13"/>
      <c r="F24" s="13"/>
      <c r="G24" s="14" t="s">
        <v>7</v>
      </c>
      <c r="H24" s="12"/>
    </row>
    <row r="25" spans="1:8" x14ac:dyDescent="0.2">
      <c r="A25" s="12" t="s">
        <v>6</v>
      </c>
      <c r="B25" s="12"/>
      <c r="C25" s="12"/>
      <c r="D25" s="13"/>
      <c r="E25" s="13"/>
      <c r="F25" s="13"/>
      <c r="G25" s="14" t="s">
        <v>7</v>
      </c>
      <c r="H25" s="12"/>
    </row>
    <row r="26" spans="1:8" x14ac:dyDescent="0.2">
      <c r="A26" s="12" t="s">
        <v>6</v>
      </c>
      <c r="B26" s="12"/>
      <c r="C26" s="12"/>
      <c r="D26" s="13"/>
      <c r="E26" s="13"/>
      <c r="F26" s="13"/>
      <c r="G26" s="14" t="s">
        <v>7</v>
      </c>
      <c r="H26" s="12"/>
    </row>
    <row r="27" spans="1:8" x14ac:dyDescent="0.2">
      <c r="A27" s="12" t="s">
        <v>6</v>
      </c>
      <c r="B27" s="12"/>
      <c r="C27" s="12"/>
      <c r="D27" s="15"/>
      <c r="E27" s="15"/>
      <c r="F27" s="16"/>
      <c r="G27" s="14" t="s">
        <v>7</v>
      </c>
      <c r="H27" s="12"/>
    </row>
    <row r="29" spans="1:8" x14ac:dyDescent="0.2">
      <c r="A29" s="4" t="str">
        <f>"Таблица 2. "&amp;A32</f>
        <v>Таблица 2. Вывоз мусора</v>
      </c>
      <c r="B29" s="5"/>
      <c r="E29" s="6"/>
      <c r="F29" s="5"/>
    </row>
    <row r="30" spans="1:8" ht="13.5" thickBot="1" x14ac:dyDescent="0.25">
      <c r="A30" s="7" t="s">
        <v>0</v>
      </c>
      <c r="B30" s="7"/>
      <c r="C30" s="7"/>
      <c r="D30" s="7"/>
      <c r="E30" s="7"/>
      <c r="F30" s="9">
        <f>SUM(H32:H55)</f>
        <v>200</v>
      </c>
    </row>
    <row r="31" spans="1:8" ht="13.5" thickTop="1" x14ac:dyDescent="0.2">
      <c r="A31" s="10" t="s">
        <v>1</v>
      </c>
      <c r="B31" s="10" t="s">
        <v>2</v>
      </c>
      <c r="C31" s="10" t="s">
        <v>3</v>
      </c>
      <c r="D31" s="8"/>
      <c r="E31" s="11"/>
      <c r="F31" s="11"/>
      <c r="G31" s="10" t="s">
        <v>4</v>
      </c>
      <c r="H31" s="10" t="s">
        <v>5</v>
      </c>
    </row>
    <row r="32" spans="1:8" x14ac:dyDescent="0.2">
      <c r="A32" s="17" t="s">
        <v>8</v>
      </c>
      <c r="B32" s="18" t="s">
        <v>20</v>
      </c>
      <c r="C32" s="12" t="s">
        <v>32</v>
      </c>
      <c r="D32" s="19"/>
      <c r="E32" s="13"/>
      <c r="F32" s="13"/>
      <c r="G32" s="14"/>
      <c r="H32" s="12">
        <v>200</v>
      </c>
    </row>
    <row r="33" spans="1:8" x14ac:dyDescent="0.2">
      <c r="A33" s="17" t="s">
        <v>8</v>
      </c>
      <c r="B33" s="18"/>
      <c r="C33" s="12" t="s">
        <v>33</v>
      </c>
      <c r="D33" s="19"/>
      <c r="E33" s="13"/>
      <c r="F33" s="13"/>
      <c r="G33" s="14"/>
      <c r="H33" s="12"/>
    </row>
    <row r="34" spans="1:8" x14ac:dyDescent="0.2">
      <c r="A34" s="17" t="s">
        <v>8</v>
      </c>
      <c r="B34" s="18"/>
      <c r="C34" s="12"/>
      <c r="D34" s="19"/>
      <c r="E34" s="13"/>
      <c r="F34" s="13"/>
      <c r="G34" s="14"/>
      <c r="H34" s="12"/>
    </row>
    <row r="35" spans="1:8" x14ac:dyDescent="0.2">
      <c r="A35" s="17" t="s">
        <v>8</v>
      </c>
      <c r="B35" s="18"/>
      <c r="C35" s="12"/>
      <c r="D35" s="19"/>
      <c r="E35" s="13"/>
      <c r="F35" s="13"/>
      <c r="G35" s="14"/>
      <c r="H35" s="12"/>
    </row>
    <row r="36" spans="1:8" x14ac:dyDescent="0.2">
      <c r="A36" s="17" t="s">
        <v>8</v>
      </c>
      <c r="B36" s="18"/>
      <c r="C36" s="18"/>
      <c r="D36" s="19"/>
      <c r="E36" s="13"/>
      <c r="F36" s="13"/>
      <c r="G36" s="14"/>
      <c r="H36" s="12"/>
    </row>
    <row r="37" spans="1:8" x14ac:dyDescent="0.2">
      <c r="A37" s="17" t="s">
        <v>8</v>
      </c>
      <c r="B37" s="18"/>
      <c r="C37" s="18"/>
      <c r="D37" s="19"/>
      <c r="E37" s="13"/>
      <c r="F37" s="13"/>
      <c r="G37" s="14"/>
      <c r="H37" s="12"/>
    </row>
    <row r="38" spans="1:8" x14ac:dyDescent="0.2">
      <c r="A38" s="17" t="s">
        <v>8</v>
      </c>
      <c r="B38" s="18"/>
      <c r="C38" s="18"/>
      <c r="D38" s="19"/>
      <c r="E38" s="13"/>
      <c r="F38" s="13"/>
      <c r="G38" s="14"/>
      <c r="H38" s="12"/>
    </row>
    <row r="39" spans="1:8" x14ac:dyDescent="0.2">
      <c r="A39" s="17" t="s">
        <v>8</v>
      </c>
      <c r="B39" s="18"/>
      <c r="C39" s="18"/>
      <c r="D39" s="19"/>
      <c r="E39" s="13"/>
      <c r="F39" s="13"/>
      <c r="G39" s="14"/>
      <c r="H39" s="12"/>
    </row>
    <row r="40" spans="1:8" x14ac:dyDescent="0.2">
      <c r="A40" s="17" t="s">
        <v>8</v>
      </c>
      <c r="B40" s="18"/>
      <c r="C40" s="18"/>
      <c r="D40" s="19"/>
      <c r="E40" s="13"/>
      <c r="F40" s="13"/>
      <c r="G40" s="14"/>
      <c r="H40" s="12"/>
    </row>
    <row r="41" spans="1:8" x14ac:dyDescent="0.2">
      <c r="A41" s="17" t="s">
        <v>8</v>
      </c>
      <c r="B41" s="18"/>
      <c r="C41" s="18"/>
      <c r="D41" s="19"/>
      <c r="E41" s="13"/>
      <c r="F41" s="13"/>
      <c r="G41" s="14"/>
      <c r="H41" s="12"/>
    </row>
    <row r="42" spans="1:8" x14ac:dyDescent="0.2">
      <c r="A42" s="17" t="s">
        <v>8</v>
      </c>
      <c r="B42" s="18"/>
      <c r="C42" s="18"/>
      <c r="D42" s="19"/>
      <c r="E42" s="13"/>
      <c r="F42" s="13"/>
      <c r="G42" s="14"/>
      <c r="H42" s="12"/>
    </row>
    <row r="43" spans="1:8" x14ac:dyDescent="0.2">
      <c r="A43" s="17" t="s">
        <v>8</v>
      </c>
      <c r="B43" s="18"/>
      <c r="C43" s="18"/>
      <c r="D43" s="19"/>
      <c r="E43" s="13"/>
      <c r="F43" s="13"/>
      <c r="G43" s="14"/>
      <c r="H43" s="12"/>
    </row>
    <row r="44" spans="1:8" x14ac:dyDescent="0.2">
      <c r="A44" s="17" t="s">
        <v>8</v>
      </c>
      <c r="B44" s="18"/>
      <c r="C44" s="18"/>
      <c r="D44" s="19"/>
      <c r="E44" s="13"/>
      <c r="F44" s="13"/>
      <c r="G44" s="14"/>
      <c r="H44" s="12"/>
    </row>
    <row r="45" spans="1:8" x14ac:dyDescent="0.2">
      <c r="A45" s="17" t="s">
        <v>8</v>
      </c>
      <c r="B45" s="18"/>
      <c r="C45" s="18"/>
      <c r="D45" s="19"/>
      <c r="E45" s="13"/>
      <c r="F45" s="13"/>
      <c r="G45" s="14"/>
      <c r="H45" s="12"/>
    </row>
    <row r="46" spans="1:8" x14ac:dyDescent="0.2">
      <c r="A46" s="17" t="s">
        <v>8</v>
      </c>
      <c r="B46" s="18"/>
      <c r="C46" s="18"/>
      <c r="D46" s="19"/>
      <c r="E46" s="13"/>
      <c r="F46" s="13"/>
      <c r="G46" s="14"/>
      <c r="H46" s="12"/>
    </row>
    <row r="47" spans="1:8" x14ac:dyDescent="0.2">
      <c r="A47" s="17" t="s">
        <v>8</v>
      </c>
      <c r="B47" s="18"/>
      <c r="C47" s="18"/>
      <c r="D47" s="19"/>
      <c r="E47" s="13"/>
      <c r="F47" s="13"/>
      <c r="G47" s="14"/>
      <c r="H47" s="12"/>
    </row>
    <row r="48" spans="1:8" x14ac:dyDescent="0.2">
      <c r="A48" s="17" t="s">
        <v>8</v>
      </c>
      <c r="B48" s="18"/>
      <c r="C48" s="18"/>
      <c r="D48" s="19"/>
      <c r="E48" s="13"/>
      <c r="F48" s="13"/>
      <c r="G48" s="14"/>
      <c r="H48" s="12"/>
    </row>
    <row r="49" spans="1:8" x14ac:dyDescent="0.2">
      <c r="A49" s="17" t="s">
        <v>8</v>
      </c>
      <c r="B49" s="18"/>
      <c r="C49" s="18"/>
      <c r="D49" s="19"/>
      <c r="E49" s="13"/>
      <c r="F49" s="13"/>
      <c r="G49" s="14"/>
      <c r="H49" s="12"/>
    </row>
    <row r="50" spans="1:8" x14ac:dyDescent="0.2">
      <c r="A50" s="17" t="s">
        <v>8</v>
      </c>
      <c r="B50" s="18"/>
      <c r="C50" s="18"/>
      <c r="D50" s="19"/>
      <c r="E50" s="13"/>
      <c r="F50" s="13"/>
      <c r="G50" s="14"/>
      <c r="H50" s="12"/>
    </row>
    <row r="51" spans="1:8" x14ac:dyDescent="0.2">
      <c r="A51" s="17" t="s">
        <v>8</v>
      </c>
      <c r="B51" s="18"/>
      <c r="C51" s="18"/>
      <c r="D51" s="19"/>
      <c r="E51" s="13"/>
      <c r="F51" s="13"/>
      <c r="G51" s="14"/>
      <c r="H51" s="12"/>
    </row>
    <row r="52" spans="1:8" x14ac:dyDescent="0.2">
      <c r="A52" s="17" t="s">
        <v>8</v>
      </c>
      <c r="B52" s="18"/>
      <c r="C52" s="18"/>
      <c r="D52" s="19"/>
      <c r="E52" s="13"/>
      <c r="F52" s="13"/>
      <c r="G52" s="14"/>
      <c r="H52" s="12"/>
    </row>
    <row r="53" spans="1:8" x14ac:dyDescent="0.2">
      <c r="A53" s="17" t="s">
        <v>8</v>
      </c>
      <c r="B53" s="18"/>
      <c r="C53" s="18"/>
      <c r="D53" s="19"/>
      <c r="E53" s="13"/>
      <c r="F53" s="13"/>
      <c r="G53" s="14" t="s">
        <v>7</v>
      </c>
      <c r="H53" s="12"/>
    </row>
    <row r="54" spans="1:8" x14ac:dyDescent="0.2">
      <c r="A54" s="17" t="s">
        <v>8</v>
      </c>
      <c r="B54" s="18"/>
      <c r="C54" s="18"/>
      <c r="D54" s="19"/>
      <c r="E54" s="15"/>
      <c r="F54" s="16"/>
      <c r="G54" s="14"/>
      <c r="H54" s="12"/>
    </row>
    <row r="56" spans="1:8" x14ac:dyDescent="0.2">
      <c r="A56" s="4" t="str">
        <f>"Таблица 3. "&amp;A59</f>
        <v>Таблица 3. Ремонт зданий административные помещения</v>
      </c>
      <c r="B56" s="5"/>
      <c r="E56" s="6"/>
      <c r="F56" s="5"/>
    </row>
    <row r="57" spans="1:8" ht="13.5" thickBot="1" x14ac:dyDescent="0.25">
      <c r="A57" s="7" t="s">
        <v>0</v>
      </c>
      <c r="B57" s="7"/>
      <c r="C57" s="7"/>
      <c r="D57" s="7"/>
      <c r="E57" s="7"/>
      <c r="F57" s="9">
        <f>SUM(H59:H82)</f>
        <v>5500</v>
      </c>
    </row>
    <row r="58" spans="1:8" ht="13.5" thickTop="1" x14ac:dyDescent="0.2">
      <c r="A58" s="10" t="s">
        <v>1</v>
      </c>
      <c r="B58" s="10" t="s">
        <v>2</v>
      </c>
      <c r="C58" s="10" t="s">
        <v>3</v>
      </c>
      <c r="D58" s="8"/>
      <c r="E58" s="11"/>
      <c r="F58" s="11"/>
      <c r="G58" s="10" t="s">
        <v>4</v>
      </c>
      <c r="H58" s="10" t="s">
        <v>5</v>
      </c>
    </row>
    <row r="59" spans="1:8" x14ac:dyDescent="0.2">
      <c r="A59" s="20" t="s">
        <v>9</v>
      </c>
      <c r="B59" s="18" t="s">
        <v>20</v>
      </c>
      <c r="C59" s="12" t="s">
        <v>32</v>
      </c>
      <c r="D59" s="19"/>
      <c r="E59" s="13"/>
      <c r="F59" s="13"/>
      <c r="G59" s="14"/>
      <c r="H59" s="12">
        <v>1500</v>
      </c>
    </row>
    <row r="60" spans="1:8" x14ac:dyDescent="0.2">
      <c r="A60" s="20" t="s">
        <v>9</v>
      </c>
      <c r="B60" s="18"/>
      <c r="C60" s="12" t="s">
        <v>33</v>
      </c>
      <c r="D60" s="19"/>
      <c r="E60" s="13"/>
      <c r="F60" s="13"/>
      <c r="G60" s="14"/>
      <c r="H60" s="12"/>
    </row>
    <row r="61" spans="1:8" x14ac:dyDescent="0.2">
      <c r="A61" s="20" t="s">
        <v>9</v>
      </c>
      <c r="B61" s="18" t="s">
        <v>20</v>
      </c>
      <c r="C61" s="18"/>
      <c r="D61" s="19"/>
      <c r="E61" s="13"/>
      <c r="F61" s="13"/>
      <c r="G61" s="14"/>
      <c r="H61" s="12">
        <v>500</v>
      </c>
    </row>
    <row r="62" spans="1:8" x14ac:dyDescent="0.2">
      <c r="A62" s="20" t="s">
        <v>9</v>
      </c>
      <c r="B62" s="18" t="s">
        <v>20</v>
      </c>
      <c r="C62" s="18"/>
      <c r="D62" s="19"/>
      <c r="E62" s="13"/>
      <c r="F62" s="13"/>
      <c r="G62" s="14"/>
      <c r="H62" s="12">
        <v>1500</v>
      </c>
    </row>
    <row r="63" spans="1:8" x14ac:dyDescent="0.2">
      <c r="A63" s="20" t="s">
        <v>9</v>
      </c>
      <c r="B63" s="18" t="s">
        <v>20</v>
      </c>
      <c r="C63" s="18"/>
      <c r="D63" s="19"/>
      <c r="E63" s="13"/>
      <c r="F63" s="13"/>
      <c r="G63" s="14"/>
      <c r="H63" s="12">
        <v>2000</v>
      </c>
    </row>
    <row r="64" spans="1:8" x14ac:dyDescent="0.2">
      <c r="A64" s="20" t="s">
        <v>9</v>
      </c>
      <c r="B64" s="18"/>
      <c r="C64" s="18"/>
      <c r="D64" s="19"/>
      <c r="E64" s="13"/>
      <c r="F64" s="13"/>
      <c r="G64" s="14"/>
      <c r="H64" s="12"/>
    </row>
    <row r="65" spans="1:8" x14ac:dyDescent="0.2">
      <c r="A65" s="20" t="s">
        <v>9</v>
      </c>
      <c r="B65" s="18"/>
      <c r="C65" s="18"/>
      <c r="D65" s="19"/>
      <c r="E65" s="13"/>
      <c r="F65" s="13"/>
      <c r="G65" s="14"/>
      <c r="H65" s="12"/>
    </row>
    <row r="66" spans="1:8" x14ac:dyDescent="0.2">
      <c r="A66" s="20" t="s">
        <v>9</v>
      </c>
      <c r="B66" s="18"/>
      <c r="C66" s="18"/>
      <c r="D66" s="19"/>
      <c r="E66" s="13"/>
      <c r="F66" s="13"/>
      <c r="G66" s="14"/>
      <c r="H66" s="12"/>
    </row>
    <row r="67" spans="1:8" x14ac:dyDescent="0.2">
      <c r="A67" s="20" t="s">
        <v>9</v>
      </c>
      <c r="B67" s="18"/>
      <c r="C67" s="18"/>
      <c r="D67" s="19"/>
      <c r="E67" s="13"/>
      <c r="F67" s="13"/>
      <c r="G67" s="14"/>
      <c r="H67" s="12"/>
    </row>
    <row r="68" spans="1:8" x14ac:dyDescent="0.2">
      <c r="A68" s="20" t="s">
        <v>9</v>
      </c>
      <c r="B68" s="18"/>
      <c r="C68" s="18"/>
      <c r="D68" s="19"/>
      <c r="E68" s="13"/>
      <c r="F68" s="13"/>
      <c r="G68" s="14"/>
      <c r="H68" s="12"/>
    </row>
    <row r="69" spans="1:8" x14ac:dyDescent="0.2">
      <c r="A69" s="20" t="s">
        <v>9</v>
      </c>
      <c r="B69" s="18"/>
      <c r="C69" s="18"/>
      <c r="D69" s="19"/>
      <c r="E69" s="13"/>
      <c r="F69" s="13"/>
      <c r="G69" s="14"/>
      <c r="H69" s="12"/>
    </row>
    <row r="70" spans="1:8" x14ac:dyDescent="0.2">
      <c r="A70" s="20" t="s">
        <v>9</v>
      </c>
      <c r="B70" s="18"/>
      <c r="C70" s="18"/>
      <c r="D70" s="19"/>
      <c r="E70" s="13"/>
      <c r="F70" s="13"/>
      <c r="G70" s="14"/>
      <c r="H70" s="12"/>
    </row>
    <row r="71" spans="1:8" x14ac:dyDescent="0.2">
      <c r="A71" s="20" t="s">
        <v>9</v>
      </c>
      <c r="B71" s="18"/>
      <c r="C71" s="18"/>
      <c r="D71" s="19"/>
      <c r="E71" s="13"/>
      <c r="F71" s="13"/>
      <c r="G71" s="14"/>
      <c r="H71" s="12"/>
    </row>
    <row r="72" spans="1:8" x14ac:dyDescent="0.2">
      <c r="A72" s="20" t="s">
        <v>9</v>
      </c>
      <c r="B72" s="18"/>
      <c r="C72" s="18"/>
      <c r="D72" s="19"/>
      <c r="E72" s="13"/>
      <c r="F72" s="13"/>
      <c r="G72" s="14"/>
      <c r="H72" s="12"/>
    </row>
    <row r="73" spans="1:8" x14ac:dyDescent="0.2">
      <c r="A73" s="20" t="s">
        <v>9</v>
      </c>
      <c r="B73" s="18"/>
      <c r="C73" s="18"/>
      <c r="D73" s="19"/>
      <c r="E73" s="13"/>
      <c r="F73" s="13"/>
      <c r="G73" s="14"/>
      <c r="H73" s="12"/>
    </row>
    <row r="74" spans="1:8" x14ac:dyDescent="0.2">
      <c r="A74" s="20" t="s">
        <v>9</v>
      </c>
      <c r="B74" s="18"/>
      <c r="C74" s="18"/>
      <c r="D74" s="19"/>
      <c r="E74" s="13"/>
      <c r="F74" s="13"/>
      <c r="G74" s="14"/>
      <c r="H74" s="12"/>
    </row>
    <row r="75" spans="1:8" x14ac:dyDescent="0.2">
      <c r="A75" s="20" t="s">
        <v>9</v>
      </c>
      <c r="B75" s="18"/>
      <c r="C75" s="18"/>
      <c r="D75" s="19"/>
      <c r="E75" s="13"/>
      <c r="F75" s="13"/>
      <c r="G75" s="14"/>
      <c r="H75" s="12"/>
    </row>
    <row r="76" spans="1:8" x14ac:dyDescent="0.2">
      <c r="A76" s="20" t="s">
        <v>9</v>
      </c>
      <c r="B76" s="18"/>
      <c r="C76" s="18"/>
      <c r="D76" s="19"/>
      <c r="E76" s="13"/>
      <c r="F76" s="13"/>
      <c r="G76" s="14"/>
      <c r="H76" s="12"/>
    </row>
    <row r="77" spans="1:8" x14ac:dyDescent="0.2">
      <c r="A77" s="20" t="s">
        <v>9</v>
      </c>
      <c r="B77" s="18"/>
      <c r="C77" s="18"/>
      <c r="D77" s="19"/>
      <c r="E77" s="13"/>
      <c r="F77" s="13"/>
      <c r="G77" s="14"/>
      <c r="H77" s="12"/>
    </row>
    <row r="78" spans="1:8" x14ac:dyDescent="0.2">
      <c r="A78" s="20" t="s">
        <v>9</v>
      </c>
      <c r="B78" s="18"/>
      <c r="C78" s="18"/>
      <c r="D78" s="19"/>
      <c r="E78" s="13"/>
      <c r="F78" s="13"/>
      <c r="G78" s="14"/>
      <c r="H78" s="12"/>
    </row>
    <row r="79" spans="1:8" x14ac:dyDescent="0.2">
      <c r="A79" s="20" t="s">
        <v>9</v>
      </c>
      <c r="B79" s="18"/>
      <c r="C79" s="18"/>
      <c r="D79" s="19"/>
      <c r="E79" s="13"/>
      <c r="F79" s="13"/>
      <c r="G79" s="14"/>
      <c r="H79" s="12"/>
    </row>
    <row r="80" spans="1:8" x14ac:dyDescent="0.2">
      <c r="A80" s="20" t="s">
        <v>9</v>
      </c>
      <c r="B80" s="18"/>
      <c r="C80" s="18"/>
      <c r="D80" s="19"/>
      <c r="E80" s="13"/>
      <c r="F80" s="13"/>
      <c r="G80" s="14"/>
      <c r="H80" s="12"/>
    </row>
    <row r="81" spans="1:8" x14ac:dyDescent="0.2">
      <c r="A81" s="20" t="s">
        <v>9</v>
      </c>
      <c r="B81" s="18"/>
      <c r="C81" s="18"/>
      <c r="D81" s="19"/>
      <c r="E81" s="15"/>
      <c r="F81" s="16"/>
      <c r="G81" s="14"/>
      <c r="H81" s="12"/>
    </row>
    <row r="83" spans="1:8" x14ac:dyDescent="0.2">
      <c r="A83" s="4" t="str">
        <f>"Таблица 4. "&amp;A86</f>
        <v>Таблица 4. Ремонт зданий производственные помещения</v>
      </c>
      <c r="B83" s="5"/>
      <c r="E83" s="6"/>
      <c r="F83" s="5"/>
    </row>
    <row r="84" spans="1:8" ht="13.5" thickBot="1" x14ac:dyDescent="0.25">
      <c r="A84" s="7" t="s">
        <v>0</v>
      </c>
      <c r="B84" s="7"/>
      <c r="C84" s="7"/>
      <c r="D84" s="7"/>
      <c r="E84" s="7"/>
      <c r="F84" s="9">
        <f>SUM(H86:H109)</f>
        <v>1700</v>
      </c>
    </row>
    <row r="85" spans="1:8" ht="13.5" thickTop="1" x14ac:dyDescent="0.2">
      <c r="A85" s="10" t="s">
        <v>1</v>
      </c>
      <c r="B85" s="10" t="s">
        <v>2</v>
      </c>
      <c r="C85" s="10" t="s">
        <v>3</v>
      </c>
      <c r="D85" s="11"/>
      <c r="E85" s="11"/>
      <c r="F85" s="11"/>
      <c r="G85" s="10" t="s">
        <v>4</v>
      </c>
      <c r="H85" s="10" t="s">
        <v>5</v>
      </c>
    </row>
    <row r="86" spans="1:8" x14ac:dyDescent="0.2">
      <c r="A86" s="20" t="s">
        <v>10</v>
      </c>
      <c r="B86" s="18" t="s">
        <v>21</v>
      </c>
      <c r="C86" s="12" t="s">
        <v>32</v>
      </c>
      <c r="D86" s="13"/>
      <c r="E86" s="13"/>
      <c r="F86" s="13"/>
      <c r="G86" s="14" t="s">
        <v>7</v>
      </c>
      <c r="H86" s="12">
        <v>1500</v>
      </c>
    </row>
    <row r="87" spans="1:8" x14ac:dyDescent="0.2">
      <c r="A87" s="20" t="s">
        <v>10</v>
      </c>
      <c r="B87" s="20" t="s">
        <v>20</v>
      </c>
      <c r="C87" s="12" t="s">
        <v>33</v>
      </c>
      <c r="D87" s="13"/>
      <c r="E87" s="13"/>
      <c r="F87" s="13"/>
      <c r="G87" s="14" t="s">
        <v>7</v>
      </c>
      <c r="H87" s="12">
        <v>200</v>
      </c>
    </row>
    <row r="88" spans="1:8" x14ac:dyDescent="0.2">
      <c r="A88" s="20" t="s">
        <v>10</v>
      </c>
      <c r="B88" s="18"/>
      <c r="C88" s="12" t="s">
        <v>34</v>
      </c>
      <c r="D88" s="13"/>
      <c r="E88" s="13"/>
      <c r="F88" s="13"/>
      <c r="G88" s="14" t="s">
        <v>7</v>
      </c>
      <c r="H88" s="12"/>
    </row>
    <row r="89" spans="1:8" x14ac:dyDescent="0.2">
      <c r="A89" s="20" t="s">
        <v>10</v>
      </c>
      <c r="B89" s="18"/>
      <c r="C89" s="18"/>
      <c r="D89" s="13"/>
      <c r="E89" s="13"/>
      <c r="F89" s="13"/>
      <c r="G89" s="14" t="s">
        <v>7</v>
      </c>
      <c r="H89" s="12"/>
    </row>
    <row r="90" spans="1:8" x14ac:dyDescent="0.2">
      <c r="A90" s="20" t="s">
        <v>10</v>
      </c>
      <c r="B90" s="18"/>
      <c r="C90" s="18"/>
      <c r="D90" s="13"/>
      <c r="E90" s="13"/>
      <c r="F90" s="13"/>
      <c r="G90" s="14" t="s">
        <v>7</v>
      </c>
      <c r="H90" s="12"/>
    </row>
    <row r="91" spans="1:8" x14ac:dyDescent="0.2">
      <c r="A91" s="20" t="s">
        <v>10</v>
      </c>
      <c r="B91" s="18"/>
      <c r="C91" s="18"/>
      <c r="D91" s="13"/>
      <c r="E91" s="13"/>
      <c r="F91" s="13"/>
      <c r="G91" s="14" t="s">
        <v>7</v>
      </c>
      <c r="H91" s="12"/>
    </row>
    <row r="92" spans="1:8" x14ac:dyDescent="0.2">
      <c r="A92" s="20" t="s">
        <v>10</v>
      </c>
      <c r="B92" s="18"/>
      <c r="C92" s="18"/>
      <c r="D92" s="13"/>
      <c r="E92" s="13"/>
      <c r="F92" s="13"/>
      <c r="G92" s="14" t="s">
        <v>7</v>
      </c>
      <c r="H92" s="12"/>
    </row>
    <row r="93" spans="1:8" x14ac:dyDescent="0.2">
      <c r="A93" s="20" t="s">
        <v>10</v>
      </c>
      <c r="B93" s="18"/>
      <c r="C93" s="18"/>
      <c r="D93" s="13"/>
      <c r="E93" s="13"/>
      <c r="F93" s="13"/>
      <c r="G93" s="14" t="s">
        <v>7</v>
      </c>
      <c r="H93" s="12"/>
    </row>
    <row r="94" spans="1:8" x14ac:dyDescent="0.2">
      <c r="A94" s="20" t="s">
        <v>10</v>
      </c>
      <c r="B94" s="18"/>
      <c r="C94" s="18"/>
      <c r="D94" s="13"/>
      <c r="E94" s="13"/>
      <c r="F94" s="13"/>
      <c r="G94" s="14" t="s">
        <v>7</v>
      </c>
      <c r="H94" s="12"/>
    </row>
    <row r="95" spans="1:8" x14ac:dyDescent="0.2">
      <c r="A95" s="20" t="s">
        <v>10</v>
      </c>
      <c r="B95" s="18"/>
      <c r="C95" s="18"/>
      <c r="D95" s="13"/>
      <c r="E95" s="13"/>
      <c r="F95" s="13"/>
      <c r="G95" s="14" t="s">
        <v>7</v>
      </c>
      <c r="H95" s="12"/>
    </row>
    <row r="96" spans="1:8" x14ac:dyDescent="0.2">
      <c r="A96" s="20" t="s">
        <v>10</v>
      </c>
      <c r="B96" s="18"/>
      <c r="C96" s="18"/>
      <c r="D96" s="13"/>
      <c r="E96" s="13"/>
      <c r="F96" s="13"/>
      <c r="G96" s="14" t="s">
        <v>7</v>
      </c>
      <c r="H96" s="12"/>
    </row>
    <row r="97" spans="1:8" x14ac:dyDescent="0.2">
      <c r="A97" s="20" t="s">
        <v>10</v>
      </c>
      <c r="B97" s="18"/>
      <c r="C97" s="18"/>
      <c r="D97" s="13"/>
      <c r="E97" s="13"/>
      <c r="F97" s="13"/>
      <c r="G97" s="14" t="s">
        <v>7</v>
      </c>
      <c r="H97" s="12"/>
    </row>
    <row r="98" spans="1:8" x14ac:dyDescent="0.2">
      <c r="A98" s="20" t="s">
        <v>10</v>
      </c>
      <c r="B98" s="18"/>
      <c r="C98" s="18"/>
      <c r="D98" s="13"/>
      <c r="E98" s="13"/>
      <c r="F98" s="13"/>
      <c r="G98" s="14" t="s">
        <v>7</v>
      </c>
      <c r="H98" s="12"/>
    </row>
    <row r="99" spans="1:8" x14ac:dyDescent="0.2">
      <c r="A99" s="20" t="s">
        <v>10</v>
      </c>
      <c r="B99" s="18"/>
      <c r="C99" s="18"/>
      <c r="D99" s="13"/>
      <c r="E99" s="13"/>
      <c r="F99" s="13"/>
      <c r="G99" s="14" t="s">
        <v>7</v>
      </c>
      <c r="H99" s="12"/>
    </row>
    <row r="100" spans="1:8" x14ac:dyDescent="0.2">
      <c r="A100" s="20" t="s">
        <v>10</v>
      </c>
      <c r="B100" s="18"/>
      <c r="C100" s="18"/>
      <c r="D100" s="13"/>
      <c r="E100" s="13"/>
      <c r="F100" s="13"/>
      <c r="G100" s="14" t="s">
        <v>7</v>
      </c>
      <c r="H100" s="12"/>
    </row>
    <row r="101" spans="1:8" x14ac:dyDescent="0.2">
      <c r="A101" s="20" t="s">
        <v>10</v>
      </c>
      <c r="B101" s="18"/>
      <c r="C101" s="18"/>
      <c r="D101" s="13"/>
      <c r="E101" s="13"/>
      <c r="F101" s="13"/>
      <c r="G101" s="14" t="s">
        <v>7</v>
      </c>
      <c r="H101" s="12"/>
    </row>
    <row r="102" spans="1:8" x14ac:dyDescent="0.2">
      <c r="A102" s="20" t="s">
        <v>10</v>
      </c>
      <c r="B102" s="18"/>
      <c r="C102" s="18"/>
      <c r="D102" s="13"/>
      <c r="E102" s="13"/>
      <c r="F102" s="13"/>
      <c r="G102" s="14" t="s">
        <v>7</v>
      </c>
      <c r="H102" s="12"/>
    </row>
    <row r="103" spans="1:8" x14ac:dyDescent="0.2">
      <c r="A103" s="20" t="s">
        <v>10</v>
      </c>
      <c r="B103" s="18"/>
      <c r="C103" s="18"/>
      <c r="D103" s="13"/>
      <c r="E103" s="13"/>
      <c r="F103" s="13"/>
      <c r="G103" s="14" t="s">
        <v>7</v>
      </c>
      <c r="H103" s="12"/>
    </row>
    <row r="104" spans="1:8" x14ac:dyDescent="0.2">
      <c r="A104" s="20" t="s">
        <v>10</v>
      </c>
      <c r="B104" s="18"/>
      <c r="C104" s="18"/>
      <c r="D104" s="13"/>
      <c r="E104" s="13"/>
      <c r="F104" s="13"/>
      <c r="G104" s="14" t="s">
        <v>7</v>
      </c>
      <c r="H104" s="12"/>
    </row>
    <row r="105" spans="1:8" x14ac:dyDescent="0.2">
      <c r="A105" s="20" t="s">
        <v>10</v>
      </c>
      <c r="B105" s="18"/>
      <c r="C105" s="18"/>
      <c r="D105" s="13"/>
      <c r="E105" s="13"/>
      <c r="F105" s="13"/>
      <c r="G105" s="14" t="s">
        <v>7</v>
      </c>
      <c r="H105" s="12"/>
    </row>
    <row r="106" spans="1:8" x14ac:dyDescent="0.2">
      <c r="A106" s="20" t="s">
        <v>10</v>
      </c>
      <c r="B106" s="18"/>
      <c r="C106" s="18"/>
      <c r="D106" s="13"/>
      <c r="E106" s="13"/>
      <c r="F106" s="13"/>
      <c r="G106" s="14" t="s">
        <v>7</v>
      </c>
      <c r="H106" s="12"/>
    </row>
    <row r="107" spans="1:8" x14ac:dyDescent="0.2">
      <c r="A107" s="20" t="s">
        <v>10</v>
      </c>
      <c r="B107" s="18"/>
      <c r="C107" s="18"/>
      <c r="D107" s="13"/>
      <c r="E107" s="13"/>
      <c r="F107" s="13"/>
      <c r="G107" s="14" t="s">
        <v>7</v>
      </c>
      <c r="H107" s="12"/>
    </row>
    <row r="108" spans="1:8" x14ac:dyDescent="0.2">
      <c r="A108" s="20" t="s">
        <v>10</v>
      </c>
      <c r="B108" s="18"/>
      <c r="C108" s="18"/>
      <c r="D108" s="15"/>
      <c r="E108" s="15"/>
      <c r="F108" s="16"/>
      <c r="G108" s="14" t="s">
        <v>7</v>
      </c>
      <c r="H108" s="12"/>
    </row>
    <row r="111" spans="1:8" x14ac:dyDescent="0.2">
      <c r="A111" s="4" t="str">
        <f>"Таблица 6. "&amp;A114</f>
        <v xml:space="preserve">Таблица 6. </v>
      </c>
      <c r="B111" s="5"/>
      <c r="E111" s="6"/>
      <c r="F111" s="5"/>
    </row>
    <row r="112" spans="1:8" ht="13.5" thickBot="1" x14ac:dyDescent="0.25">
      <c r="A112" s="7" t="s">
        <v>0</v>
      </c>
      <c r="B112" s="7"/>
      <c r="C112" s="7"/>
      <c r="D112" s="7"/>
      <c r="E112" s="7"/>
      <c r="F112" s="9">
        <f>SUM(H114:H137)</f>
        <v>0</v>
      </c>
    </row>
    <row r="113" spans="1:8" ht="13.5" thickTop="1" x14ac:dyDescent="0.2">
      <c r="A113" s="10" t="s">
        <v>1</v>
      </c>
      <c r="B113" s="10" t="s">
        <v>2</v>
      </c>
      <c r="C113" s="10" t="s">
        <v>3</v>
      </c>
      <c r="D113" s="11"/>
      <c r="E113" s="11"/>
      <c r="F113" s="11"/>
      <c r="G113" s="10" t="s">
        <v>4</v>
      </c>
      <c r="H113" s="10" t="s">
        <v>5</v>
      </c>
    </row>
    <row r="114" spans="1:8" x14ac:dyDescent="0.2">
      <c r="A114" s="17"/>
      <c r="B114" s="18"/>
      <c r="C114" s="18"/>
      <c r="D114" s="13"/>
      <c r="E114" s="13"/>
      <c r="F114" s="13"/>
      <c r="G114" s="14" t="s">
        <v>7</v>
      </c>
      <c r="H114" s="12">
        <v>0</v>
      </c>
    </row>
    <row r="115" spans="1:8" x14ac:dyDescent="0.2">
      <c r="A115" s="17"/>
      <c r="B115" s="18"/>
      <c r="C115" s="18"/>
      <c r="D115" s="13"/>
      <c r="E115" s="13"/>
      <c r="F115" s="13"/>
      <c r="G115" s="14" t="s">
        <v>7</v>
      </c>
      <c r="H115" s="12">
        <v>0</v>
      </c>
    </row>
    <row r="116" spans="1:8" x14ac:dyDescent="0.2">
      <c r="A116" s="17"/>
      <c r="B116" s="18"/>
      <c r="C116" s="18"/>
      <c r="D116" s="13"/>
      <c r="E116" s="13"/>
      <c r="F116" s="13"/>
      <c r="G116" s="14" t="s">
        <v>7</v>
      </c>
      <c r="H116" s="12">
        <v>0</v>
      </c>
    </row>
    <row r="117" spans="1:8" x14ac:dyDescent="0.2">
      <c r="A117" s="17"/>
      <c r="B117" s="18"/>
      <c r="C117" s="18"/>
      <c r="D117" s="13"/>
      <c r="E117" s="13"/>
      <c r="F117" s="13"/>
      <c r="G117" s="14" t="s">
        <v>7</v>
      </c>
      <c r="H117" s="12">
        <v>0</v>
      </c>
    </row>
    <row r="118" spans="1:8" x14ac:dyDescent="0.2">
      <c r="A118" s="17"/>
      <c r="B118" s="18"/>
      <c r="C118" s="18"/>
      <c r="D118" s="13"/>
      <c r="E118" s="13"/>
      <c r="F118" s="13"/>
      <c r="G118" s="14" t="s">
        <v>7</v>
      </c>
      <c r="H118" s="12">
        <v>0</v>
      </c>
    </row>
    <row r="119" spans="1:8" x14ac:dyDescent="0.2">
      <c r="A119" s="17"/>
      <c r="B119" s="18"/>
      <c r="C119" s="18"/>
      <c r="D119" s="13"/>
      <c r="E119" s="13"/>
      <c r="F119" s="13"/>
      <c r="G119" s="14" t="s">
        <v>7</v>
      </c>
      <c r="H119" s="12">
        <v>0</v>
      </c>
    </row>
    <row r="120" spans="1:8" x14ac:dyDescent="0.2">
      <c r="A120" s="17"/>
      <c r="B120" s="18"/>
      <c r="C120" s="18"/>
      <c r="D120" s="13"/>
      <c r="E120" s="13"/>
      <c r="F120" s="13"/>
      <c r="G120" s="14" t="s">
        <v>7</v>
      </c>
      <c r="H120" s="12">
        <v>0</v>
      </c>
    </row>
    <row r="121" spans="1:8" x14ac:dyDescent="0.2">
      <c r="A121" s="17"/>
      <c r="B121" s="18"/>
      <c r="C121" s="18"/>
      <c r="D121" s="13"/>
      <c r="E121" s="13"/>
      <c r="F121" s="13"/>
      <c r="G121" s="14" t="s">
        <v>7</v>
      </c>
      <c r="H121" s="12">
        <v>0</v>
      </c>
    </row>
    <row r="122" spans="1:8" x14ac:dyDescent="0.2">
      <c r="A122" s="17"/>
      <c r="B122" s="18"/>
      <c r="C122" s="18"/>
      <c r="D122" s="13"/>
      <c r="E122" s="13"/>
      <c r="F122" s="13"/>
      <c r="G122" s="14" t="s">
        <v>7</v>
      </c>
      <c r="H122" s="12">
        <v>0</v>
      </c>
    </row>
    <row r="123" spans="1:8" x14ac:dyDescent="0.2">
      <c r="A123" s="17"/>
      <c r="B123" s="18"/>
      <c r="C123" s="18"/>
      <c r="D123" s="13"/>
      <c r="E123" s="13"/>
      <c r="F123" s="13"/>
      <c r="G123" s="14" t="s">
        <v>7</v>
      </c>
      <c r="H123" s="12">
        <v>0</v>
      </c>
    </row>
    <row r="124" spans="1:8" x14ac:dyDescent="0.2">
      <c r="A124" s="17"/>
      <c r="B124" s="18"/>
      <c r="C124" s="18"/>
      <c r="D124" s="13"/>
      <c r="E124" s="13"/>
      <c r="F124" s="13"/>
      <c r="G124" s="14" t="s">
        <v>7</v>
      </c>
      <c r="H124" s="12">
        <v>0</v>
      </c>
    </row>
    <row r="125" spans="1:8" x14ac:dyDescent="0.2">
      <c r="A125" s="17"/>
      <c r="B125" s="18"/>
      <c r="C125" s="18"/>
      <c r="D125" s="13"/>
      <c r="E125" s="13"/>
      <c r="F125" s="13"/>
      <c r="G125" s="14" t="s">
        <v>7</v>
      </c>
      <c r="H125" s="12">
        <v>0</v>
      </c>
    </row>
    <row r="126" spans="1:8" x14ac:dyDescent="0.2">
      <c r="A126" s="17"/>
      <c r="B126" s="18"/>
      <c r="C126" s="18"/>
      <c r="D126" s="13"/>
      <c r="E126" s="13"/>
      <c r="F126" s="13"/>
      <c r="G126" s="14" t="s">
        <v>7</v>
      </c>
      <c r="H126" s="12">
        <v>0</v>
      </c>
    </row>
    <row r="127" spans="1:8" x14ac:dyDescent="0.2">
      <c r="A127" s="17"/>
      <c r="B127" s="18"/>
      <c r="C127" s="18"/>
      <c r="D127" s="13"/>
      <c r="E127" s="13"/>
      <c r="F127" s="13"/>
      <c r="G127" s="14" t="s">
        <v>7</v>
      </c>
      <c r="H127" s="12">
        <v>0</v>
      </c>
    </row>
    <row r="128" spans="1:8" x14ac:dyDescent="0.2">
      <c r="A128" s="17"/>
      <c r="B128" s="18"/>
      <c r="C128" s="18"/>
      <c r="D128" s="13"/>
      <c r="E128" s="13"/>
      <c r="F128" s="13"/>
      <c r="G128" s="14" t="s">
        <v>7</v>
      </c>
      <c r="H128" s="12">
        <v>0</v>
      </c>
    </row>
    <row r="129" spans="1:8" x14ac:dyDescent="0.2">
      <c r="A129" s="17"/>
      <c r="B129" s="18"/>
      <c r="C129" s="18"/>
      <c r="D129" s="13"/>
      <c r="E129" s="13"/>
      <c r="F129" s="13"/>
      <c r="G129" s="14" t="s">
        <v>7</v>
      </c>
      <c r="H129" s="12">
        <v>0</v>
      </c>
    </row>
    <row r="130" spans="1:8" x14ac:dyDescent="0.2">
      <c r="A130" s="17"/>
      <c r="B130" s="18"/>
      <c r="C130" s="18"/>
      <c r="D130" s="13"/>
      <c r="E130" s="13"/>
      <c r="F130" s="13"/>
      <c r="G130" s="14" t="s">
        <v>7</v>
      </c>
      <c r="H130" s="12">
        <v>0</v>
      </c>
    </row>
    <row r="131" spans="1:8" x14ac:dyDescent="0.2">
      <c r="A131" s="17"/>
      <c r="B131" s="18"/>
      <c r="C131" s="18"/>
      <c r="D131" s="13"/>
      <c r="E131" s="13"/>
      <c r="F131" s="13"/>
      <c r="G131" s="14" t="s">
        <v>7</v>
      </c>
      <c r="H131" s="12">
        <v>0</v>
      </c>
    </row>
    <row r="132" spans="1:8" x14ac:dyDescent="0.2">
      <c r="A132" s="17"/>
      <c r="B132" s="18"/>
      <c r="C132" s="18"/>
      <c r="D132" s="13"/>
      <c r="E132" s="13"/>
      <c r="F132" s="13"/>
      <c r="G132" s="14" t="s">
        <v>7</v>
      </c>
      <c r="H132" s="12">
        <v>0</v>
      </c>
    </row>
    <row r="133" spans="1:8" x14ac:dyDescent="0.2">
      <c r="A133" s="17"/>
      <c r="B133" s="18"/>
      <c r="C133" s="18"/>
      <c r="D133" s="13"/>
      <c r="E133" s="13"/>
      <c r="F133" s="13"/>
      <c r="G133" s="14" t="s">
        <v>7</v>
      </c>
      <c r="H133" s="12">
        <v>0</v>
      </c>
    </row>
    <row r="134" spans="1:8" x14ac:dyDescent="0.2">
      <c r="A134" s="17"/>
      <c r="B134" s="18"/>
      <c r="C134" s="18"/>
      <c r="D134" s="13"/>
      <c r="E134" s="13"/>
      <c r="F134" s="13"/>
      <c r="G134" s="14" t="s">
        <v>7</v>
      </c>
      <c r="H134" s="12">
        <v>0</v>
      </c>
    </row>
    <row r="135" spans="1:8" x14ac:dyDescent="0.2">
      <c r="A135" s="17"/>
      <c r="B135" s="18"/>
      <c r="C135" s="18"/>
      <c r="D135" s="13"/>
      <c r="E135" s="13"/>
      <c r="F135" s="13"/>
      <c r="G135" s="14" t="s">
        <v>7</v>
      </c>
      <c r="H135" s="12">
        <v>0</v>
      </c>
    </row>
    <row r="136" spans="1:8" x14ac:dyDescent="0.2">
      <c r="A136" s="17"/>
      <c r="B136" s="18"/>
      <c r="C136" s="18"/>
      <c r="D136" s="15"/>
      <c r="E136" s="15"/>
      <c r="F136" s="16"/>
      <c r="G136" s="14" t="s">
        <v>7</v>
      </c>
      <c r="H136" s="12">
        <v>0</v>
      </c>
    </row>
    <row r="138" spans="1:8" x14ac:dyDescent="0.2">
      <c r="A138" s="4" t="str">
        <f>"Таблица 7. "&amp;A141</f>
        <v xml:space="preserve">Таблица 7. </v>
      </c>
      <c r="B138" s="5"/>
      <c r="E138" s="6"/>
      <c r="F138" s="5"/>
    </row>
    <row r="139" spans="1:8" ht="13.5" thickBot="1" x14ac:dyDescent="0.25">
      <c r="A139" s="7" t="s">
        <v>0</v>
      </c>
      <c r="B139" s="7"/>
      <c r="C139" s="7"/>
      <c r="D139" s="7"/>
      <c r="E139" s="7"/>
      <c r="F139" s="9">
        <f>SUM(H141:H163)</f>
        <v>0</v>
      </c>
    </row>
    <row r="140" spans="1:8" ht="13.5" thickTop="1" x14ac:dyDescent="0.2">
      <c r="A140" s="10" t="s">
        <v>1</v>
      </c>
      <c r="B140" s="10" t="s">
        <v>2</v>
      </c>
      <c r="C140" s="10" t="s">
        <v>3</v>
      </c>
      <c r="D140" s="8"/>
      <c r="E140" s="11"/>
      <c r="F140" s="11"/>
      <c r="G140" s="10" t="s">
        <v>4</v>
      </c>
      <c r="H140" s="10" t="s">
        <v>5</v>
      </c>
    </row>
    <row r="141" spans="1:8" x14ac:dyDescent="0.2">
      <c r="A141" s="17"/>
      <c r="B141" s="18"/>
      <c r="C141" s="18"/>
      <c r="D141" s="19"/>
      <c r="E141" s="13"/>
      <c r="F141" s="13"/>
      <c r="G141" s="14"/>
      <c r="H141" s="12"/>
    </row>
    <row r="142" spans="1:8" x14ac:dyDescent="0.2">
      <c r="A142" s="17"/>
      <c r="B142" s="18"/>
      <c r="C142" s="18"/>
      <c r="D142" s="19"/>
      <c r="E142" s="13"/>
      <c r="F142" s="13"/>
      <c r="G142" s="14"/>
      <c r="H142" s="12"/>
    </row>
    <row r="143" spans="1:8" x14ac:dyDescent="0.2">
      <c r="A143" s="17"/>
      <c r="B143" s="18"/>
      <c r="C143" s="18"/>
      <c r="D143" s="19"/>
      <c r="E143" s="13"/>
      <c r="F143" s="13"/>
      <c r="G143" s="14"/>
      <c r="H143" s="12"/>
    </row>
    <row r="144" spans="1:8" x14ac:dyDescent="0.2">
      <c r="A144" s="17"/>
      <c r="B144" s="18"/>
      <c r="C144" s="18"/>
      <c r="D144" s="19"/>
      <c r="E144" s="13"/>
      <c r="F144" s="13"/>
      <c r="G144" s="14"/>
      <c r="H144" s="12"/>
    </row>
    <row r="145" spans="1:8" x14ac:dyDescent="0.2">
      <c r="A145" s="17"/>
      <c r="B145" s="18"/>
      <c r="C145" s="18"/>
      <c r="D145" s="19"/>
      <c r="E145" s="13"/>
      <c r="F145" s="13"/>
      <c r="G145" s="14"/>
      <c r="H145" s="12"/>
    </row>
    <row r="146" spans="1:8" x14ac:dyDescent="0.2">
      <c r="A146" s="17"/>
      <c r="B146" s="18"/>
      <c r="C146" s="18"/>
      <c r="D146" s="19"/>
      <c r="E146" s="13"/>
      <c r="F146" s="13"/>
      <c r="G146" s="14"/>
      <c r="H146" s="12"/>
    </row>
    <row r="147" spans="1:8" x14ac:dyDescent="0.2">
      <c r="A147" s="17"/>
      <c r="B147" s="18"/>
      <c r="C147" s="18"/>
      <c r="D147" s="19"/>
      <c r="E147" s="13"/>
      <c r="F147" s="13"/>
      <c r="G147" s="14"/>
      <c r="H147" s="12"/>
    </row>
    <row r="148" spans="1:8" x14ac:dyDescent="0.2">
      <c r="A148" s="17"/>
      <c r="B148" s="18"/>
      <c r="C148" s="18"/>
      <c r="D148" s="19"/>
      <c r="E148" s="13"/>
      <c r="F148" s="13"/>
      <c r="G148" s="14"/>
      <c r="H148" s="12"/>
    </row>
    <row r="149" spans="1:8" x14ac:dyDescent="0.2">
      <c r="A149" s="17"/>
      <c r="B149" s="18"/>
      <c r="C149" s="18"/>
      <c r="D149" s="19"/>
      <c r="E149" s="13"/>
      <c r="F149" s="13"/>
      <c r="G149" s="14"/>
      <c r="H149" s="12"/>
    </row>
    <row r="150" spans="1:8" x14ac:dyDescent="0.2">
      <c r="A150" s="17"/>
      <c r="B150" s="18"/>
      <c r="C150" s="18"/>
      <c r="D150" s="19"/>
      <c r="E150" s="13"/>
      <c r="F150" s="13"/>
      <c r="G150" s="14"/>
      <c r="H150" s="12"/>
    </row>
    <row r="151" spans="1:8" x14ac:dyDescent="0.2">
      <c r="A151" s="17"/>
      <c r="B151" s="18"/>
      <c r="C151" s="18"/>
      <c r="D151" s="19"/>
      <c r="E151" s="13"/>
      <c r="F151" s="13"/>
      <c r="G151" s="14"/>
      <c r="H151" s="12"/>
    </row>
    <row r="152" spans="1:8" x14ac:dyDescent="0.2">
      <c r="A152" s="17"/>
      <c r="B152" s="18"/>
      <c r="C152" s="18"/>
      <c r="D152" s="19"/>
      <c r="E152" s="13"/>
      <c r="F152" s="13"/>
      <c r="G152" s="14"/>
      <c r="H152" s="12"/>
    </row>
    <row r="153" spans="1:8" x14ac:dyDescent="0.2">
      <c r="A153" s="17"/>
      <c r="B153" s="18"/>
      <c r="C153" s="18"/>
      <c r="D153" s="19"/>
      <c r="E153" s="13"/>
      <c r="F153" s="13"/>
      <c r="G153" s="14"/>
      <c r="H153" s="12"/>
    </row>
    <row r="154" spans="1:8" x14ac:dyDescent="0.2">
      <c r="A154" s="17"/>
      <c r="B154" s="18"/>
      <c r="C154" s="18"/>
      <c r="D154" s="19"/>
      <c r="E154" s="13"/>
      <c r="F154" s="13"/>
      <c r="G154" s="14"/>
      <c r="H154" s="12"/>
    </row>
    <row r="155" spans="1:8" x14ac:dyDescent="0.2">
      <c r="A155" s="17"/>
      <c r="B155" s="18"/>
      <c r="C155" s="18"/>
      <c r="D155" s="19"/>
      <c r="E155" s="13"/>
      <c r="F155" s="13"/>
      <c r="G155" s="14"/>
      <c r="H155" s="12"/>
    </row>
    <row r="156" spans="1:8" x14ac:dyDescent="0.2">
      <c r="A156" s="17"/>
      <c r="B156" s="18"/>
      <c r="C156" s="18"/>
      <c r="D156" s="19"/>
      <c r="E156" s="13"/>
      <c r="F156" s="13"/>
      <c r="G156" s="14"/>
      <c r="H156" s="12"/>
    </row>
    <row r="157" spans="1:8" x14ac:dyDescent="0.2">
      <c r="A157" s="17"/>
      <c r="B157" s="18"/>
      <c r="C157" s="18"/>
      <c r="D157" s="19"/>
      <c r="E157" s="13"/>
      <c r="F157" s="13"/>
      <c r="G157" s="14"/>
      <c r="H157" s="12"/>
    </row>
    <row r="158" spans="1:8" x14ac:dyDescent="0.2">
      <c r="A158" s="17"/>
      <c r="B158" s="18"/>
      <c r="C158" s="18"/>
      <c r="D158" s="19"/>
      <c r="E158" s="13"/>
      <c r="F158" s="13"/>
      <c r="G158" s="14"/>
      <c r="H158" s="12"/>
    </row>
    <row r="159" spans="1:8" x14ac:dyDescent="0.2">
      <c r="A159" s="17"/>
      <c r="B159" s="18"/>
      <c r="C159" s="18"/>
      <c r="D159" s="19"/>
      <c r="E159" s="13"/>
      <c r="F159" s="13"/>
      <c r="G159" s="14"/>
      <c r="H159" s="12"/>
    </row>
    <row r="160" spans="1:8" x14ac:dyDescent="0.2">
      <c r="A160" s="17"/>
      <c r="B160" s="18"/>
      <c r="C160" s="18"/>
      <c r="D160" s="19"/>
      <c r="E160" s="13"/>
      <c r="F160" s="13"/>
      <c r="G160" s="14"/>
      <c r="H160" s="12"/>
    </row>
    <row r="161" spans="1:8" x14ac:dyDescent="0.2">
      <c r="A161" s="17"/>
      <c r="B161" s="18"/>
      <c r="C161" s="18"/>
      <c r="D161" s="19"/>
      <c r="E161" s="13"/>
      <c r="F161" s="13"/>
      <c r="G161" s="14"/>
      <c r="H161" s="12"/>
    </row>
    <row r="162" spans="1:8" x14ac:dyDescent="0.2">
      <c r="A162" s="17"/>
      <c r="B162" s="18"/>
      <c r="C162" s="18"/>
      <c r="D162" s="19"/>
      <c r="E162" s="13"/>
      <c r="F162" s="13"/>
      <c r="G162" s="14" t="s">
        <v>7</v>
      </c>
      <c r="H162" s="12"/>
    </row>
    <row r="163" spans="1:8" x14ac:dyDescent="0.2">
      <c r="A163" s="17"/>
      <c r="B163" s="18"/>
      <c r="C163" s="18"/>
      <c r="D163" s="19"/>
      <c r="E163" s="15"/>
      <c r="F163" s="16"/>
      <c r="G163" s="14"/>
      <c r="H163" s="12"/>
    </row>
  </sheetData>
  <dataValidations count="1">
    <dataValidation type="list" allowBlank="1" showInputMessage="1" showErrorMessage="1" sqref="G86:G108 G59:G81 G32:G54 G5:G27 G114:G136 G141:G163">
      <formula1>"Месяц, Квартал, Год"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H168"/>
  <sheetViews>
    <sheetView zoomScale="90" zoomScaleNormal="90" workbookViewId="0">
      <pane ySplit="1" topLeftCell="A143" activePane="bottomLeft" state="frozen"/>
      <selection activeCell="E411" sqref="E411:F412"/>
      <selection pane="bottomLeft" activeCell="A2" sqref="A2:H168"/>
    </sheetView>
  </sheetViews>
  <sheetFormatPr defaultRowHeight="12.75" outlineLevelCol="1" x14ac:dyDescent="0.2"/>
  <cols>
    <col min="1" max="1" width="26.42578125" style="3" customWidth="1"/>
    <col min="2" max="2" width="11" style="3" bestFit="1" customWidth="1"/>
    <col min="3" max="3" width="20" style="3" bestFit="1" customWidth="1"/>
    <col min="4" max="4" width="8.7109375" style="3" bestFit="1" customWidth="1"/>
    <col min="5" max="5" width="17.85546875" style="3" customWidth="1" outlineLevel="1"/>
    <col min="6" max="6" width="20.7109375" style="3" bestFit="1" customWidth="1" outlineLevel="1"/>
    <col min="7" max="7" width="11.85546875" style="3" bestFit="1" customWidth="1"/>
    <col min="8" max="8" width="32.42578125" style="3" bestFit="1" customWidth="1"/>
    <col min="9" max="16384" width="9.140625" style="3"/>
  </cols>
  <sheetData>
    <row r="1" spans="1:8" x14ac:dyDescent="0.2">
      <c r="A1" s="21"/>
      <c r="B1" s="21"/>
      <c r="C1" s="2"/>
      <c r="D1" s="2"/>
      <c r="E1" s="21"/>
      <c r="F1" s="21"/>
      <c r="G1" s="21"/>
      <c r="H1" s="21"/>
    </row>
    <row r="2" spans="1:8" x14ac:dyDescent="0.2">
      <c r="A2" s="4" t="str">
        <f>"Таблица 1. "&amp;A5</f>
        <v>Таблица 1. Мебель</v>
      </c>
      <c r="B2" s="5"/>
      <c r="G2" s="6"/>
      <c r="H2" s="5"/>
    </row>
    <row r="3" spans="1:8" ht="13.5" thickBot="1" x14ac:dyDescent="0.25">
      <c r="A3" s="7" t="s">
        <v>0</v>
      </c>
      <c r="B3" s="7"/>
      <c r="C3" s="7"/>
      <c r="D3" s="7"/>
      <c r="E3" s="7"/>
      <c r="F3" s="7"/>
      <c r="G3" s="7"/>
      <c r="H3" s="9">
        <f>SUM(H5:H29)</f>
        <v>612</v>
      </c>
    </row>
    <row r="4" spans="1:8" ht="13.5" thickTop="1" x14ac:dyDescent="0.2">
      <c r="A4" s="10" t="s">
        <v>1</v>
      </c>
      <c r="B4" s="10" t="s">
        <v>2</v>
      </c>
      <c r="C4" s="10" t="s">
        <v>12</v>
      </c>
      <c r="D4" s="8" t="s">
        <v>11</v>
      </c>
      <c r="E4" s="11"/>
      <c r="F4" s="11"/>
      <c r="G4" s="10" t="s">
        <v>4</v>
      </c>
      <c r="H4" s="10" t="s">
        <v>13</v>
      </c>
    </row>
    <row r="5" spans="1:8" x14ac:dyDescent="0.2">
      <c r="A5" s="18" t="s">
        <v>14</v>
      </c>
      <c r="B5" s="18"/>
      <c r="C5" s="18"/>
      <c r="D5" s="19"/>
      <c r="E5" s="13"/>
      <c r="F5" s="13"/>
      <c r="G5" s="14"/>
      <c r="H5" s="12"/>
    </row>
    <row r="6" spans="1:8" x14ac:dyDescent="0.2">
      <c r="A6" s="18" t="s">
        <v>14</v>
      </c>
      <c r="B6" s="18"/>
      <c r="C6" s="18"/>
      <c r="D6" s="19"/>
      <c r="E6" s="13"/>
      <c r="F6" s="13"/>
      <c r="G6" s="14"/>
      <c r="H6" s="12"/>
    </row>
    <row r="7" spans="1:8" x14ac:dyDescent="0.2">
      <c r="A7" s="18" t="s">
        <v>14</v>
      </c>
      <c r="B7" s="18"/>
      <c r="C7" s="18"/>
      <c r="D7" s="19"/>
      <c r="E7" s="13"/>
      <c r="F7" s="13"/>
      <c r="G7" s="14"/>
      <c r="H7" s="12"/>
    </row>
    <row r="8" spans="1:8" x14ac:dyDescent="0.2">
      <c r="A8" s="18" t="s">
        <v>14</v>
      </c>
      <c r="B8" s="18"/>
      <c r="C8" s="18"/>
      <c r="D8" s="19"/>
      <c r="E8" s="13"/>
      <c r="F8" s="13"/>
      <c r="G8" s="14"/>
      <c r="H8" s="12"/>
    </row>
    <row r="9" spans="1:8" x14ac:dyDescent="0.2">
      <c r="A9" s="18" t="s">
        <v>14</v>
      </c>
      <c r="B9" s="18"/>
      <c r="C9" s="18"/>
      <c r="D9" s="19"/>
      <c r="E9" s="13"/>
      <c r="F9" s="13"/>
      <c r="G9" s="14"/>
      <c r="H9" s="12"/>
    </row>
    <row r="10" spans="1:8" x14ac:dyDescent="0.2">
      <c r="A10" s="18" t="s">
        <v>14</v>
      </c>
      <c r="B10" s="18"/>
      <c r="C10" s="18"/>
      <c r="D10" s="19"/>
      <c r="E10" s="13"/>
      <c r="F10" s="13"/>
      <c r="G10" s="14"/>
      <c r="H10" s="12"/>
    </row>
    <row r="11" spans="1:8" x14ac:dyDescent="0.2">
      <c r="A11" s="18" t="s">
        <v>14</v>
      </c>
      <c r="B11" s="18"/>
      <c r="C11" s="18"/>
      <c r="D11" s="19"/>
      <c r="E11" s="13"/>
      <c r="F11" s="13"/>
      <c r="G11" s="14"/>
      <c r="H11" s="12"/>
    </row>
    <row r="12" spans="1:8" x14ac:dyDescent="0.2">
      <c r="A12" s="18" t="s">
        <v>14</v>
      </c>
      <c r="B12" s="18"/>
      <c r="C12" s="18"/>
      <c r="D12" s="19"/>
      <c r="E12" s="13"/>
      <c r="F12" s="13"/>
      <c r="G12" s="14"/>
      <c r="H12" s="12"/>
    </row>
    <row r="13" spans="1:8" x14ac:dyDescent="0.2">
      <c r="A13" s="18" t="s">
        <v>14</v>
      </c>
      <c r="B13" s="18"/>
      <c r="C13" s="18"/>
      <c r="D13" s="19"/>
      <c r="E13" s="13"/>
      <c r="F13" s="13"/>
      <c r="G13" s="14"/>
      <c r="H13" s="12"/>
    </row>
    <row r="14" spans="1:8" x14ac:dyDescent="0.2">
      <c r="A14" s="18" t="s">
        <v>14</v>
      </c>
      <c r="B14" s="18"/>
      <c r="C14" s="18"/>
      <c r="D14" s="19"/>
      <c r="E14" s="13"/>
      <c r="F14" s="13"/>
      <c r="G14" s="14"/>
      <c r="H14" s="12"/>
    </row>
    <row r="15" spans="1:8" x14ac:dyDescent="0.2">
      <c r="A15" s="18" t="s">
        <v>14</v>
      </c>
      <c r="B15" s="18"/>
      <c r="C15" s="18"/>
      <c r="D15" s="19"/>
      <c r="E15" s="13"/>
      <c r="F15" s="13"/>
      <c r="G15" s="14"/>
      <c r="H15" s="22"/>
    </row>
    <row r="16" spans="1:8" x14ac:dyDescent="0.2">
      <c r="A16" s="18" t="s">
        <v>14</v>
      </c>
      <c r="B16" s="18"/>
      <c r="C16" s="18"/>
      <c r="D16" s="19"/>
      <c r="E16" s="13"/>
      <c r="F16" s="13"/>
      <c r="G16" s="23"/>
      <c r="H16" s="24"/>
    </row>
    <row r="17" spans="1:8" x14ac:dyDescent="0.2">
      <c r="A17" s="18" t="s">
        <v>14</v>
      </c>
      <c r="B17" s="18"/>
      <c r="C17" s="18"/>
      <c r="D17" s="19"/>
      <c r="E17" s="13"/>
      <c r="F17" s="13"/>
      <c r="G17" s="23"/>
      <c r="H17" s="24"/>
    </row>
    <row r="18" spans="1:8" x14ac:dyDescent="0.2">
      <c r="A18" s="18" t="s">
        <v>14</v>
      </c>
      <c r="B18" s="18"/>
      <c r="C18" s="18"/>
      <c r="D18" s="19"/>
      <c r="E18" s="13"/>
      <c r="F18" s="13"/>
      <c r="G18" s="23"/>
      <c r="H18" s="24"/>
    </row>
    <row r="19" spans="1:8" x14ac:dyDescent="0.2">
      <c r="A19" s="18" t="s">
        <v>14</v>
      </c>
      <c r="B19" s="18"/>
      <c r="C19" s="18"/>
      <c r="D19" s="19"/>
      <c r="E19" s="13"/>
      <c r="F19" s="13"/>
      <c r="G19" s="23"/>
      <c r="H19" s="24"/>
    </row>
    <row r="20" spans="1:8" x14ac:dyDescent="0.2">
      <c r="A20" s="18" t="s">
        <v>14</v>
      </c>
      <c r="B20" s="18" t="s">
        <v>20</v>
      </c>
      <c r="C20" s="18"/>
      <c r="D20" s="19"/>
      <c r="E20" s="13"/>
      <c r="F20" s="13"/>
      <c r="G20" s="14" t="s">
        <v>7</v>
      </c>
      <c r="H20" s="12">
        <v>64</v>
      </c>
    </row>
    <row r="21" spans="1:8" x14ac:dyDescent="0.2">
      <c r="A21" s="18" t="s">
        <v>14</v>
      </c>
      <c r="B21" s="18" t="s">
        <v>20</v>
      </c>
      <c r="C21" s="18"/>
      <c r="D21" s="19"/>
      <c r="E21" s="13"/>
      <c r="F21" s="13"/>
      <c r="G21" s="14" t="s">
        <v>7</v>
      </c>
      <c r="H21" s="12">
        <v>65</v>
      </c>
    </row>
    <row r="22" spans="1:8" x14ac:dyDescent="0.2">
      <c r="A22" s="18" t="s">
        <v>14</v>
      </c>
      <c r="B22" s="18" t="s">
        <v>20</v>
      </c>
      <c r="C22" s="18"/>
      <c r="D22" s="19"/>
      <c r="E22" s="13"/>
      <c r="F22" s="13"/>
      <c r="G22" s="14" t="s">
        <v>7</v>
      </c>
      <c r="H22" s="12">
        <v>66</v>
      </c>
    </row>
    <row r="23" spans="1:8" x14ac:dyDescent="0.2">
      <c r="A23" s="18" t="s">
        <v>14</v>
      </c>
      <c r="B23" s="18" t="s">
        <v>20</v>
      </c>
      <c r="C23" s="18"/>
      <c r="D23" s="19"/>
      <c r="E23" s="13"/>
      <c r="F23" s="13"/>
      <c r="G23" s="14" t="s">
        <v>7</v>
      </c>
      <c r="H23" s="12">
        <v>67</v>
      </c>
    </row>
    <row r="24" spans="1:8" x14ac:dyDescent="0.2">
      <c r="A24" s="18" t="s">
        <v>14</v>
      </c>
      <c r="B24" s="18" t="s">
        <v>21</v>
      </c>
      <c r="C24" s="18"/>
      <c r="D24" s="19"/>
      <c r="E24" s="13"/>
      <c r="F24" s="13"/>
      <c r="G24" s="14" t="s">
        <v>7</v>
      </c>
      <c r="H24" s="12">
        <v>68</v>
      </c>
    </row>
    <row r="25" spans="1:8" x14ac:dyDescent="0.2">
      <c r="A25" s="18" t="s">
        <v>14</v>
      </c>
      <c r="B25" s="18" t="s">
        <v>21</v>
      </c>
      <c r="C25" s="18"/>
      <c r="D25" s="19"/>
      <c r="E25" s="13"/>
      <c r="F25" s="13"/>
      <c r="G25" s="14" t="s">
        <v>7</v>
      </c>
      <c r="H25" s="12">
        <v>69</v>
      </c>
    </row>
    <row r="26" spans="1:8" x14ac:dyDescent="0.2">
      <c r="A26" s="18" t="s">
        <v>14</v>
      </c>
      <c r="B26" s="18" t="s">
        <v>24</v>
      </c>
      <c r="C26" s="18"/>
      <c r="D26" s="19"/>
      <c r="E26" s="13"/>
      <c r="F26" s="13"/>
      <c r="G26" s="14" t="s">
        <v>7</v>
      </c>
      <c r="H26" s="12">
        <v>70</v>
      </c>
    </row>
    <row r="27" spans="1:8" x14ac:dyDescent="0.2">
      <c r="A27" s="18" t="s">
        <v>14</v>
      </c>
      <c r="B27" s="18" t="s">
        <v>21</v>
      </c>
      <c r="C27" s="18"/>
      <c r="D27" s="19"/>
      <c r="E27" s="13"/>
      <c r="F27" s="13"/>
      <c r="G27" s="14" t="s">
        <v>7</v>
      </c>
      <c r="H27" s="12">
        <v>71</v>
      </c>
    </row>
    <row r="28" spans="1:8" x14ac:dyDescent="0.2">
      <c r="A28" s="18" t="s">
        <v>14</v>
      </c>
      <c r="B28" s="18" t="s">
        <v>20</v>
      </c>
      <c r="C28" s="18"/>
      <c r="D28" s="19"/>
      <c r="E28" s="15"/>
      <c r="F28" s="16"/>
      <c r="G28" s="14" t="s">
        <v>7</v>
      </c>
      <c r="H28" s="12">
        <v>72</v>
      </c>
    </row>
    <row r="30" spans="1:8" x14ac:dyDescent="0.2">
      <c r="A30" s="4" t="str">
        <f>"Таблица 2. "&amp;A33</f>
        <v>Таблица 2. Рабочая станция</v>
      </c>
      <c r="B30" s="5"/>
      <c r="G30" s="6"/>
      <c r="H30" s="5"/>
    </row>
    <row r="31" spans="1:8" ht="13.5" thickBot="1" x14ac:dyDescent="0.25">
      <c r="A31" s="7" t="s">
        <v>0</v>
      </c>
      <c r="B31" s="7"/>
      <c r="C31" s="7"/>
      <c r="D31" s="7"/>
      <c r="E31" s="7"/>
      <c r="F31" s="7"/>
      <c r="G31" s="7"/>
      <c r="H31" s="9">
        <f>SUM(H33:H57)</f>
        <v>210</v>
      </c>
    </row>
    <row r="32" spans="1:8" ht="13.5" thickTop="1" x14ac:dyDescent="0.2">
      <c r="A32" s="10" t="s">
        <v>1</v>
      </c>
      <c r="B32" s="10" t="s">
        <v>2</v>
      </c>
      <c r="C32" s="10" t="s">
        <v>12</v>
      </c>
      <c r="D32" s="8" t="s">
        <v>11</v>
      </c>
      <c r="E32" s="11"/>
      <c r="F32" s="11"/>
      <c r="G32" s="10" t="s">
        <v>4</v>
      </c>
      <c r="H32" s="10" t="s">
        <v>5</v>
      </c>
    </row>
    <row r="33" spans="1:8" x14ac:dyDescent="0.2">
      <c r="A33" s="20" t="s">
        <v>15</v>
      </c>
      <c r="B33" s="18"/>
      <c r="C33" s="18"/>
      <c r="D33" s="19"/>
      <c r="E33" s="13"/>
      <c r="F33" s="13"/>
      <c r="G33" s="14"/>
      <c r="H33" s="12"/>
    </row>
    <row r="34" spans="1:8" x14ac:dyDescent="0.2">
      <c r="A34" s="20" t="s">
        <v>15</v>
      </c>
      <c r="B34" s="18"/>
      <c r="C34" s="18"/>
      <c r="D34" s="19"/>
      <c r="E34" s="13"/>
      <c r="F34" s="13"/>
      <c r="G34" s="14"/>
      <c r="H34" s="12"/>
    </row>
    <row r="35" spans="1:8" x14ac:dyDescent="0.2">
      <c r="A35" s="20" t="s">
        <v>15</v>
      </c>
      <c r="B35" s="18"/>
      <c r="C35" s="18"/>
      <c r="D35" s="19"/>
      <c r="E35" s="13"/>
      <c r="F35" s="13"/>
      <c r="G35" s="14"/>
      <c r="H35" s="12"/>
    </row>
    <row r="36" spans="1:8" x14ac:dyDescent="0.2">
      <c r="A36" s="20" t="s">
        <v>15</v>
      </c>
      <c r="B36" s="18"/>
      <c r="C36" s="18"/>
      <c r="D36" s="19"/>
      <c r="E36" s="13"/>
      <c r="F36" s="13"/>
      <c r="G36" s="14"/>
      <c r="H36" s="12"/>
    </row>
    <row r="37" spans="1:8" x14ac:dyDescent="0.2">
      <c r="A37" s="20" t="s">
        <v>15</v>
      </c>
      <c r="B37" s="18"/>
      <c r="C37" s="18"/>
      <c r="D37" s="19"/>
      <c r="E37" s="13"/>
      <c r="F37" s="13"/>
      <c r="G37" s="14"/>
      <c r="H37" s="12"/>
    </row>
    <row r="38" spans="1:8" x14ac:dyDescent="0.2">
      <c r="A38" s="20" t="s">
        <v>15</v>
      </c>
      <c r="B38" s="18"/>
      <c r="C38" s="18"/>
      <c r="D38" s="19"/>
      <c r="E38" s="13"/>
      <c r="F38" s="13"/>
      <c r="G38" s="14"/>
      <c r="H38" s="12"/>
    </row>
    <row r="39" spans="1:8" x14ac:dyDescent="0.2">
      <c r="A39" s="20" t="s">
        <v>15</v>
      </c>
      <c r="B39" s="18"/>
      <c r="C39" s="18"/>
      <c r="D39" s="19"/>
      <c r="E39" s="13"/>
      <c r="F39" s="13"/>
      <c r="G39" s="14"/>
      <c r="H39" s="12"/>
    </row>
    <row r="40" spans="1:8" x14ac:dyDescent="0.2">
      <c r="A40" s="20" t="s">
        <v>15</v>
      </c>
      <c r="B40" s="18"/>
      <c r="C40" s="18"/>
      <c r="D40" s="19"/>
      <c r="E40" s="13"/>
      <c r="F40" s="13"/>
      <c r="G40" s="14"/>
      <c r="H40" s="12"/>
    </row>
    <row r="41" spans="1:8" x14ac:dyDescent="0.2">
      <c r="A41" s="20" t="s">
        <v>15</v>
      </c>
      <c r="B41" s="18"/>
      <c r="C41" s="18"/>
      <c r="D41" s="19"/>
      <c r="E41" s="13"/>
      <c r="F41" s="13"/>
      <c r="G41" s="14"/>
      <c r="H41" s="12"/>
    </row>
    <row r="42" spans="1:8" x14ac:dyDescent="0.2">
      <c r="A42" s="20" t="s">
        <v>15</v>
      </c>
      <c r="B42" s="18"/>
      <c r="C42" s="18"/>
      <c r="D42" s="19"/>
      <c r="E42" s="13"/>
      <c r="F42" s="13"/>
      <c r="G42" s="14"/>
      <c r="H42" s="12"/>
    </row>
    <row r="43" spans="1:8" x14ac:dyDescent="0.2">
      <c r="A43" s="20" t="s">
        <v>15</v>
      </c>
      <c r="B43" s="18"/>
      <c r="C43" s="18"/>
      <c r="D43" s="19"/>
      <c r="E43" s="13"/>
      <c r="F43" s="13"/>
      <c r="G43" s="14"/>
      <c r="H43" s="12"/>
    </row>
    <row r="44" spans="1:8" x14ac:dyDescent="0.2">
      <c r="A44" s="20" t="s">
        <v>15</v>
      </c>
      <c r="B44" s="18"/>
      <c r="C44" s="18"/>
      <c r="D44" s="19"/>
      <c r="E44" s="13"/>
      <c r="F44" s="13"/>
      <c r="G44" s="14"/>
      <c r="H44" s="12"/>
    </row>
    <row r="45" spans="1:8" x14ac:dyDescent="0.2">
      <c r="A45" s="20" t="s">
        <v>15</v>
      </c>
      <c r="B45" s="18" t="s">
        <v>22</v>
      </c>
      <c r="C45" s="18"/>
      <c r="D45" s="19"/>
      <c r="E45" s="13"/>
      <c r="F45" s="13"/>
      <c r="G45" s="14" t="s">
        <v>7</v>
      </c>
      <c r="H45" s="12">
        <v>12</v>
      </c>
    </row>
    <row r="46" spans="1:8" x14ac:dyDescent="0.2">
      <c r="A46" s="20" t="s">
        <v>15</v>
      </c>
      <c r="B46" s="18" t="s">
        <v>23</v>
      </c>
      <c r="C46" s="18"/>
      <c r="D46" s="19"/>
      <c r="E46" s="13"/>
      <c r="F46" s="13"/>
      <c r="G46" s="14" t="s">
        <v>7</v>
      </c>
      <c r="H46" s="12">
        <v>13</v>
      </c>
    </row>
    <row r="47" spans="1:8" x14ac:dyDescent="0.2">
      <c r="A47" s="20" t="s">
        <v>15</v>
      </c>
      <c r="B47" s="18" t="s">
        <v>20</v>
      </c>
      <c r="C47" s="18"/>
      <c r="D47" s="19"/>
      <c r="E47" s="13"/>
      <c r="F47" s="13"/>
      <c r="G47" s="14" t="s">
        <v>7</v>
      </c>
      <c r="H47" s="12">
        <v>14</v>
      </c>
    </row>
    <row r="48" spans="1:8" x14ac:dyDescent="0.2">
      <c r="A48" s="20" t="s">
        <v>15</v>
      </c>
      <c r="B48" s="18" t="s">
        <v>21</v>
      </c>
      <c r="C48" s="18"/>
      <c r="D48" s="19"/>
      <c r="E48" s="13"/>
      <c r="F48" s="13"/>
      <c r="G48" s="14" t="s">
        <v>7</v>
      </c>
      <c r="H48" s="12">
        <v>15</v>
      </c>
    </row>
    <row r="49" spans="1:8" x14ac:dyDescent="0.2">
      <c r="A49" s="20" t="s">
        <v>15</v>
      </c>
      <c r="B49" s="18" t="s">
        <v>24</v>
      </c>
      <c r="C49" s="18"/>
      <c r="D49" s="19"/>
      <c r="E49" s="13"/>
      <c r="F49" s="13"/>
      <c r="G49" s="14" t="s">
        <v>7</v>
      </c>
      <c r="H49" s="12">
        <v>16</v>
      </c>
    </row>
    <row r="50" spans="1:8" x14ac:dyDescent="0.2">
      <c r="A50" s="20" t="s">
        <v>15</v>
      </c>
      <c r="B50" s="25" t="s">
        <v>30</v>
      </c>
      <c r="C50" s="18"/>
      <c r="D50" s="19"/>
      <c r="E50" s="13"/>
      <c r="F50" s="13"/>
      <c r="G50" s="14" t="s">
        <v>7</v>
      </c>
      <c r="H50" s="12">
        <v>17</v>
      </c>
    </row>
    <row r="51" spans="1:8" x14ac:dyDescent="0.2">
      <c r="A51" s="20" t="s">
        <v>15</v>
      </c>
      <c r="B51" s="26" t="s">
        <v>28</v>
      </c>
      <c r="C51" s="27"/>
      <c r="D51" s="19"/>
      <c r="E51" s="13"/>
      <c r="F51" s="13"/>
      <c r="G51" s="14" t="s">
        <v>7</v>
      </c>
      <c r="H51" s="12">
        <v>18</v>
      </c>
    </row>
    <row r="52" spans="1:8" x14ac:dyDescent="0.2">
      <c r="A52" s="20" t="s">
        <v>15</v>
      </c>
      <c r="B52" s="17" t="s">
        <v>25</v>
      </c>
      <c r="C52" s="18"/>
      <c r="D52" s="19"/>
      <c r="E52" s="13"/>
      <c r="F52" s="13"/>
      <c r="G52" s="14" t="s">
        <v>7</v>
      </c>
      <c r="H52" s="12">
        <v>19</v>
      </c>
    </row>
    <row r="53" spans="1:8" x14ac:dyDescent="0.2">
      <c r="A53" s="20" t="s">
        <v>15</v>
      </c>
      <c r="B53" s="18" t="s">
        <v>29</v>
      </c>
      <c r="C53" s="18"/>
      <c r="D53" s="19"/>
      <c r="E53" s="13"/>
      <c r="F53" s="13"/>
      <c r="G53" s="14" t="s">
        <v>7</v>
      </c>
      <c r="H53" s="12">
        <v>20</v>
      </c>
    </row>
    <row r="54" spans="1:8" x14ac:dyDescent="0.2">
      <c r="A54" s="20" t="s">
        <v>15</v>
      </c>
      <c r="B54" s="18" t="s">
        <v>26</v>
      </c>
      <c r="C54" s="18"/>
      <c r="D54" s="19"/>
      <c r="E54" s="13"/>
      <c r="F54" s="13"/>
      <c r="G54" s="14" t="s">
        <v>7</v>
      </c>
      <c r="H54" s="12">
        <v>21</v>
      </c>
    </row>
    <row r="55" spans="1:8" x14ac:dyDescent="0.2">
      <c r="A55" s="20" t="s">
        <v>15</v>
      </c>
      <c r="B55" s="18" t="s">
        <v>27</v>
      </c>
      <c r="C55" s="18"/>
      <c r="D55" s="19"/>
      <c r="E55" s="13"/>
      <c r="F55" s="13"/>
      <c r="G55" s="14" t="s">
        <v>7</v>
      </c>
      <c r="H55" s="12">
        <v>22</v>
      </c>
    </row>
    <row r="56" spans="1:8" x14ac:dyDescent="0.2">
      <c r="A56" s="20" t="s">
        <v>15</v>
      </c>
      <c r="B56" s="25" t="s">
        <v>31</v>
      </c>
      <c r="C56" s="18"/>
      <c r="D56" s="19"/>
      <c r="E56" s="15"/>
      <c r="F56" s="16"/>
      <c r="G56" s="14" t="s">
        <v>7</v>
      </c>
      <c r="H56" s="12">
        <v>23</v>
      </c>
    </row>
    <row r="58" spans="1:8" x14ac:dyDescent="0.2">
      <c r="A58" s="4" t="str">
        <f>"Таблица 3. "&amp;A61</f>
        <v xml:space="preserve">Таблица 3. Копировальное оборудование </v>
      </c>
      <c r="B58" s="5"/>
      <c r="G58" s="6"/>
      <c r="H58" s="5"/>
    </row>
    <row r="59" spans="1:8" ht="13.5" thickBot="1" x14ac:dyDescent="0.25">
      <c r="A59" s="7" t="s">
        <v>0</v>
      </c>
      <c r="B59" s="7"/>
      <c r="C59" s="7"/>
      <c r="D59" s="7"/>
      <c r="E59" s="7"/>
      <c r="F59" s="7"/>
      <c r="G59" s="7"/>
      <c r="H59" s="9">
        <f>SUM(H61:H85)</f>
        <v>69</v>
      </c>
    </row>
    <row r="60" spans="1:8" ht="13.5" thickTop="1" x14ac:dyDescent="0.2">
      <c r="A60" s="10" t="s">
        <v>1</v>
      </c>
      <c r="B60" s="10" t="s">
        <v>2</v>
      </c>
      <c r="C60" s="10" t="s">
        <v>12</v>
      </c>
      <c r="D60" s="11"/>
      <c r="E60" s="11"/>
      <c r="F60" s="11"/>
      <c r="G60" s="10" t="s">
        <v>4</v>
      </c>
      <c r="H60" s="10" t="s">
        <v>5</v>
      </c>
    </row>
    <row r="61" spans="1:8" x14ac:dyDescent="0.2">
      <c r="A61" s="20" t="s">
        <v>16</v>
      </c>
      <c r="B61" s="18"/>
      <c r="C61" s="18"/>
      <c r="D61" s="13"/>
      <c r="E61" s="13"/>
      <c r="F61" s="13"/>
      <c r="G61" s="14"/>
      <c r="H61" s="12"/>
    </row>
    <row r="62" spans="1:8" x14ac:dyDescent="0.2">
      <c r="A62" s="20" t="s">
        <v>16</v>
      </c>
      <c r="B62" s="18"/>
      <c r="C62" s="18"/>
      <c r="D62" s="13"/>
      <c r="E62" s="13"/>
      <c r="F62" s="13"/>
      <c r="G62" s="14"/>
      <c r="H62" s="12"/>
    </row>
    <row r="63" spans="1:8" x14ac:dyDescent="0.2">
      <c r="A63" s="20" t="s">
        <v>16</v>
      </c>
      <c r="B63" s="18"/>
      <c r="C63" s="18"/>
      <c r="D63" s="13"/>
      <c r="E63" s="13"/>
      <c r="F63" s="13"/>
      <c r="G63" s="14"/>
      <c r="H63" s="12"/>
    </row>
    <row r="64" spans="1:8" x14ac:dyDescent="0.2">
      <c r="A64" s="20" t="s">
        <v>16</v>
      </c>
      <c r="B64" s="18"/>
      <c r="C64" s="18"/>
      <c r="D64" s="13"/>
      <c r="E64" s="13"/>
      <c r="F64" s="13"/>
      <c r="G64" s="14"/>
      <c r="H64" s="12"/>
    </row>
    <row r="65" spans="1:8" x14ac:dyDescent="0.2">
      <c r="A65" s="20" t="s">
        <v>16</v>
      </c>
      <c r="B65" s="18"/>
      <c r="C65" s="18"/>
      <c r="D65" s="13"/>
      <c r="E65" s="13"/>
      <c r="F65" s="13"/>
      <c r="G65" s="14"/>
      <c r="H65" s="12"/>
    </row>
    <row r="66" spans="1:8" x14ac:dyDescent="0.2">
      <c r="A66" s="20" t="s">
        <v>16</v>
      </c>
      <c r="B66" s="18"/>
      <c r="C66" s="18"/>
      <c r="D66" s="13"/>
      <c r="E66" s="13"/>
      <c r="F66" s="13"/>
      <c r="G66" s="14"/>
      <c r="H66" s="12"/>
    </row>
    <row r="67" spans="1:8" x14ac:dyDescent="0.2">
      <c r="A67" s="20" t="s">
        <v>16</v>
      </c>
      <c r="B67" s="18"/>
      <c r="C67" s="18"/>
      <c r="D67" s="13"/>
      <c r="E67" s="13"/>
      <c r="F67" s="13"/>
      <c r="G67" s="14"/>
      <c r="H67" s="12"/>
    </row>
    <row r="68" spans="1:8" x14ac:dyDescent="0.2">
      <c r="A68" s="20" t="s">
        <v>16</v>
      </c>
      <c r="B68" s="18"/>
      <c r="C68" s="18"/>
      <c r="D68" s="13"/>
      <c r="E68" s="13"/>
      <c r="F68" s="13"/>
      <c r="G68" s="14"/>
      <c r="H68" s="12"/>
    </row>
    <row r="69" spans="1:8" x14ac:dyDescent="0.2">
      <c r="A69" s="20" t="s">
        <v>16</v>
      </c>
      <c r="B69" s="18"/>
      <c r="C69" s="18"/>
      <c r="D69" s="13"/>
      <c r="E69" s="13"/>
      <c r="F69" s="13"/>
      <c r="G69" s="14"/>
      <c r="H69" s="12"/>
    </row>
    <row r="70" spans="1:8" x14ac:dyDescent="0.2">
      <c r="A70" s="20" t="s">
        <v>16</v>
      </c>
      <c r="B70" s="18"/>
      <c r="C70" s="18"/>
      <c r="D70" s="13"/>
      <c r="E70" s="13"/>
      <c r="F70" s="13"/>
      <c r="G70" s="14"/>
      <c r="H70" s="12"/>
    </row>
    <row r="71" spans="1:8" x14ac:dyDescent="0.2">
      <c r="A71" s="20" t="s">
        <v>16</v>
      </c>
      <c r="B71" s="18"/>
      <c r="C71" s="18"/>
      <c r="D71" s="13"/>
      <c r="E71" s="13"/>
      <c r="F71" s="13"/>
      <c r="G71" s="14"/>
      <c r="H71" s="12"/>
    </row>
    <row r="72" spans="1:8" x14ac:dyDescent="0.2">
      <c r="A72" s="20" t="s">
        <v>16</v>
      </c>
      <c r="B72" s="18"/>
      <c r="C72" s="18"/>
      <c r="D72" s="13"/>
      <c r="E72" s="13"/>
      <c r="F72" s="13"/>
      <c r="G72" s="14"/>
      <c r="H72" s="12"/>
    </row>
    <row r="73" spans="1:8" x14ac:dyDescent="0.2">
      <c r="A73" s="20" t="s">
        <v>16</v>
      </c>
      <c r="B73" s="18"/>
      <c r="C73" s="18"/>
      <c r="D73" s="13"/>
      <c r="E73" s="13"/>
      <c r="F73" s="13"/>
      <c r="G73" s="14"/>
      <c r="H73" s="12"/>
    </row>
    <row r="74" spans="1:8" x14ac:dyDescent="0.2">
      <c r="A74" s="20" t="s">
        <v>16</v>
      </c>
      <c r="B74" s="18" t="s">
        <v>25</v>
      </c>
      <c r="C74" s="18"/>
      <c r="D74" s="13"/>
      <c r="E74" s="13"/>
      <c r="F74" s="13"/>
      <c r="G74" s="14" t="s">
        <v>7</v>
      </c>
      <c r="H74" s="12">
        <v>23</v>
      </c>
    </row>
    <row r="75" spans="1:8" x14ac:dyDescent="0.2">
      <c r="A75" s="20" t="s">
        <v>16</v>
      </c>
      <c r="B75" s="18" t="s">
        <v>21</v>
      </c>
      <c r="C75" s="18"/>
      <c r="D75" s="13"/>
      <c r="E75" s="13"/>
      <c r="F75" s="13"/>
      <c r="G75" s="14" t="s">
        <v>7</v>
      </c>
      <c r="H75" s="12">
        <v>23</v>
      </c>
    </row>
    <row r="76" spans="1:8" x14ac:dyDescent="0.2">
      <c r="A76" s="20" t="s">
        <v>16</v>
      </c>
      <c r="B76" s="25" t="s">
        <v>31</v>
      </c>
      <c r="C76" s="18"/>
      <c r="D76" s="13"/>
      <c r="E76" s="13"/>
      <c r="F76" s="13"/>
      <c r="G76" s="14" t="s">
        <v>7</v>
      </c>
      <c r="H76" s="12">
        <v>23</v>
      </c>
    </row>
    <row r="77" spans="1:8" x14ac:dyDescent="0.2">
      <c r="A77" s="20" t="s">
        <v>16</v>
      </c>
      <c r="B77" s="18"/>
      <c r="C77" s="18"/>
      <c r="D77" s="13"/>
      <c r="E77" s="13"/>
      <c r="F77" s="13"/>
      <c r="G77" s="14" t="s">
        <v>7</v>
      </c>
      <c r="H77" s="12"/>
    </row>
    <row r="78" spans="1:8" x14ac:dyDescent="0.2">
      <c r="A78" s="20" t="s">
        <v>16</v>
      </c>
      <c r="B78" s="18"/>
      <c r="C78" s="18"/>
      <c r="D78" s="13"/>
      <c r="E78" s="13"/>
      <c r="F78" s="13"/>
      <c r="G78" s="14" t="s">
        <v>7</v>
      </c>
      <c r="H78" s="12"/>
    </row>
    <row r="79" spans="1:8" x14ac:dyDescent="0.2">
      <c r="A79" s="20" t="s">
        <v>16</v>
      </c>
      <c r="B79" s="18"/>
      <c r="C79" s="18"/>
      <c r="D79" s="13"/>
      <c r="E79" s="13"/>
      <c r="F79" s="13"/>
      <c r="G79" s="14" t="s">
        <v>7</v>
      </c>
      <c r="H79" s="12"/>
    </row>
    <row r="80" spans="1:8" x14ac:dyDescent="0.2">
      <c r="A80" s="20" t="s">
        <v>16</v>
      </c>
      <c r="B80" s="18"/>
      <c r="C80" s="18"/>
      <c r="D80" s="13"/>
      <c r="E80" s="13"/>
      <c r="F80" s="13"/>
      <c r="G80" s="14" t="s">
        <v>7</v>
      </c>
      <c r="H80" s="12"/>
    </row>
    <row r="81" spans="1:8" x14ac:dyDescent="0.2">
      <c r="A81" s="20" t="s">
        <v>16</v>
      </c>
      <c r="B81" s="18"/>
      <c r="C81" s="18"/>
      <c r="D81" s="13"/>
      <c r="E81" s="13"/>
      <c r="F81" s="13"/>
      <c r="G81" s="14" t="s">
        <v>7</v>
      </c>
      <c r="H81" s="12"/>
    </row>
    <row r="82" spans="1:8" x14ac:dyDescent="0.2">
      <c r="A82" s="20" t="s">
        <v>16</v>
      </c>
      <c r="B82" s="18"/>
      <c r="C82" s="18"/>
      <c r="D82" s="13"/>
      <c r="E82" s="13"/>
      <c r="F82" s="13"/>
      <c r="G82" s="14" t="s">
        <v>7</v>
      </c>
      <c r="H82" s="12"/>
    </row>
    <row r="83" spans="1:8" x14ac:dyDescent="0.2">
      <c r="A83" s="20" t="s">
        <v>16</v>
      </c>
      <c r="B83" s="18"/>
      <c r="C83" s="18"/>
      <c r="D83" s="13"/>
      <c r="E83" s="13"/>
      <c r="F83" s="13"/>
      <c r="G83" s="14" t="s">
        <v>7</v>
      </c>
      <c r="H83" s="12"/>
    </row>
    <row r="84" spans="1:8" x14ac:dyDescent="0.2">
      <c r="A84" s="20" t="s">
        <v>16</v>
      </c>
      <c r="B84" s="18"/>
      <c r="C84" s="18"/>
      <c r="D84" s="15"/>
      <c r="E84" s="15"/>
      <c r="F84" s="16"/>
      <c r="G84" s="14" t="s">
        <v>7</v>
      </c>
      <c r="H84" s="12"/>
    </row>
    <row r="86" spans="1:8" x14ac:dyDescent="0.2">
      <c r="A86" s="4" t="str">
        <f>"Таблица 4. "&amp;A89</f>
        <v>Таблица 4. Серверное оборудование</v>
      </c>
      <c r="B86" s="5"/>
      <c r="G86" s="6"/>
      <c r="H86" s="5"/>
    </row>
    <row r="87" spans="1:8" ht="13.5" thickBot="1" x14ac:dyDescent="0.25">
      <c r="A87" s="7" t="s">
        <v>0</v>
      </c>
      <c r="B87" s="7"/>
      <c r="C87" s="7"/>
      <c r="D87" s="7"/>
      <c r="E87" s="7"/>
      <c r="F87" s="7"/>
      <c r="G87" s="7"/>
      <c r="H87" s="9">
        <f>SUM(H89:H113)</f>
        <v>0</v>
      </c>
    </row>
    <row r="88" spans="1:8" ht="13.5" thickTop="1" x14ac:dyDescent="0.2">
      <c r="A88" s="10" t="s">
        <v>1</v>
      </c>
      <c r="B88" s="10" t="s">
        <v>2</v>
      </c>
      <c r="C88" s="10" t="s">
        <v>12</v>
      </c>
      <c r="D88" s="8" t="s">
        <v>11</v>
      </c>
      <c r="E88" s="11"/>
      <c r="F88" s="11"/>
      <c r="G88" s="10" t="s">
        <v>4</v>
      </c>
      <c r="H88" s="10" t="s">
        <v>5</v>
      </c>
    </row>
    <row r="89" spans="1:8" x14ac:dyDescent="0.2">
      <c r="A89" s="20" t="s">
        <v>17</v>
      </c>
      <c r="B89" s="18"/>
      <c r="C89" s="18"/>
      <c r="D89" s="19"/>
      <c r="E89" s="13"/>
      <c r="F89" s="13"/>
      <c r="G89" s="14"/>
      <c r="H89" s="12"/>
    </row>
    <row r="90" spans="1:8" x14ac:dyDescent="0.2">
      <c r="A90" s="20" t="s">
        <v>17</v>
      </c>
      <c r="B90" s="18"/>
      <c r="C90" s="18"/>
      <c r="D90" s="19"/>
      <c r="E90" s="13"/>
      <c r="F90" s="13"/>
      <c r="G90" s="14"/>
      <c r="H90" s="12"/>
    </row>
    <row r="91" spans="1:8" x14ac:dyDescent="0.2">
      <c r="A91" s="20" t="s">
        <v>17</v>
      </c>
      <c r="B91" s="18"/>
      <c r="C91" s="18"/>
      <c r="D91" s="19"/>
      <c r="E91" s="13"/>
      <c r="F91" s="13"/>
      <c r="G91" s="14"/>
      <c r="H91" s="12"/>
    </row>
    <row r="92" spans="1:8" x14ac:dyDescent="0.2">
      <c r="A92" s="20" t="s">
        <v>17</v>
      </c>
      <c r="B92" s="18"/>
      <c r="C92" s="18"/>
      <c r="D92" s="19"/>
      <c r="E92" s="13"/>
      <c r="F92" s="13"/>
      <c r="G92" s="14"/>
      <c r="H92" s="12"/>
    </row>
    <row r="93" spans="1:8" x14ac:dyDescent="0.2">
      <c r="A93" s="20" t="s">
        <v>17</v>
      </c>
      <c r="B93" s="18"/>
      <c r="C93" s="18"/>
      <c r="D93" s="19"/>
      <c r="E93" s="13"/>
      <c r="F93" s="13"/>
      <c r="G93" s="14"/>
      <c r="H93" s="12"/>
    </row>
    <row r="94" spans="1:8" x14ac:dyDescent="0.2">
      <c r="A94" s="20" t="s">
        <v>17</v>
      </c>
      <c r="B94" s="18"/>
      <c r="C94" s="18"/>
      <c r="D94" s="19"/>
      <c r="E94" s="13"/>
      <c r="F94" s="13"/>
      <c r="G94" s="14"/>
      <c r="H94" s="12"/>
    </row>
    <row r="95" spans="1:8" x14ac:dyDescent="0.2">
      <c r="A95" s="20" t="s">
        <v>17</v>
      </c>
      <c r="B95" s="18"/>
      <c r="C95" s="18"/>
      <c r="D95" s="19"/>
      <c r="E95" s="13"/>
      <c r="F95" s="13"/>
      <c r="G95" s="14"/>
      <c r="H95" s="12"/>
    </row>
    <row r="96" spans="1:8" x14ac:dyDescent="0.2">
      <c r="A96" s="20" t="s">
        <v>17</v>
      </c>
      <c r="B96" s="18"/>
      <c r="C96" s="18"/>
      <c r="D96" s="19"/>
      <c r="E96" s="13"/>
      <c r="F96" s="13"/>
      <c r="G96" s="14"/>
      <c r="H96" s="12"/>
    </row>
    <row r="97" spans="1:8" x14ac:dyDescent="0.2">
      <c r="A97" s="20" t="s">
        <v>17</v>
      </c>
      <c r="B97" s="18"/>
      <c r="C97" s="18"/>
      <c r="D97" s="19"/>
      <c r="E97" s="13"/>
      <c r="F97" s="13"/>
      <c r="G97" s="14"/>
      <c r="H97" s="12"/>
    </row>
    <row r="98" spans="1:8" x14ac:dyDescent="0.2">
      <c r="A98" s="20" t="s">
        <v>17</v>
      </c>
      <c r="B98" s="18"/>
      <c r="C98" s="18"/>
      <c r="D98" s="19"/>
      <c r="E98" s="13"/>
      <c r="F98" s="13"/>
      <c r="G98" s="14"/>
      <c r="H98" s="12"/>
    </row>
    <row r="99" spans="1:8" x14ac:dyDescent="0.2">
      <c r="A99" s="20" t="s">
        <v>17</v>
      </c>
      <c r="B99" s="18"/>
      <c r="C99" s="18"/>
      <c r="D99" s="19"/>
      <c r="E99" s="13"/>
      <c r="F99" s="13"/>
      <c r="G99" s="14"/>
      <c r="H99" s="12"/>
    </row>
    <row r="100" spans="1:8" x14ac:dyDescent="0.2">
      <c r="A100" s="20" t="s">
        <v>17</v>
      </c>
      <c r="B100" s="18"/>
      <c r="C100" s="18"/>
      <c r="D100" s="19"/>
      <c r="E100" s="13"/>
      <c r="F100" s="13"/>
      <c r="G100" s="14"/>
      <c r="H100" s="12"/>
    </row>
    <row r="101" spans="1:8" x14ac:dyDescent="0.2">
      <c r="A101" s="20" t="s">
        <v>17</v>
      </c>
      <c r="B101" s="18"/>
      <c r="C101" s="18"/>
      <c r="D101" s="19"/>
      <c r="E101" s="13"/>
      <c r="F101" s="13"/>
      <c r="G101" s="14"/>
      <c r="H101" s="12"/>
    </row>
    <row r="102" spans="1:8" x14ac:dyDescent="0.2">
      <c r="A102" s="20" t="s">
        <v>17</v>
      </c>
      <c r="B102" s="18"/>
      <c r="C102" s="18"/>
      <c r="D102" s="19"/>
      <c r="E102" s="13"/>
      <c r="F102" s="13"/>
      <c r="G102" s="14"/>
      <c r="H102" s="12"/>
    </row>
    <row r="103" spans="1:8" x14ac:dyDescent="0.2">
      <c r="A103" s="20" t="s">
        <v>17</v>
      </c>
      <c r="B103" s="18"/>
      <c r="C103" s="18"/>
      <c r="D103" s="19"/>
      <c r="E103" s="13"/>
      <c r="F103" s="13"/>
      <c r="G103" s="14"/>
      <c r="H103" s="12"/>
    </row>
    <row r="104" spans="1:8" x14ac:dyDescent="0.2">
      <c r="A104" s="20" t="s">
        <v>17</v>
      </c>
      <c r="B104" s="18"/>
      <c r="C104" s="18"/>
      <c r="D104" s="19"/>
      <c r="E104" s="13"/>
      <c r="F104" s="13"/>
      <c r="G104" s="14"/>
      <c r="H104" s="12"/>
    </row>
    <row r="105" spans="1:8" x14ac:dyDescent="0.2">
      <c r="A105" s="20" t="s">
        <v>17</v>
      </c>
      <c r="B105" s="18"/>
      <c r="C105" s="18"/>
      <c r="D105" s="19"/>
      <c r="E105" s="13"/>
      <c r="F105" s="13"/>
      <c r="G105" s="14"/>
      <c r="H105" s="12"/>
    </row>
    <row r="106" spans="1:8" x14ac:dyDescent="0.2">
      <c r="A106" s="20" t="s">
        <v>17</v>
      </c>
      <c r="B106" s="18"/>
      <c r="C106" s="18"/>
      <c r="D106" s="19"/>
      <c r="E106" s="13"/>
      <c r="F106" s="13"/>
      <c r="G106" s="14"/>
      <c r="H106" s="12"/>
    </row>
    <row r="107" spans="1:8" x14ac:dyDescent="0.2">
      <c r="A107" s="20" t="s">
        <v>17</v>
      </c>
      <c r="B107" s="18"/>
      <c r="C107" s="18"/>
      <c r="D107" s="19"/>
      <c r="E107" s="13"/>
      <c r="F107" s="13"/>
      <c r="G107" s="14"/>
      <c r="H107" s="12"/>
    </row>
    <row r="108" spans="1:8" x14ac:dyDescent="0.2">
      <c r="A108" s="20" t="s">
        <v>17</v>
      </c>
      <c r="B108" s="18"/>
      <c r="C108" s="18"/>
      <c r="D108" s="19"/>
      <c r="E108" s="13"/>
      <c r="F108" s="13"/>
      <c r="G108" s="14"/>
      <c r="H108" s="12"/>
    </row>
    <row r="109" spans="1:8" x14ac:dyDescent="0.2">
      <c r="A109" s="20" t="s">
        <v>17</v>
      </c>
      <c r="B109" s="18"/>
      <c r="C109" s="18"/>
      <c r="D109" s="19"/>
      <c r="E109" s="13"/>
      <c r="F109" s="13"/>
      <c r="G109" s="14"/>
      <c r="H109" s="12"/>
    </row>
    <row r="110" spans="1:8" x14ac:dyDescent="0.2">
      <c r="A110" s="20" t="s">
        <v>17</v>
      </c>
      <c r="B110" s="18"/>
      <c r="C110" s="18"/>
      <c r="D110" s="19"/>
      <c r="E110" s="13"/>
      <c r="F110" s="13"/>
      <c r="G110" s="14"/>
      <c r="H110" s="12"/>
    </row>
    <row r="111" spans="1:8" x14ac:dyDescent="0.2">
      <c r="A111" s="20" t="s">
        <v>17</v>
      </c>
      <c r="B111" s="18"/>
      <c r="C111" s="18"/>
      <c r="D111" s="19"/>
      <c r="E111" s="13"/>
      <c r="F111" s="13"/>
      <c r="G111" s="14" t="s">
        <v>7</v>
      </c>
      <c r="H111" s="12"/>
    </row>
    <row r="112" spans="1:8" x14ac:dyDescent="0.2">
      <c r="A112" s="20" t="s">
        <v>17</v>
      </c>
      <c r="B112" s="18"/>
      <c r="C112" s="18"/>
      <c r="D112" s="19"/>
      <c r="E112" s="15"/>
      <c r="F112" s="16"/>
      <c r="G112" s="14"/>
      <c r="H112" s="12"/>
    </row>
    <row r="114" spans="1:8" x14ac:dyDescent="0.2">
      <c r="A114" s="4" t="str">
        <f>"Таблица 5. "&amp;A117</f>
        <v>Таблица 5. Комутационное оборудование</v>
      </c>
      <c r="B114" s="5"/>
      <c r="G114" s="6"/>
      <c r="H114" s="5"/>
    </row>
    <row r="115" spans="1:8" ht="13.5" thickBot="1" x14ac:dyDescent="0.25">
      <c r="A115" s="7" t="s">
        <v>0</v>
      </c>
      <c r="B115" s="7"/>
      <c r="C115" s="7"/>
      <c r="D115" s="7"/>
      <c r="E115" s="7"/>
      <c r="F115" s="7"/>
      <c r="G115" s="7"/>
      <c r="H115" s="9">
        <f>SUM(H117:H141)</f>
        <v>605</v>
      </c>
    </row>
    <row r="116" spans="1:8" ht="13.5" thickTop="1" x14ac:dyDescent="0.2">
      <c r="A116" s="10" t="s">
        <v>1</v>
      </c>
      <c r="B116" s="10" t="s">
        <v>2</v>
      </c>
      <c r="C116" s="10" t="s">
        <v>12</v>
      </c>
      <c r="D116" s="11"/>
      <c r="E116" s="11"/>
      <c r="F116" s="11"/>
      <c r="G116" s="10" t="s">
        <v>4</v>
      </c>
      <c r="H116" s="10" t="s">
        <v>5</v>
      </c>
    </row>
    <row r="117" spans="1:8" x14ac:dyDescent="0.2">
      <c r="A117" s="20" t="s">
        <v>18</v>
      </c>
      <c r="B117" s="18"/>
      <c r="C117" s="18"/>
      <c r="D117" s="13"/>
      <c r="E117" s="13"/>
      <c r="F117" s="13"/>
      <c r="G117" s="14"/>
      <c r="H117" s="12"/>
    </row>
    <row r="118" spans="1:8" x14ac:dyDescent="0.2">
      <c r="A118" s="20" t="s">
        <v>18</v>
      </c>
      <c r="B118" s="18"/>
      <c r="C118" s="18"/>
      <c r="D118" s="13"/>
      <c r="E118" s="13"/>
      <c r="F118" s="13"/>
      <c r="G118" s="14"/>
      <c r="H118" s="12"/>
    </row>
    <row r="119" spans="1:8" x14ac:dyDescent="0.2">
      <c r="A119" s="20" t="s">
        <v>18</v>
      </c>
      <c r="B119" s="18"/>
      <c r="C119" s="18"/>
      <c r="D119" s="13"/>
      <c r="E119" s="13"/>
      <c r="F119" s="13"/>
      <c r="G119" s="14"/>
      <c r="H119" s="12"/>
    </row>
    <row r="120" spans="1:8" x14ac:dyDescent="0.2">
      <c r="A120" s="20" t="s">
        <v>18</v>
      </c>
      <c r="B120" s="18"/>
      <c r="C120" s="18"/>
      <c r="D120" s="13"/>
      <c r="E120" s="13"/>
      <c r="F120" s="13"/>
      <c r="G120" s="14"/>
      <c r="H120" s="12"/>
    </row>
    <row r="121" spans="1:8" x14ac:dyDescent="0.2">
      <c r="A121" s="20" t="s">
        <v>18</v>
      </c>
      <c r="B121" s="18"/>
      <c r="C121" s="18"/>
      <c r="D121" s="13"/>
      <c r="E121" s="13"/>
      <c r="F121" s="13"/>
      <c r="G121" s="14"/>
      <c r="H121" s="12"/>
    </row>
    <row r="122" spans="1:8" x14ac:dyDescent="0.2">
      <c r="A122" s="20" t="s">
        <v>18</v>
      </c>
      <c r="B122" s="18"/>
      <c r="C122" s="18"/>
      <c r="D122" s="13"/>
      <c r="E122" s="13"/>
      <c r="F122" s="13"/>
      <c r="G122" s="14"/>
      <c r="H122" s="12"/>
    </row>
    <row r="123" spans="1:8" x14ac:dyDescent="0.2">
      <c r="A123" s="20" t="s">
        <v>18</v>
      </c>
      <c r="B123" s="18"/>
      <c r="C123" s="18"/>
      <c r="D123" s="13"/>
      <c r="E123" s="13"/>
      <c r="F123" s="13"/>
      <c r="G123" s="14"/>
      <c r="H123" s="12"/>
    </row>
    <row r="124" spans="1:8" x14ac:dyDescent="0.2">
      <c r="A124" s="20" t="s">
        <v>18</v>
      </c>
      <c r="B124" s="18"/>
      <c r="C124" s="18"/>
      <c r="D124" s="13"/>
      <c r="E124" s="13"/>
      <c r="F124" s="13"/>
      <c r="G124" s="14"/>
      <c r="H124" s="12"/>
    </row>
    <row r="125" spans="1:8" x14ac:dyDescent="0.2">
      <c r="A125" s="20" t="s">
        <v>18</v>
      </c>
      <c r="B125" s="18"/>
      <c r="C125" s="18"/>
      <c r="D125" s="13"/>
      <c r="E125" s="13"/>
      <c r="F125" s="13"/>
      <c r="G125" s="14"/>
      <c r="H125" s="12"/>
    </row>
    <row r="126" spans="1:8" x14ac:dyDescent="0.2">
      <c r="A126" s="20" t="s">
        <v>18</v>
      </c>
      <c r="B126" s="18"/>
      <c r="C126" s="18"/>
      <c r="D126" s="13"/>
      <c r="E126" s="13"/>
      <c r="F126" s="13"/>
      <c r="G126" s="14"/>
      <c r="H126" s="12"/>
    </row>
    <row r="127" spans="1:8" x14ac:dyDescent="0.2">
      <c r="A127" s="20" t="s">
        <v>18</v>
      </c>
      <c r="B127" s="18"/>
      <c r="C127" s="18"/>
      <c r="D127" s="13"/>
      <c r="E127" s="13"/>
      <c r="F127" s="13"/>
      <c r="G127" s="14"/>
      <c r="H127" s="12"/>
    </row>
    <row r="128" spans="1:8" x14ac:dyDescent="0.2">
      <c r="A128" s="20" t="s">
        <v>18</v>
      </c>
      <c r="B128" s="18"/>
      <c r="C128" s="18"/>
      <c r="D128" s="13"/>
      <c r="E128" s="13"/>
      <c r="F128" s="13"/>
      <c r="G128" s="14"/>
      <c r="H128" s="12"/>
    </row>
    <row r="129" spans="1:8" x14ac:dyDescent="0.2">
      <c r="A129" s="20" t="s">
        <v>18</v>
      </c>
      <c r="B129" s="18"/>
      <c r="C129" s="18"/>
      <c r="D129" s="13"/>
      <c r="E129" s="13"/>
      <c r="F129" s="13"/>
      <c r="G129" s="14"/>
      <c r="H129" s="12"/>
    </row>
    <row r="130" spans="1:8" x14ac:dyDescent="0.2">
      <c r="A130" s="20" t="s">
        <v>18</v>
      </c>
      <c r="B130" s="18"/>
      <c r="C130" s="18"/>
      <c r="D130" s="13"/>
      <c r="E130" s="13"/>
      <c r="F130" s="13"/>
      <c r="G130" s="14"/>
      <c r="H130" s="12"/>
    </row>
    <row r="131" spans="1:8" x14ac:dyDescent="0.2">
      <c r="A131" s="20" t="s">
        <v>18</v>
      </c>
      <c r="B131" s="18" t="s">
        <v>20</v>
      </c>
      <c r="C131" s="18"/>
      <c r="D131" s="13"/>
      <c r="E131" s="13"/>
      <c r="F131" s="13"/>
      <c r="G131" s="14"/>
      <c r="H131" s="12">
        <v>56</v>
      </c>
    </row>
    <row r="132" spans="1:8" x14ac:dyDescent="0.2">
      <c r="A132" s="20" t="s">
        <v>18</v>
      </c>
      <c r="B132" s="18" t="s">
        <v>22</v>
      </c>
      <c r="C132" s="18"/>
      <c r="D132" s="13"/>
      <c r="E132" s="13"/>
      <c r="F132" s="13"/>
      <c r="G132" s="14"/>
      <c r="H132" s="12">
        <v>57</v>
      </c>
    </row>
    <row r="133" spans="1:8" x14ac:dyDescent="0.2">
      <c r="A133" s="20" t="s">
        <v>18</v>
      </c>
      <c r="B133" s="18" t="s">
        <v>23</v>
      </c>
      <c r="C133" s="18"/>
      <c r="D133" s="13"/>
      <c r="E133" s="13"/>
      <c r="F133" s="13"/>
      <c r="G133" s="14"/>
      <c r="H133" s="12">
        <v>58</v>
      </c>
    </row>
    <row r="134" spans="1:8" x14ac:dyDescent="0.2">
      <c r="A134" s="20" t="s">
        <v>18</v>
      </c>
      <c r="B134" s="18" t="s">
        <v>25</v>
      </c>
      <c r="C134" s="18"/>
      <c r="D134" s="13"/>
      <c r="E134" s="13"/>
      <c r="F134" s="13"/>
      <c r="G134" s="14"/>
      <c r="H134" s="12">
        <v>59</v>
      </c>
    </row>
    <row r="135" spans="1:8" x14ac:dyDescent="0.2">
      <c r="A135" s="20" t="s">
        <v>18</v>
      </c>
      <c r="B135" s="18" t="s">
        <v>21</v>
      </c>
      <c r="C135" s="18"/>
      <c r="D135" s="13"/>
      <c r="E135" s="13"/>
      <c r="F135" s="13"/>
      <c r="G135" s="14"/>
      <c r="H135" s="12">
        <v>60</v>
      </c>
    </row>
    <row r="136" spans="1:8" x14ac:dyDescent="0.2">
      <c r="A136" s="20" t="s">
        <v>18</v>
      </c>
      <c r="B136" s="18" t="s">
        <v>24</v>
      </c>
      <c r="C136" s="18"/>
      <c r="D136" s="13"/>
      <c r="E136" s="13"/>
      <c r="F136" s="13"/>
      <c r="G136" s="14"/>
      <c r="H136" s="12">
        <v>61</v>
      </c>
    </row>
    <row r="137" spans="1:8" x14ac:dyDescent="0.2">
      <c r="A137" s="20" t="s">
        <v>18</v>
      </c>
      <c r="B137" s="18" t="s">
        <v>30</v>
      </c>
      <c r="C137" s="18"/>
      <c r="D137" s="13"/>
      <c r="E137" s="13"/>
      <c r="F137" s="13"/>
      <c r="G137" s="14"/>
      <c r="H137" s="12">
        <v>62</v>
      </c>
    </row>
    <row r="138" spans="1:8" x14ac:dyDescent="0.2">
      <c r="A138" s="20" t="s">
        <v>18</v>
      </c>
      <c r="B138" s="18" t="s">
        <v>29</v>
      </c>
      <c r="C138" s="18"/>
      <c r="D138" s="13"/>
      <c r="E138" s="13"/>
      <c r="F138" s="13"/>
      <c r="G138" s="14"/>
      <c r="H138" s="12">
        <v>63</v>
      </c>
    </row>
    <row r="139" spans="1:8" x14ac:dyDescent="0.2">
      <c r="A139" s="20" t="s">
        <v>18</v>
      </c>
      <c r="B139" s="18" t="s">
        <v>26</v>
      </c>
      <c r="C139" s="18"/>
      <c r="D139" s="13"/>
      <c r="E139" s="13"/>
      <c r="F139" s="13"/>
      <c r="G139" s="14"/>
      <c r="H139" s="12">
        <v>64</v>
      </c>
    </row>
    <row r="140" spans="1:8" x14ac:dyDescent="0.2">
      <c r="A140" s="20" t="s">
        <v>18</v>
      </c>
      <c r="B140" s="18" t="s">
        <v>27</v>
      </c>
      <c r="C140" s="18"/>
      <c r="D140" s="15"/>
      <c r="E140" s="15"/>
      <c r="F140" s="16"/>
      <c r="G140" s="14"/>
      <c r="H140" s="12">
        <v>65</v>
      </c>
    </row>
    <row r="142" spans="1:8" x14ac:dyDescent="0.2">
      <c r="A142" s="4" t="str">
        <f>"Таблица 6. "&amp;A145</f>
        <v>Таблица 6. Переферия</v>
      </c>
      <c r="B142" s="5"/>
      <c r="G142" s="6"/>
      <c r="H142" s="5"/>
    </row>
    <row r="143" spans="1:8" ht="13.5" thickBot="1" x14ac:dyDescent="0.25">
      <c r="A143" s="7" t="s">
        <v>0</v>
      </c>
      <c r="B143" s="7"/>
      <c r="C143" s="7"/>
      <c r="D143" s="7"/>
      <c r="E143" s="7"/>
      <c r="F143" s="7"/>
      <c r="G143" s="7"/>
      <c r="H143" s="9">
        <f>SUM(H145:H169)</f>
        <v>75</v>
      </c>
    </row>
    <row r="144" spans="1:8" ht="13.5" thickTop="1" x14ac:dyDescent="0.2">
      <c r="A144" s="10" t="s">
        <v>1</v>
      </c>
      <c r="B144" s="10" t="s">
        <v>2</v>
      </c>
      <c r="C144" s="10" t="s">
        <v>12</v>
      </c>
      <c r="D144" s="11"/>
      <c r="E144" s="11"/>
      <c r="F144" s="11"/>
      <c r="G144" s="10" t="s">
        <v>4</v>
      </c>
      <c r="H144" s="10" t="s">
        <v>5</v>
      </c>
    </row>
    <row r="145" spans="1:8" x14ac:dyDescent="0.2">
      <c r="A145" s="20" t="s">
        <v>19</v>
      </c>
      <c r="B145" s="18"/>
      <c r="C145" s="18"/>
      <c r="D145" s="13"/>
      <c r="E145" s="13"/>
      <c r="F145" s="13"/>
      <c r="G145" s="14"/>
      <c r="H145" s="12"/>
    </row>
    <row r="146" spans="1:8" x14ac:dyDescent="0.2">
      <c r="A146" s="20" t="s">
        <v>19</v>
      </c>
      <c r="B146" s="18"/>
      <c r="C146" s="18"/>
      <c r="D146" s="13"/>
      <c r="E146" s="13"/>
      <c r="F146" s="13"/>
      <c r="G146" s="14"/>
      <c r="H146" s="12"/>
    </row>
    <row r="147" spans="1:8" x14ac:dyDescent="0.2">
      <c r="A147" s="20" t="s">
        <v>19</v>
      </c>
      <c r="B147" s="18"/>
      <c r="C147" s="18"/>
      <c r="D147" s="13"/>
      <c r="E147" s="13"/>
      <c r="F147" s="13"/>
      <c r="G147" s="14"/>
      <c r="H147" s="12"/>
    </row>
    <row r="148" spans="1:8" x14ac:dyDescent="0.2">
      <c r="A148" s="20" t="s">
        <v>19</v>
      </c>
      <c r="B148" s="18"/>
      <c r="C148" s="18"/>
      <c r="D148" s="13"/>
      <c r="E148" s="13"/>
      <c r="F148" s="13"/>
      <c r="G148" s="14"/>
      <c r="H148" s="12"/>
    </row>
    <row r="149" spans="1:8" x14ac:dyDescent="0.2">
      <c r="A149" s="20" t="s">
        <v>19</v>
      </c>
      <c r="B149" s="18"/>
      <c r="C149" s="18"/>
      <c r="D149" s="13"/>
      <c r="E149" s="13"/>
      <c r="F149" s="13"/>
      <c r="G149" s="14"/>
      <c r="H149" s="12"/>
    </row>
    <row r="150" spans="1:8" x14ac:dyDescent="0.2">
      <c r="A150" s="20" t="s">
        <v>19</v>
      </c>
      <c r="B150" s="18"/>
      <c r="C150" s="18"/>
      <c r="D150" s="13"/>
      <c r="E150" s="13"/>
      <c r="F150" s="13"/>
      <c r="G150" s="14"/>
      <c r="H150" s="12"/>
    </row>
    <row r="151" spans="1:8" x14ac:dyDescent="0.2">
      <c r="A151" s="20" t="s">
        <v>19</v>
      </c>
      <c r="B151" s="18"/>
      <c r="C151" s="18"/>
      <c r="D151" s="13"/>
      <c r="E151" s="13"/>
      <c r="F151" s="13"/>
      <c r="G151" s="14"/>
      <c r="H151" s="12"/>
    </row>
    <row r="152" spans="1:8" x14ac:dyDescent="0.2">
      <c r="A152" s="20" t="s">
        <v>19</v>
      </c>
      <c r="B152" s="18"/>
      <c r="C152" s="18"/>
      <c r="D152" s="13"/>
      <c r="E152" s="13"/>
      <c r="F152" s="13"/>
      <c r="G152" s="14"/>
      <c r="H152" s="12"/>
    </row>
    <row r="153" spans="1:8" x14ac:dyDescent="0.2">
      <c r="A153" s="20" t="s">
        <v>19</v>
      </c>
      <c r="B153" s="18"/>
      <c r="C153" s="18"/>
      <c r="D153" s="13"/>
      <c r="E153" s="13"/>
      <c r="F153" s="13"/>
      <c r="G153" s="14"/>
      <c r="H153" s="12"/>
    </row>
    <row r="154" spans="1:8" x14ac:dyDescent="0.2">
      <c r="A154" s="20" t="s">
        <v>19</v>
      </c>
      <c r="B154" s="18"/>
      <c r="C154" s="18"/>
      <c r="D154" s="13"/>
      <c r="E154" s="13"/>
      <c r="F154" s="13"/>
      <c r="G154" s="14"/>
      <c r="H154" s="12"/>
    </row>
    <row r="155" spans="1:8" x14ac:dyDescent="0.2">
      <c r="A155" s="20" t="s">
        <v>19</v>
      </c>
      <c r="B155" s="18"/>
      <c r="C155" s="18"/>
      <c r="D155" s="13"/>
      <c r="E155" s="13"/>
      <c r="F155" s="13"/>
      <c r="G155" s="14"/>
      <c r="H155" s="12"/>
    </row>
    <row r="156" spans="1:8" x14ac:dyDescent="0.2">
      <c r="A156" s="20" t="s">
        <v>19</v>
      </c>
      <c r="B156" s="18"/>
      <c r="C156" s="18"/>
      <c r="D156" s="13"/>
      <c r="E156" s="13"/>
      <c r="F156" s="13"/>
      <c r="G156" s="14"/>
      <c r="H156" s="12"/>
    </row>
    <row r="157" spans="1:8" x14ac:dyDescent="0.2">
      <c r="A157" s="20" t="s">
        <v>19</v>
      </c>
      <c r="B157" s="18"/>
      <c r="C157" s="18"/>
      <c r="D157" s="13"/>
      <c r="E157" s="13"/>
      <c r="F157" s="13"/>
      <c r="G157" s="14"/>
      <c r="H157" s="12"/>
    </row>
    <row r="158" spans="1:8" x14ac:dyDescent="0.2">
      <c r="A158" s="20" t="s">
        <v>19</v>
      </c>
      <c r="B158" s="18"/>
      <c r="C158" s="18"/>
      <c r="D158" s="13"/>
      <c r="E158" s="13"/>
      <c r="F158" s="13"/>
      <c r="G158" s="14"/>
      <c r="H158" s="12"/>
    </row>
    <row r="159" spans="1:8" x14ac:dyDescent="0.2">
      <c r="A159" s="20" t="s">
        <v>19</v>
      </c>
      <c r="B159" s="18"/>
      <c r="C159" s="18"/>
      <c r="D159" s="13"/>
      <c r="E159" s="13"/>
      <c r="F159" s="13"/>
      <c r="G159" s="14"/>
      <c r="H159" s="12"/>
    </row>
    <row r="160" spans="1:8" x14ac:dyDescent="0.2">
      <c r="A160" s="20" t="s">
        <v>19</v>
      </c>
      <c r="B160" s="18"/>
      <c r="C160" s="18"/>
      <c r="D160" s="13"/>
      <c r="E160" s="13"/>
      <c r="F160" s="13"/>
      <c r="G160" s="14"/>
      <c r="H160" s="12"/>
    </row>
    <row r="161" spans="1:8" x14ac:dyDescent="0.2">
      <c r="A161" s="20" t="s">
        <v>19</v>
      </c>
      <c r="B161" s="18"/>
      <c r="C161" s="18"/>
      <c r="D161" s="13"/>
      <c r="E161" s="13"/>
      <c r="F161" s="13"/>
      <c r="G161" s="14"/>
      <c r="H161" s="12"/>
    </row>
    <row r="162" spans="1:8" x14ac:dyDescent="0.2">
      <c r="A162" s="20" t="s">
        <v>19</v>
      </c>
      <c r="B162" s="18"/>
      <c r="C162" s="18"/>
      <c r="D162" s="13"/>
      <c r="E162" s="13"/>
      <c r="F162" s="13"/>
      <c r="G162" s="14"/>
      <c r="H162" s="12"/>
    </row>
    <row r="163" spans="1:8" x14ac:dyDescent="0.2">
      <c r="A163" s="20" t="s">
        <v>19</v>
      </c>
      <c r="B163" s="18"/>
      <c r="C163" s="18"/>
      <c r="D163" s="13"/>
      <c r="E163" s="13"/>
      <c r="F163" s="13"/>
      <c r="G163" s="14"/>
      <c r="H163" s="12"/>
    </row>
    <row r="164" spans="1:8" x14ac:dyDescent="0.2">
      <c r="A164" s="20" t="s">
        <v>19</v>
      </c>
      <c r="B164" s="18"/>
      <c r="C164" s="18"/>
      <c r="D164" s="13"/>
      <c r="E164" s="13"/>
      <c r="F164" s="13"/>
      <c r="G164" s="14"/>
      <c r="H164" s="12"/>
    </row>
    <row r="165" spans="1:8" x14ac:dyDescent="0.2">
      <c r="A165" s="20" t="s">
        <v>19</v>
      </c>
      <c r="B165" s="18"/>
      <c r="C165" s="18"/>
      <c r="D165" s="13"/>
      <c r="E165" s="13"/>
      <c r="F165" s="13"/>
      <c r="G165" s="14"/>
      <c r="H165" s="12"/>
    </row>
    <row r="166" spans="1:8" x14ac:dyDescent="0.2">
      <c r="A166" s="20" t="s">
        <v>19</v>
      </c>
      <c r="B166" s="18"/>
      <c r="C166" s="18"/>
      <c r="D166" s="13"/>
      <c r="E166" s="13"/>
      <c r="F166" s="13"/>
      <c r="G166" s="14"/>
      <c r="H166" s="12"/>
    </row>
    <row r="167" spans="1:8" x14ac:dyDescent="0.2">
      <c r="A167" s="20" t="s">
        <v>19</v>
      </c>
      <c r="B167" s="18"/>
      <c r="C167" s="18"/>
      <c r="D167" s="13"/>
      <c r="E167" s="13"/>
      <c r="F167" s="13"/>
      <c r="G167" s="14"/>
      <c r="H167" s="12"/>
    </row>
    <row r="168" spans="1:8" x14ac:dyDescent="0.2">
      <c r="A168" s="20" t="s">
        <v>19</v>
      </c>
      <c r="B168" s="18" t="s">
        <v>20</v>
      </c>
      <c r="C168" s="18"/>
      <c r="D168" s="15"/>
      <c r="E168" s="15"/>
      <c r="F168" s="16"/>
      <c r="G168" s="14"/>
      <c r="H168" s="12">
        <v>75</v>
      </c>
    </row>
  </sheetData>
  <dataValidations count="1">
    <dataValidation type="list" allowBlank="1" showInputMessage="1" showErrorMessage="1" sqref="G117:G140 G145:G168 G5:G28 G33:G56 G89:G112 G61:G84">
      <formula1>"Месяц, Квартал, Год"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"/>
  <sheetViews>
    <sheetView zoomScaleNormal="100" workbookViewId="0">
      <pane ySplit="1" topLeftCell="A4" activePane="bottomLeft" state="frozen"/>
      <selection activeCell="E411" sqref="E411:F412"/>
      <selection pane="bottomLeft" activeCell="A4" sqref="A4:H330"/>
    </sheetView>
  </sheetViews>
  <sheetFormatPr defaultRowHeight="12.75" x14ac:dyDescent="0.2"/>
  <cols>
    <col min="1" max="1" width="49.28515625" style="3" bestFit="1" customWidth="1"/>
    <col min="2" max="2" width="11" style="3" bestFit="1" customWidth="1"/>
    <col min="3" max="3" width="20" style="3" bestFit="1" customWidth="1"/>
    <col min="4" max="4" width="8.42578125" style="3" bestFit="1" customWidth="1"/>
    <col min="5" max="6" width="17.85546875" style="3" customWidth="1"/>
    <col min="7" max="7" width="10.85546875" style="3" bestFit="1" customWidth="1"/>
    <col min="8" max="8" width="23" style="3" bestFit="1" customWidth="1"/>
    <col min="9" max="16384" width="9.140625" style="3"/>
  </cols>
  <sheetData>
    <row r="1" spans="1:8" x14ac:dyDescent="0.2">
      <c r="A1" s="1"/>
      <c r="B1" s="1"/>
      <c r="C1" s="2"/>
      <c r="D1" s="2"/>
      <c r="E1" s="1"/>
      <c r="F1" s="1"/>
      <c r="G1" s="1"/>
      <c r="H1" s="1"/>
    </row>
    <row r="2" spans="1:8" x14ac:dyDescent="0.2">
      <c r="A2" s="4" t="str">
        <f>"Таблица 1. "&amp;A5</f>
        <v>Таблица 1. Вентиляция</v>
      </c>
      <c r="B2" s="5"/>
      <c r="E2" s="6"/>
      <c r="F2" s="5"/>
    </row>
    <row r="3" spans="1:8" ht="13.5" thickBot="1" x14ac:dyDescent="0.25">
      <c r="A3" s="7" t="s">
        <v>0</v>
      </c>
      <c r="B3" s="7"/>
      <c r="C3" s="7"/>
      <c r="D3" s="8"/>
      <c r="E3" s="7"/>
      <c r="F3" s="9">
        <f>SUM(H5:H28)</f>
        <v>500</v>
      </c>
    </row>
    <row r="4" spans="1:8" ht="13.5" thickTop="1" x14ac:dyDescent="0.2">
      <c r="A4" s="10" t="s">
        <v>1</v>
      </c>
      <c r="B4" s="10" t="s">
        <v>2</v>
      </c>
      <c r="C4" s="10" t="s">
        <v>3</v>
      </c>
      <c r="D4" s="11">
        <v>1</v>
      </c>
      <c r="E4" s="11">
        <v>2</v>
      </c>
      <c r="F4" s="11">
        <v>3</v>
      </c>
      <c r="G4" s="10" t="s">
        <v>4</v>
      </c>
      <c r="H4" s="10" t="s">
        <v>5</v>
      </c>
    </row>
    <row r="5" spans="1:8" x14ac:dyDescent="0.2">
      <c r="A5" s="12" t="s">
        <v>6</v>
      </c>
      <c r="B5" s="12" t="s">
        <v>20</v>
      </c>
      <c r="C5" s="12" t="s">
        <v>32</v>
      </c>
      <c r="D5" s="13"/>
      <c r="E5" s="13"/>
      <c r="F5" s="13"/>
      <c r="G5" s="14" t="s">
        <v>7</v>
      </c>
      <c r="H5" s="12">
        <v>500</v>
      </c>
    </row>
    <row r="6" spans="1:8" x14ac:dyDescent="0.2">
      <c r="A6" s="12" t="s">
        <v>6</v>
      </c>
      <c r="B6" s="12"/>
      <c r="C6" s="12" t="s">
        <v>33</v>
      </c>
      <c r="D6" s="13"/>
      <c r="E6" s="13"/>
      <c r="F6" s="13"/>
      <c r="G6" s="14" t="s">
        <v>7</v>
      </c>
      <c r="H6" s="12"/>
    </row>
    <row r="7" spans="1:8" x14ac:dyDescent="0.2">
      <c r="A7" s="12" t="s">
        <v>6</v>
      </c>
      <c r="B7" s="12"/>
      <c r="C7" s="12" t="s">
        <v>34</v>
      </c>
      <c r="D7" s="13"/>
      <c r="E7" s="13"/>
      <c r="F7" s="13"/>
      <c r="G7" s="14" t="s">
        <v>7</v>
      </c>
      <c r="H7" s="12"/>
    </row>
    <row r="8" spans="1:8" x14ac:dyDescent="0.2">
      <c r="A8" s="12" t="s">
        <v>6</v>
      </c>
      <c r="B8" s="12"/>
      <c r="C8" s="12" t="s">
        <v>35</v>
      </c>
      <c r="D8" s="13"/>
      <c r="E8" s="13"/>
      <c r="F8" s="13"/>
      <c r="G8" s="14" t="s">
        <v>7</v>
      </c>
      <c r="H8" s="12"/>
    </row>
    <row r="9" spans="1:8" x14ac:dyDescent="0.2">
      <c r="A9" s="12" t="s">
        <v>6</v>
      </c>
      <c r="B9" s="12"/>
      <c r="C9" s="12"/>
      <c r="D9" s="13"/>
      <c r="E9" s="13"/>
      <c r="F9" s="13"/>
      <c r="G9" s="14" t="s">
        <v>7</v>
      </c>
      <c r="H9" s="12"/>
    </row>
    <row r="10" spans="1:8" x14ac:dyDescent="0.2">
      <c r="A10" s="12" t="s">
        <v>6</v>
      </c>
      <c r="B10" s="12"/>
      <c r="C10" s="12"/>
      <c r="D10" s="13"/>
      <c r="E10" s="13"/>
      <c r="F10" s="13"/>
      <c r="G10" s="14" t="s">
        <v>7</v>
      </c>
      <c r="H10" s="12"/>
    </row>
    <row r="11" spans="1:8" x14ac:dyDescent="0.2">
      <c r="A11" s="12" t="s">
        <v>6</v>
      </c>
      <c r="B11" s="12"/>
      <c r="C11" s="12"/>
      <c r="D11" s="13"/>
      <c r="E11" s="13"/>
      <c r="F11" s="13"/>
      <c r="G11" s="14" t="s">
        <v>7</v>
      </c>
      <c r="H11" s="12"/>
    </row>
    <row r="12" spans="1:8" x14ac:dyDescent="0.2">
      <c r="A12" s="12" t="s">
        <v>6</v>
      </c>
      <c r="B12" s="12"/>
      <c r="C12" s="12"/>
      <c r="D12" s="13"/>
      <c r="E12" s="13"/>
      <c r="F12" s="13"/>
      <c r="G12" s="14" t="s">
        <v>7</v>
      </c>
      <c r="H12" s="12"/>
    </row>
    <row r="13" spans="1:8" x14ac:dyDescent="0.2">
      <c r="A13" s="12" t="s">
        <v>6</v>
      </c>
      <c r="B13" s="12"/>
      <c r="C13" s="12"/>
      <c r="D13" s="13"/>
      <c r="E13" s="13"/>
      <c r="F13" s="13"/>
      <c r="G13" s="14" t="s">
        <v>7</v>
      </c>
      <c r="H13" s="12"/>
    </row>
    <row r="14" spans="1:8" x14ac:dyDescent="0.2">
      <c r="A14" s="12" t="s">
        <v>6</v>
      </c>
      <c r="B14" s="12"/>
      <c r="C14" s="12"/>
      <c r="D14" s="13"/>
      <c r="E14" s="13"/>
      <c r="F14" s="13"/>
      <c r="G14" s="14" t="s">
        <v>7</v>
      </c>
      <c r="H14" s="12"/>
    </row>
    <row r="15" spans="1:8" x14ac:dyDescent="0.2">
      <c r="A15" s="12" t="s">
        <v>6</v>
      </c>
      <c r="B15" s="12"/>
      <c r="C15" s="12"/>
      <c r="D15" s="13"/>
      <c r="E15" s="13"/>
      <c r="F15" s="13"/>
      <c r="G15" s="14" t="s">
        <v>7</v>
      </c>
      <c r="H15" s="12"/>
    </row>
    <row r="16" spans="1:8" x14ac:dyDescent="0.2">
      <c r="A16" s="12" t="s">
        <v>6</v>
      </c>
      <c r="B16" s="12"/>
      <c r="C16" s="12"/>
      <c r="D16" s="13"/>
      <c r="E16" s="13"/>
      <c r="F16" s="13"/>
      <c r="G16" s="14" t="s">
        <v>7</v>
      </c>
      <c r="H16" s="12"/>
    </row>
    <row r="17" spans="1:8" x14ac:dyDescent="0.2">
      <c r="A17" s="12" t="s">
        <v>6</v>
      </c>
      <c r="B17" s="12"/>
      <c r="C17" s="12"/>
      <c r="D17" s="13"/>
      <c r="E17" s="13"/>
      <c r="F17" s="13"/>
      <c r="G17" s="14" t="s">
        <v>7</v>
      </c>
      <c r="H17" s="12"/>
    </row>
    <row r="18" spans="1:8" x14ac:dyDescent="0.2">
      <c r="A18" s="12" t="s">
        <v>6</v>
      </c>
      <c r="B18" s="12"/>
      <c r="C18" s="12"/>
      <c r="D18" s="13"/>
      <c r="E18" s="13"/>
      <c r="F18" s="13"/>
      <c r="G18" s="14" t="s">
        <v>7</v>
      </c>
      <c r="H18" s="12"/>
    </row>
    <row r="19" spans="1:8" x14ac:dyDescent="0.2">
      <c r="A19" s="12" t="s">
        <v>6</v>
      </c>
      <c r="B19" s="12"/>
      <c r="C19" s="12"/>
      <c r="D19" s="13"/>
      <c r="E19" s="13"/>
      <c r="F19" s="13"/>
      <c r="G19" s="14" t="s">
        <v>7</v>
      </c>
      <c r="H19" s="12"/>
    </row>
    <row r="20" spans="1:8" x14ac:dyDescent="0.2">
      <c r="A20" s="12" t="s">
        <v>6</v>
      </c>
      <c r="B20" s="12"/>
      <c r="C20" s="12"/>
      <c r="D20" s="13"/>
      <c r="E20" s="13"/>
      <c r="F20" s="13"/>
      <c r="G20" s="14" t="s">
        <v>7</v>
      </c>
      <c r="H20" s="12"/>
    </row>
    <row r="21" spans="1:8" x14ac:dyDescent="0.2">
      <c r="A21" s="12" t="s">
        <v>6</v>
      </c>
      <c r="B21" s="12"/>
      <c r="C21" s="12"/>
      <c r="D21" s="13"/>
      <c r="E21" s="13"/>
      <c r="F21" s="13"/>
      <c r="G21" s="14" t="s">
        <v>7</v>
      </c>
      <c r="H21" s="12"/>
    </row>
    <row r="22" spans="1:8" x14ac:dyDescent="0.2">
      <c r="A22" s="12" t="s">
        <v>6</v>
      </c>
      <c r="B22" s="12"/>
      <c r="C22" s="12"/>
      <c r="D22" s="13"/>
      <c r="E22" s="13"/>
      <c r="F22" s="13"/>
      <c r="G22" s="14" t="s">
        <v>7</v>
      </c>
      <c r="H22" s="12"/>
    </row>
    <row r="23" spans="1:8" x14ac:dyDescent="0.2">
      <c r="A23" s="12" t="s">
        <v>6</v>
      </c>
      <c r="B23" s="12"/>
      <c r="C23" s="12"/>
      <c r="D23" s="13"/>
      <c r="E23" s="13"/>
      <c r="F23" s="13"/>
      <c r="G23" s="14" t="s">
        <v>7</v>
      </c>
      <c r="H23" s="12"/>
    </row>
    <row r="24" spans="1:8" x14ac:dyDescent="0.2">
      <c r="A24" s="12" t="s">
        <v>6</v>
      </c>
      <c r="B24" s="12"/>
      <c r="C24" s="12"/>
      <c r="D24" s="13"/>
      <c r="E24" s="13"/>
      <c r="F24" s="13"/>
      <c r="G24" s="14" t="s">
        <v>7</v>
      </c>
      <c r="H24" s="12"/>
    </row>
    <row r="25" spans="1:8" x14ac:dyDescent="0.2">
      <c r="A25" s="12" t="s">
        <v>6</v>
      </c>
      <c r="B25" s="12"/>
      <c r="C25" s="12"/>
      <c r="D25" s="13"/>
      <c r="E25" s="13"/>
      <c r="F25" s="13"/>
      <c r="G25" s="14" t="s">
        <v>7</v>
      </c>
      <c r="H25" s="12"/>
    </row>
    <row r="26" spans="1:8" x14ac:dyDescent="0.2">
      <c r="A26" s="12" t="s">
        <v>6</v>
      </c>
      <c r="B26" s="12"/>
      <c r="C26" s="12"/>
      <c r="D26" s="13"/>
      <c r="E26" s="13"/>
      <c r="F26" s="13"/>
      <c r="G26" s="14" t="s">
        <v>7</v>
      </c>
      <c r="H26" s="12"/>
    </row>
    <row r="27" spans="1:8" x14ac:dyDescent="0.2">
      <c r="A27" s="12" t="s">
        <v>6</v>
      </c>
      <c r="B27" s="12"/>
      <c r="C27" s="12"/>
      <c r="D27" s="15"/>
      <c r="E27" s="15"/>
      <c r="F27" s="16"/>
      <c r="G27" s="14" t="s">
        <v>7</v>
      </c>
      <c r="H27" s="12"/>
    </row>
    <row r="29" spans="1:8" x14ac:dyDescent="0.2">
      <c r="A29" s="4" t="str">
        <f>"Таблица 2. "&amp;A32</f>
        <v>Таблица 2. Вывоз мусора</v>
      </c>
      <c r="B29" s="5"/>
      <c r="E29" s="6"/>
      <c r="F29" s="5"/>
    </row>
    <row r="30" spans="1:8" ht="13.5" thickBot="1" x14ac:dyDescent="0.25">
      <c r="A30" s="7" t="s">
        <v>0</v>
      </c>
      <c r="B30" s="7"/>
      <c r="C30" s="7"/>
      <c r="D30" s="7"/>
      <c r="E30" s="7"/>
      <c r="F30" s="9">
        <f>SUM(H32:H55)</f>
        <v>200</v>
      </c>
    </row>
    <row r="31" spans="1:8" ht="13.5" thickTop="1" x14ac:dyDescent="0.2">
      <c r="A31" s="10" t="s">
        <v>1</v>
      </c>
      <c r="B31" s="10" t="s">
        <v>2</v>
      </c>
      <c r="C31" s="10" t="s">
        <v>3</v>
      </c>
      <c r="D31" s="8"/>
      <c r="E31" s="11"/>
      <c r="F31" s="11"/>
      <c r="G31" s="10" t="s">
        <v>4</v>
      </c>
      <c r="H31" s="10" t="s">
        <v>5</v>
      </c>
    </row>
    <row r="32" spans="1:8" x14ac:dyDescent="0.2">
      <c r="A32" s="17" t="s">
        <v>8</v>
      </c>
      <c r="B32" s="18" t="s">
        <v>20</v>
      </c>
      <c r="C32" s="12" t="s">
        <v>32</v>
      </c>
      <c r="D32" s="19"/>
      <c r="E32" s="13"/>
      <c r="F32" s="13"/>
      <c r="G32" s="14"/>
      <c r="H32" s="12">
        <v>200</v>
      </c>
    </row>
    <row r="33" spans="1:8" x14ac:dyDescent="0.2">
      <c r="A33" s="17" t="s">
        <v>8</v>
      </c>
      <c r="B33" s="18"/>
      <c r="C33" s="12" t="s">
        <v>33</v>
      </c>
      <c r="D33" s="19"/>
      <c r="E33" s="13"/>
      <c r="F33" s="13"/>
      <c r="G33" s="14"/>
      <c r="H33" s="12"/>
    </row>
    <row r="34" spans="1:8" x14ac:dyDescent="0.2">
      <c r="A34" s="17" t="s">
        <v>8</v>
      </c>
      <c r="B34" s="18"/>
      <c r="C34" s="12"/>
      <c r="D34" s="19"/>
      <c r="E34" s="13"/>
      <c r="F34" s="13"/>
      <c r="G34" s="14"/>
      <c r="H34" s="12"/>
    </row>
    <row r="35" spans="1:8" x14ac:dyDescent="0.2">
      <c r="A35" s="17" t="s">
        <v>8</v>
      </c>
      <c r="B35" s="18"/>
      <c r="C35" s="12"/>
      <c r="D35" s="19"/>
      <c r="E35" s="13"/>
      <c r="F35" s="13"/>
      <c r="G35" s="14"/>
      <c r="H35" s="12"/>
    </row>
    <row r="36" spans="1:8" x14ac:dyDescent="0.2">
      <c r="A36" s="17" t="s">
        <v>8</v>
      </c>
      <c r="B36" s="18"/>
      <c r="C36" s="18"/>
      <c r="D36" s="19"/>
      <c r="E36" s="13"/>
      <c r="F36" s="13"/>
      <c r="G36" s="14"/>
      <c r="H36" s="12"/>
    </row>
    <row r="37" spans="1:8" x14ac:dyDescent="0.2">
      <c r="A37" s="17" t="s">
        <v>8</v>
      </c>
      <c r="B37" s="18"/>
      <c r="C37" s="18"/>
      <c r="D37" s="19"/>
      <c r="E37" s="13"/>
      <c r="F37" s="13"/>
      <c r="G37" s="14"/>
      <c r="H37" s="12"/>
    </row>
    <row r="38" spans="1:8" x14ac:dyDescent="0.2">
      <c r="A38" s="17" t="s">
        <v>8</v>
      </c>
      <c r="B38" s="18"/>
      <c r="C38" s="18"/>
      <c r="D38" s="19"/>
      <c r="E38" s="13"/>
      <c r="F38" s="13"/>
      <c r="G38" s="14"/>
      <c r="H38" s="12"/>
    </row>
    <row r="39" spans="1:8" x14ac:dyDescent="0.2">
      <c r="A39" s="17" t="s">
        <v>8</v>
      </c>
      <c r="B39" s="18"/>
      <c r="C39" s="18"/>
      <c r="D39" s="19"/>
      <c r="E39" s="13"/>
      <c r="F39" s="13"/>
      <c r="G39" s="14"/>
      <c r="H39" s="12"/>
    </row>
    <row r="40" spans="1:8" x14ac:dyDescent="0.2">
      <c r="A40" s="17" t="s">
        <v>8</v>
      </c>
      <c r="B40" s="18"/>
      <c r="C40" s="18"/>
      <c r="D40" s="19"/>
      <c r="E40" s="13"/>
      <c r="F40" s="13"/>
      <c r="G40" s="14"/>
      <c r="H40" s="12"/>
    </row>
    <row r="41" spans="1:8" x14ac:dyDescent="0.2">
      <c r="A41" s="17" t="s">
        <v>8</v>
      </c>
      <c r="B41" s="18"/>
      <c r="C41" s="18"/>
      <c r="D41" s="19"/>
      <c r="E41" s="13"/>
      <c r="F41" s="13"/>
      <c r="G41" s="14"/>
      <c r="H41" s="12"/>
    </row>
    <row r="42" spans="1:8" x14ac:dyDescent="0.2">
      <c r="A42" s="17" t="s">
        <v>8</v>
      </c>
      <c r="B42" s="18"/>
      <c r="C42" s="18"/>
      <c r="D42" s="19"/>
      <c r="E42" s="13"/>
      <c r="F42" s="13"/>
      <c r="G42" s="14"/>
      <c r="H42" s="12"/>
    </row>
    <row r="43" spans="1:8" x14ac:dyDescent="0.2">
      <c r="A43" s="17" t="s">
        <v>8</v>
      </c>
      <c r="B43" s="18"/>
      <c r="C43" s="18"/>
      <c r="D43" s="19"/>
      <c r="E43" s="13"/>
      <c r="F43" s="13"/>
      <c r="G43" s="14"/>
      <c r="H43" s="12"/>
    </row>
    <row r="44" spans="1:8" x14ac:dyDescent="0.2">
      <c r="A44" s="17" t="s">
        <v>8</v>
      </c>
      <c r="B44" s="18"/>
      <c r="C44" s="18"/>
      <c r="D44" s="19"/>
      <c r="E44" s="13"/>
      <c r="F44" s="13"/>
      <c r="G44" s="14"/>
      <c r="H44" s="12"/>
    </row>
    <row r="45" spans="1:8" x14ac:dyDescent="0.2">
      <c r="A45" s="17" t="s">
        <v>8</v>
      </c>
      <c r="B45" s="18"/>
      <c r="C45" s="18"/>
      <c r="D45" s="19"/>
      <c r="E45" s="13"/>
      <c r="F45" s="13"/>
      <c r="G45" s="14"/>
      <c r="H45" s="12"/>
    </row>
    <row r="46" spans="1:8" x14ac:dyDescent="0.2">
      <c r="A46" s="17" t="s">
        <v>8</v>
      </c>
      <c r="B46" s="18"/>
      <c r="C46" s="18"/>
      <c r="D46" s="19"/>
      <c r="E46" s="13"/>
      <c r="F46" s="13"/>
      <c r="G46" s="14"/>
      <c r="H46" s="12"/>
    </row>
    <row r="47" spans="1:8" x14ac:dyDescent="0.2">
      <c r="A47" s="17" t="s">
        <v>8</v>
      </c>
      <c r="B47" s="18"/>
      <c r="C47" s="18"/>
      <c r="D47" s="19"/>
      <c r="E47" s="13"/>
      <c r="F47" s="13"/>
      <c r="G47" s="14"/>
      <c r="H47" s="12"/>
    </row>
    <row r="48" spans="1:8" x14ac:dyDescent="0.2">
      <c r="A48" s="17" t="s">
        <v>8</v>
      </c>
      <c r="B48" s="18"/>
      <c r="C48" s="18"/>
      <c r="D48" s="19"/>
      <c r="E48" s="13"/>
      <c r="F48" s="13"/>
      <c r="G48" s="14"/>
      <c r="H48" s="12"/>
    </row>
    <row r="49" spans="1:8" x14ac:dyDescent="0.2">
      <c r="A49" s="17" t="s">
        <v>8</v>
      </c>
      <c r="B49" s="18"/>
      <c r="C49" s="18"/>
      <c r="D49" s="19"/>
      <c r="E49" s="13"/>
      <c r="F49" s="13"/>
      <c r="G49" s="14"/>
      <c r="H49" s="12"/>
    </row>
    <row r="50" spans="1:8" x14ac:dyDescent="0.2">
      <c r="A50" s="17" t="s">
        <v>8</v>
      </c>
      <c r="B50" s="18"/>
      <c r="C50" s="18"/>
      <c r="D50" s="19"/>
      <c r="E50" s="13"/>
      <c r="F50" s="13"/>
      <c r="G50" s="14"/>
      <c r="H50" s="12"/>
    </row>
    <row r="51" spans="1:8" x14ac:dyDescent="0.2">
      <c r="A51" s="17" t="s">
        <v>8</v>
      </c>
      <c r="B51" s="18"/>
      <c r="C51" s="18"/>
      <c r="D51" s="19"/>
      <c r="E51" s="13"/>
      <c r="F51" s="13"/>
      <c r="G51" s="14"/>
      <c r="H51" s="12"/>
    </row>
    <row r="52" spans="1:8" x14ac:dyDescent="0.2">
      <c r="A52" s="17" t="s">
        <v>8</v>
      </c>
      <c r="B52" s="18"/>
      <c r="C52" s="18"/>
      <c r="D52" s="19"/>
      <c r="E52" s="13"/>
      <c r="F52" s="13"/>
      <c r="G52" s="14"/>
      <c r="H52" s="12"/>
    </row>
    <row r="53" spans="1:8" x14ac:dyDescent="0.2">
      <c r="A53" s="17" t="s">
        <v>8</v>
      </c>
      <c r="B53" s="18"/>
      <c r="C53" s="18"/>
      <c r="D53" s="19"/>
      <c r="E53" s="13"/>
      <c r="F53" s="13"/>
      <c r="G53" s="14" t="s">
        <v>7</v>
      </c>
      <c r="H53" s="12"/>
    </row>
    <row r="54" spans="1:8" x14ac:dyDescent="0.2">
      <c r="A54" s="17" t="s">
        <v>8</v>
      </c>
      <c r="B54" s="18"/>
      <c r="C54" s="18"/>
      <c r="D54" s="19"/>
      <c r="E54" s="15"/>
      <c r="F54" s="16"/>
      <c r="G54" s="14"/>
      <c r="H54" s="12"/>
    </row>
    <row r="56" spans="1:8" x14ac:dyDescent="0.2">
      <c r="A56" s="4" t="str">
        <f>"Таблица 3. "&amp;A59</f>
        <v>Таблица 3. Ремонт зданий административные помещения</v>
      </c>
      <c r="B56" s="5"/>
      <c r="E56" s="6"/>
      <c r="F56" s="5"/>
    </row>
    <row r="57" spans="1:8" ht="13.5" thickBot="1" x14ac:dyDescent="0.25">
      <c r="A57" s="7" t="s">
        <v>0</v>
      </c>
      <c r="B57" s="7"/>
      <c r="C57" s="7"/>
      <c r="D57" s="7"/>
      <c r="E57" s="7"/>
      <c r="F57" s="9">
        <f>SUM(H59:H82)</f>
        <v>5500</v>
      </c>
    </row>
    <row r="58" spans="1:8" ht="13.5" thickTop="1" x14ac:dyDescent="0.2">
      <c r="A58" s="10" t="s">
        <v>1</v>
      </c>
      <c r="B58" s="10" t="s">
        <v>2</v>
      </c>
      <c r="C58" s="10" t="s">
        <v>3</v>
      </c>
      <c r="D58" s="8"/>
      <c r="E58" s="11"/>
      <c r="F58" s="11"/>
      <c r="G58" s="10" t="s">
        <v>4</v>
      </c>
      <c r="H58" s="10" t="s">
        <v>5</v>
      </c>
    </row>
    <row r="59" spans="1:8" x14ac:dyDescent="0.2">
      <c r="A59" s="20" t="s">
        <v>9</v>
      </c>
      <c r="B59" s="18" t="s">
        <v>20</v>
      </c>
      <c r="C59" s="12" t="s">
        <v>32</v>
      </c>
      <c r="D59" s="19"/>
      <c r="E59" s="13"/>
      <c r="F59" s="13"/>
      <c r="G59" s="14"/>
      <c r="H59" s="12">
        <v>1500</v>
      </c>
    </row>
    <row r="60" spans="1:8" x14ac:dyDescent="0.2">
      <c r="A60" s="20" t="s">
        <v>9</v>
      </c>
      <c r="B60" s="18"/>
      <c r="C60" s="12" t="s">
        <v>33</v>
      </c>
      <c r="D60" s="19"/>
      <c r="E60" s="13"/>
      <c r="F60" s="13"/>
      <c r="G60" s="14"/>
      <c r="H60" s="12"/>
    </row>
    <row r="61" spans="1:8" x14ac:dyDescent="0.2">
      <c r="A61" s="20" t="s">
        <v>9</v>
      </c>
      <c r="B61" s="18" t="s">
        <v>20</v>
      </c>
      <c r="C61" s="18"/>
      <c r="D61" s="19"/>
      <c r="E61" s="13"/>
      <c r="F61" s="13"/>
      <c r="G61" s="14"/>
      <c r="H61" s="12">
        <v>500</v>
      </c>
    </row>
    <row r="62" spans="1:8" x14ac:dyDescent="0.2">
      <c r="A62" s="20" t="s">
        <v>9</v>
      </c>
      <c r="B62" s="18" t="s">
        <v>20</v>
      </c>
      <c r="C62" s="18"/>
      <c r="D62" s="19"/>
      <c r="E62" s="13"/>
      <c r="F62" s="13"/>
      <c r="G62" s="14"/>
      <c r="H62" s="12">
        <v>1500</v>
      </c>
    </row>
    <row r="63" spans="1:8" x14ac:dyDescent="0.2">
      <c r="A63" s="20" t="s">
        <v>9</v>
      </c>
      <c r="B63" s="18" t="s">
        <v>20</v>
      </c>
      <c r="C63" s="18"/>
      <c r="D63" s="19"/>
      <c r="E63" s="13"/>
      <c r="F63" s="13"/>
      <c r="G63" s="14"/>
      <c r="H63" s="12">
        <v>2000</v>
      </c>
    </row>
    <row r="64" spans="1:8" x14ac:dyDescent="0.2">
      <c r="A64" s="20" t="s">
        <v>9</v>
      </c>
      <c r="B64" s="18"/>
      <c r="C64" s="18"/>
      <c r="D64" s="19"/>
      <c r="E64" s="13"/>
      <c r="F64" s="13"/>
      <c r="G64" s="14"/>
      <c r="H64" s="12"/>
    </row>
    <row r="65" spans="1:8" x14ac:dyDescent="0.2">
      <c r="A65" s="20" t="s">
        <v>9</v>
      </c>
      <c r="B65" s="18"/>
      <c r="C65" s="18"/>
      <c r="D65" s="19"/>
      <c r="E65" s="13"/>
      <c r="F65" s="13"/>
      <c r="G65" s="14"/>
      <c r="H65" s="12"/>
    </row>
    <row r="66" spans="1:8" x14ac:dyDescent="0.2">
      <c r="A66" s="20" t="s">
        <v>9</v>
      </c>
      <c r="B66" s="18"/>
      <c r="C66" s="18"/>
      <c r="D66" s="19"/>
      <c r="E66" s="13"/>
      <c r="F66" s="13"/>
      <c r="G66" s="14"/>
      <c r="H66" s="12"/>
    </row>
    <row r="67" spans="1:8" x14ac:dyDescent="0.2">
      <c r="A67" s="20" t="s">
        <v>9</v>
      </c>
      <c r="B67" s="18"/>
      <c r="C67" s="18"/>
      <c r="D67" s="19"/>
      <c r="E67" s="13"/>
      <c r="F67" s="13"/>
      <c r="G67" s="14"/>
      <c r="H67" s="12"/>
    </row>
    <row r="68" spans="1:8" x14ac:dyDescent="0.2">
      <c r="A68" s="20" t="s">
        <v>9</v>
      </c>
      <c r="B68" s="18"/>
      <c r="C68" s="18"/>
      <c r="D68" s="19"/>
      <c r="E68" s="13"/>
      <c r="F68" s="13"/>
      <c r="G68" s="14"/>
      <c r="H68" s="12"/>
    </row>
    <row r="69" spans="1:8" x14ac:dyDescent="0.2">
      <c r="A69" s="20" t="s">
        <v>9</v>
      </c>
      <c r="B69" s="18"/>
      <c r="C69" s="18"/>
      <c r="D69" s="19"/>
      <c r="E69" s="13"/>
      <c r="F69" s="13"/>
      <c r="G69" s="14"/>
      <c r="H69" s="12"/>
    </row>
    <row r="70" spans="1:8" x14ac:dyDescent="0.2">
      <c r="A70" s="20" t="s">
        <v>9</v>
      </c>
      <c r="B70" s="18"/>
      <c r="C70" s="18"/>
      <c r="D70" s="19"/>
      <c r="E70" s="13"/>
      <c r="F70" s="13"/>
      <c r="G70" s="14"/>
      <c r="H70" s="12"/>
    </row>
    <row r="71" spans="1:8" x14ac:dyDescent="0.2">
      <c r="A71" s="20" t="s">
        <v>9</v>
      </c>
      <c r="B71" s="18"/>
      <c r="C71" s="18"/>
      <c r="D71" s="19"/>
      <c r="E71" s="13"/>
      <c r="F71" s="13"/>
      <c r="G71" s="14"/>
      <c r="H71" s="12"/>
    </row>
    <row r="72" spans="1:8" x14ac:dyDescent="0.2">
      <c r="A72" s="20" t="s">
        <v>9</v>
      </c>
      <c r="B72" s="18"/>
      <c r="C72" s="18"/>
      <c r="D72" s="19"/>
      <c r="E72" s="13"/>
      <c r="F72" s="13"/>
      <c r="G72" s="14"/>
      <c r="H72" s="12"/>
    </row>
    <row r="73" spans="1:8" x14ac:dyDescent="0.2">
      <c r="A73" s="20" t="s">
        <v>9</v>
      </c>
      <c r="B73" s="18"/>
      <c r="C73" s="18"/>
      <c r="D73" s="19"/>
      <c r="E73" s="13"/>
      <c r="F73" s="13"/>
      <c r="G73" s="14"/>
      <c r="H73" s="12"/>
    </row>
    <row r="74" spans="1:8" x14ac:dyDescent="0.2">
      <c r="A74" s="20" t="s">
        <v>9</v>
      </c>
      <c r="B74" s="18"/>
      <c r="C74" s="18"/>
      <c r="D74" s="19"/>
      <c r="E74" s="13"/>
      <c r="F74" s="13"/>
      <c r="G74" s="14"/>
      <c r="H74" s="12"/>
    </row>
    <row r="75" spans="1:8" x14ac:dyDescent="0.2">
      <c r="A75" s="20" t="s">
        <v>9</v>
      </c>
      <c r="B75" s="18"/>
      <c r="C75" s="18"/>
      <c r="D75" s="19"/>
      <c r="E75" s="13"/>
      <c r="F75" s="13"/>
      <c r="G75" s="14"/>
      <c r="H75" s="12"/>
    </row>
    <row r="76" spans="1:8" x14ac:dyDescent="0.2">
      <c r="A76" s="20" t="s">
        <v>9</v>
      </c>
      <c r="B76" s="18"/>
      <c r="C76" s="18"/>
      <c r="D76" s="19"/>
      <c r="E76" s="13"/>
      <c r="F76" s="13"/>
      <c r="G76" s="14"/>
      <c r="H76" s="12"/>
    </row>
    <row r="77" spans="1:8" x14ac:dyDescent="0.2">
      <c r="A77" s="20" t="s">
        <v>9</v>
      </c>
      <c r="B77" s="18"/>
      <c r="C77" s="18"/>
      <c r="D77" s="19"/>
      <c r="E77" s="13"/>
      <c r="F77" s="13"/>
      <c r="G77" s="14"/>
      <c r="H77" s="12"/>
    </row>
    <row r="78" spans="1:8" x14ac:dyDescent="0.2">
      <c r="A78" s="20" t="s">
        <v>9</v>
      </c>
      <c r="B78" s="18"/>
      <c r="C78" s="18"/>
      <c r="D78" s="19"/>
      <c r="E78" s="13"/>
      <c r="F78" s="13"/>
      <c r="G78" s="14"/>
      <c r="H78" s="12"/>
    </row>
    <row r="79" spans="1:8" x14ac:dyDescent="0.2">
      <c r="A79" s="20" t="s">
        <v>9</v>
      </c>
      <c r="B79" s="18"/>
      <c r="C79" s="18"/>
      <c r="D79" s="19"/>
      <c r="E79" s="13"/>
      <c r="F79" s="13"/>
      <c r="G79" s="14"/>
      <c r="H79" s="12"/>
    </row>
    <row r="80" spans="1:8" x14ac:dyDescent="0.2">
      <c r="A80" s="20" t="s">
        <v>9</v>
      </c>
      <c r="B80" s="18"/>
      <c r="C80" s="18"/>
      <c r="D80" s="19"/>
      <c r="E80" s="13"/>
      <c r="F80" s="13"/>
      <c r="G80" s="14"/>
      <c r="H80" s="12"/>
    </row>
    <row r="81" spans="1:8" x14ac:dyDescent="0.2">
      <c r="A81" s="20" t="s">
        <v>9</v>
      </c>
      <c r="B81" s="18"/>
      <c r="C81" s="18"/>
      <c r="D81" s="19"/>
      <c r="E81" s="15"/>
      <c r="F81" s="16"/>
      <c r="G81" s="14"/>
      <c r="H81" s="12"/>
    </row>
    <row r="83" spans="1:8" x14ac:dyDescent="0.2">
      <c r="A83" s="4" t="str">
        <f>"Таблица 4. "&amp;A86</f>
        <v>Таблица 4. Ремонт зданий производственные помещения</v>
      </c>
      <c r="B83" s="5"/>
      <c r="E83" s="6"/>
      <c r="F83" s="5"/>
    </row>
    <row r="84" spans="1:8" ht="13.5" thickBot="1" x14ac:dyDescent="0.25">
      <c r="A84" s="7" t="s">
        <v>0</v>
      </c>
      <c r="B84" s="7"/>
      <c r="C84" s="7"/>
      <c r="D84" s="7"/>
      <c r="E84" s="7"/>
      <c r="F84" s="9">
        <f>SUM(H86:H109)</f>
        <v>1700</v>
      </c>
    </row>
    <row r="85" spans="1:8" ht="13.5" thickTop="1" x14ac:dyDescent="0.2">
      <c r="A85" s="10" t="s">
        <v>1</v>
      </c>
      <c r="B85" s="10" t="s">
        <v>2</v>
      </c>
      <c r="C85" s="10" t="s">
        <v>3</v>
      </c>
      <c r="D85" s="11"/>
      <c r="E85" s="11"/>
      <c r="F85" s="11"/>
      <c r="G85" s="10" t="s">
        <v>4</v>
      </c>
      <c r="H85" s="10" t="s">
        <v>5</v>
      </c>
    </row>
    <row r="86" spans="1:8" x14ac:dyDescent="0.2">
      <c r="A86" s="20" t="s">
        <v>10</v>
      </c>
      <c r="B86" s="18" t="s">
        <v>21</v>
      </c>
      <c r="C86" s="12" t="s">
        <v>32</v>
      </c>
      <c r="D86" s="13"/>
      <c r="E86" s="13"/>
      <c r="F86" s="13"/>
      <c r="G86" s="14" t="s">
        <v>7</v>
      </c>
      <c r="H86" s="12">
        <v>1500</v>
      </c>
    </row>
    <row r="87" spans="1:8" x14ac:dyDescent="0.2">
      <c r="A87" s="20" t="s">
        <v>10</v>
      </c>
      <c r="B87" s="20" t="s">
        <v>20</v>
      </c>
      <c r="C87" s="12" t="s">
        <v>33</v>
      </c>
      <c r="D87" s="13"/>
      <c r="E87" s="13"/>
      <c r="F87" s="13"/>
      <c r="G87" s="14" t="s">
        <v>7</v>
      </c>
      <c r="H87" s="12">
        <v>200</v>
      </c>
    </row>
    <row r="88" spans="1:8" x14ac:dyDescent="0.2">
      <c r="A88" s="20" t="s">
        <v>10</v>
      </c>
      <c r="B88" s="18"/>
      <c r="C88" s="12" t="s">
        <v>34</v>
      </c>
      <c r="D88" s="13"/>
      <c r="E88" s="13"/>
      <c r="F88" s="13"/>
      <c r="G88" s="14" t="s">
        <v>7</v>
      </c>
      <c r="H88" s="12"/>
    </row>
    <row r="89" spans="1:8" x14ac:dyDescent="0.2">
      <c r="A89" s="20" t="s">
        <v>10</v>
      </c>
      <c r="B89" s="18"/>
      <c r="C89" s="18"/>
      <c r="D89" s="13"/>
      <c r="E89" s="13"/>
      <c r="F89" s="13"/>
      <c r="G89" s="14" t="s">
        <v>7</v>
      </c>
      <c r="H89" s="12"/>
    </row>
    <row r="90" spans="1:8" x14ac:dyDescent="0.2">
      <c r="A90" s="20" t="s">
        <v>10</v>
      </c>
      <c r="B90" s="18"/>
      <c r="C90" s="18"/>
      <c r="D90" s="13"/>
      <c r="E90" s="13"/>
      <c r="F90" s="13"/>
      <c r="G90" s="14" t="s">
        <v>7</v>
      </c>
      <c r="H90" s="12"/>
    </row>
    <row r="91" spans="1:8" x14ac:dyDescent="0.2">
      <c r="A91" s="20" t="s">
        <v>10</v>
      </c>
      <c r="B91" s="18"/>
      <c r="C91" s="18"/>
      <c r="D91" s="13"/>
      <c r="E91" s="13"/>
      <c r="F91" s="13"/>
      <c r="G91" s="14" t="s">
        <v>7</v>
      </c>
      <c r="H91" s="12"/>
    </row>
    <row r="92" spans="1:8" x14ac:dyDescent="0.2">
      <c r="A92" s="20" t="s">
        <v>10</v>
      </c>
      <c r="B92" s="18"/>
      <c r="C92" s="18"/>
      <c r="D92" s="13"/>
      <c r="E92" s="13"/>
      <c r="F92" s="13"/>
      <c r="G92" s="14" t="s">
        <v>7</v>
      </c>
      <c r="H92" s="12"/>
    </row>
    <row r="93" spans="1:8" x14ac:dyDescent="0.2">
      <c r="A93" s="20" t="s">
        <v>10</v>
      </c>
      <c r="B93" s="18"/>
      <c r="C93" s="18"/>
      <c r="D93" s="13"/>
      <c r="E93" s="13"/>
      <c r="F93" s="13"/>
      <c r="G93" s="14" t="s">
        <v>7</v>
      </c>
      <c r="H93" s="12"/>
    </row>
    <row r="94" spans="1:8" x14ac:dyDescent="0.2">
      <c r="A94" s="20" t="s">
        <v>10</v>
      </c>
      <c r="B94" s="18"/>
      <c r="C94" s="18"/>
      <c r="D94" s="13"/>
      <c r="E94" s="13"/>
      <c r="F94" s="13"/>
      <c r="G94" s="14" t="s">
        <v>7</v>
      </c>
      <c r="H94" s="12"/>
    </row>
    <row r="95" spans="1:8" x14ac:dyDescent="0.2">
      <c r="A95" s="20" t="s">
        <v>10</v>
      </c>
      <c r="B95" s="18"/>
      <c r="C95" s="18"/>
      <c r="D95" s="13"/>
      <c r="E95" s="13"/>
      <c r="F95" s="13"/>
      <c r="G95" s="14" t="s">
        <v>7</v>
      </c>
      <c r="H95" s="12"/>
    </row>
    <row r="96" spans="1:8" x14ac:dyDescent="0.2">
      <c r="A96" s="20" t="s">
        <v>10</v>
      </c>
      <c r="B96" s="18"/>
      <c r="C96" s="18"/>
      <c r="D96" s="13"/>
      <c r="E96" s="13"/>
      <c r="F96" s="13"/>
      <c r="G96" s="14" t="s">
        <v>7</v>
      </c>
      <c r="H96" s="12"/>
    </row>
    <row r="97" spans="1:8" x14ac:dyDescent="0.2">
      <c r="A97" s="20" t="s">
        <v>10</v>
      </c>
      <c r="B97" s="18"/>
      <c r="C97" s="18"/>
      <c r="D97" s="13"/>
      <c r="E97" s="13"/>
      <c r="F97" s="13"/>
      <c r="G97" s="14" t="s">
        <v>7</v>
      </c>
      <c r="H97" s="12"/>
    </row>
    <row r="98" spans="1:8" x14ac:dyDescent="0.2">
      <c r="A98" s="20" t="s">
        <v>10</v>
      </c>
      <c r="B98" s="18"/>
      <c r="C98" s="18"/>
      <c r="D98" s="13"/>
      <c r="E98" s="13"/>
      <c r="F98" s="13"/>
      <c r="G98" s="14" t="s">
        <v>7</v>
      </c>
      <c r="H98" s="12"/>
    </row>
    <row r="99" spans="1:8" x14ac:dyDescent="0.2">
      <c r="A99" s="20" t="s">
        <v>10</v>
      </c>
      <c r="B99" s="18"/>
      <c r="C99" s="18"/>
      <c r="D99" s="13"/>
      <c r="E99" s="13"/>
      <c r="F99" s="13"/>
      <c r="G99" s="14" t="s">
        <v>7</v>
      </c>
      <c r="H99" s="12"/>
    </row>
    <row r="100" spans="1:8" x14ac:dyDescent="0.2">
      <c r="A100" s="20" t="s">
        <v>10</v>
      </c>
      <c r="B100" s="18"/>
      <c r="C100" s="18"/>
      <c r="D100" s="13"/>
      <c r="E100" s="13"/>
      <c r="F100" s="13"/>
      <c r="G100" s="14" t="s">
        <v>7</v>
      </c>
      <c r="H100" s="12"/>
    </row>
    <row r="101" spans="1:8" x14ac:dyDescent="0.2">
      <c r="A101" s="20" t="s">
        <v>10</v>
      </c>
      <c r="B101" s="18"/>
      <c r="C101" s="18"/>
      <c r="D101" s="13"/>
      <c r="E101" s="13"/>
      <c r="F101" s="13"/>
      <c r="G101" s="14" t="s">
        <v>7</v>
      </c>
      <c r="H101" s="12"/>
    </row>
    <row r="102" spans="1:8" x14ac:dyDescent="0.2">
      <c r="A102" s="20" t="s">
        <v>10</v>
      </c>
      <c r="B102" s="18"/>
      <c r="C102" s="18"/>
      <c r="D102" s="13"/>
      <c r="E102" s="13"/>
      <c r="F102" s="13"/>
      <c r="G102" s="14" t="s">
        <v>7</v>
      </c>
      <c r="H102" s="12"/>
    </row>
    <row r="103" spans="1:8" x14ac:dyDescent="0.2">
      <c r="A103" s="20" t="s">
        <v>10</v>
      </c>
      <c r="B103" s="18"/>
      <c r="C103" s="18"/>
      <c r="D103" s="13"/>
      <c r="E103" s="13"/>
      <c r="F103" s="13"/>
      <c r="G103" s="14" t="s">
        <v>7</v>
      </c>
      <c r="H103" s="12"/>
    </row>
    <row r="104" spans="1:8" x14ac:dyDescent="0.2">
      <c r="A104" s="20" t="s">
        <v>10</v>
      </c>
      <c r="B104" s="18"/>
      <c r="C104" s="18"/>
      <c r="D104" s="13"/>
      <c r="E104" s="13"/>
      <c r="F104" s="13"/>
      <c r="G104" s="14" t="s">
        <v>7</v>
      </c>
      <c r="H104" s="12"/>
    </row>
    <row r="105" spans="1:8" x14ac:dyDescent="0.2">
      <c r="A105" s="20" t="s">
        <v>10</v>
      </c>
      <c r="B105" s="18"/>
      <c r="C105" s="18"/>
      <c r="D105" s="13"/>
      <c r="E105" s="13"/>
      <c r="F105" s="13"/>
      <c r="G105" s="14" t="s">
        <v>7</v>
      </c>
      <c r="H105" s="12"/>
    </row>
    <row r="106" spans="1:8" x14ac:dyDescent="0.2">
      <c r="A106" s="20" t="s">
        <v>10</v>
      </c>
      <c r="B106" s="18"/>
      <c r="C106" s="18"/>
      <c r="D106" s="13"/>
      <c r="E106" s="13"/>
      <c r="F106" s="13"/>
      <c r="G106" s="14" t="s">
        <v>7</v>
      </c>
      <c r="H106" s="12"/>
    </row>
    <row r="107" spans="1:8" x14ac:dyDescent="0.2">
      <c r="A107" s="20" t="s">
        <v>10</v>
      </c>
      <c r="B107" s="18"/>
      <c r="C107" s="18"/>
      <c r="D107" s="13"/>
      <c r="E107" s="13"/>
      <c r="F107" s="13"/>
      <c r="G107" s="14" t="s">
        <v>7</v>
      </c>
      <c r="H107" s="12"/>
    </row>
    <row r="108" spans="1:8" x14ac:dyDescent="0.2">
      <c r="A108" s="20" t="s">
        <v>10</v>
      </c>
      <c r="B108" s="18"/>
      <c r="C108" s="18"/>
      <c r="D108" s="15"/>
      <c r="E108" s="15"/>
      <c r="F108" s="16"/>
      <c r="G108" s="14" t="s">
        <v>7</v>
      </c>
      <c r="H108" s="12"/>
    </row>
    <row r="111" spans="1:8" x14ac:dyDescent="0.2">
      <c r="A111" s="4" t="str">
        <f>"Таблица 6. "&amp;A114</f>
        <v xml:space="preserve">Таблица 6. </v>
      </c>
      <c r="B111" s="5"/>
      <c r="E111" s="6"/>
      <c r="F111" s="5"/>
    </row>
    <row r="112" spans="1:8" ht="13.5" thickBot="1" x14ac:dyDescent="0.25">
      <c r="A112" s="7" t="s">
        <v>0</v>
      </c>
      <c r="B112" s="7"/>
      <c r="C112" s="7"/>
      <c r="D112" s="7"/>
      <c r="E112" s="7"/>
      <c r="F112" s="9">
        <f>SUM(H114:H137)</f>
        <v>0</v>
      </c>
    </row>
    <row r="113" spans="1:8" ht="13.5" thickTop="1" x14ac:dyDescent="0.2">
      <c r="A113" s="10" t="s">
        <v>1</v>
      </c>
      <c r="B113" s="10" t="s">
        <v>2</v>
      </c>
      <c r="C113" s="10" t="s">
        <v>3</v>
      </c>
      <c r="D113" s="11"/>
      <c r="E113" s="11"/>
      <c r="F113" s="11"/>
      <c r="G113" s="10" t="s">
        <v>4</v>
      </c>
      <c r="H113" s="10" t="s">
        <v>5</v>
      </c>
    </row>
    <row r="114" spans="1:8" x14ac:dyDescent="0.2">
      <c r="A114" s="17"/>
      <c r="B114" s="18"/>
      <c r="C114" s="18"/>
      <c r="D114" s="13"/>
      <c r="E114" s="13"/>
      <c r="F114" s="13"/>
      <c r="G114" s="14" t="s">
        <v>7</v>
      </c>
      <c r="H114" s="12">
        <v>0</v>
      </c>
    </row>
    <row r="115" spans="1:8" x14ac:dyDescent="0.2">
      <c r="A115" s="17"/>
      <c r="B115" s="18"/>
      <c r="C115" s="18"/>
      <c r="D115" s="13"/>
      <c r="E115" s="13"/>
      <c r="F115" s="13"/>
      <c r="G115" s="14" t="s">
        <v>7</v>
      </c>
      <c r="H115" s="12">
        <v>0</v>
      </c>
    </row>
    <row r="116" spans="1:8" x14ac:dyDescent="0.2">
      <c r="A116" s="17"/>
      <c r="B116" s="18"/>
      <c r="C116" s="18"/>
      <c r="D116" s="13"/>
      <c r="E116" s="13"/>
      <c r="F116" s="13"/>
      <c r="G116" s="14" t="s">
        <v>7</v>
      </c>
      <c r="H116" s="12">
        <v>0</v>
      </c>
    </row>
    <row r="117" spans="1:8" x14ac:dyDescent="0.2">
      <c r="A117" s="17"/>
      <c r="B117" s="18"/>
      <c r="C117" s="18"/>
      <c r="D117" s="13"/>
      <c r="E117" s="13"/>
      <c r="F117" s="13"/>
      <c r="G117" s="14" t="s">
        <v>7</v>
      </c>
      <c r="H117" s="12">
        <v>0</v>
      </c>
    </row>
    <row r="118" spans="1:8" x14ac:dyDescent="0.2">
      <c r="A118" s="17"/>
      <c r="B118" s="18"/>
      <c r="C118" s="18"/>
      <c r="D118" s="13"/>
      <c r="E118" s="13"/>
      <c r="F118" s="13"/>
      <c r="G118" s="14" t="s">
        <v>7</v>
      </c>
      <c r="H118" s="12">
        <v>0</v>
      </c>
    </row>
    <row r="119" spans="1:8" x14ac:dyDescent="0.2">
      <c r="A119" s="17"/>
      <c r="B119" s="18"/>
      <c r="C119" s="18"/>
      <c r="D119" s="13"/>
      <c r="E119" s="13"/>
      <c r="F119" s="13"/>
      <c r="G119" s="14" t="s">
        <v>7</v>
      </c>
      <c r="H119" s="12">
        <v>0</v>
      </c>
    </row>
    <row r="120" spans="1:8" x14ac:dyDescent="0.2">
      <c r="A120" s="17"/>
      <c r="B120" s="18"/>
      <c r="C120" s="18"/>
      <c r="D120" s="13"/>
      <c r="E120" s="13"/>
      <c r="F120" s="13"/>
      <c r="G120" s="14" t="s">
        <v>7</v>
      </c>
      <c r="H120" s="12">
        <v>0</v>
      </c>
    </row>
    <row r="121" spans="1:8" x14ac:dyDescent="0.2">
      <c r="A121" s="17"/>
      <c r="B121" s="18"/>
      <c r="C121" s="18"/>
      <c r="D121" s="13"/>
      <c r="E121" s="13"/>
      <c r="F121" s="13"/>
      <c r="G121" s="14" t="s">
        <v>7</v>
      </c>
      <c r="H121" s="12">
        <v>0</v>
      </c>
    </row>
    <row r="122" spans="1:8" x14ac:dyDescent="0.2">
      <c r="A122" s="17"/>
      <c r="B122" s="18"/>
      <c r="C122" s="18"/>
      <c r="D122" s="13"/>
      <c r="E122" s="13"/>
      <c r="F122" s="13"/>
      <c r="G122" s="14" t="s">
        <v>7</v>
      </c>
      <c r="H122" s="12">
        <v>0</v>
      </c>
    </row>
    <row r="123" spans="1:8" x14ac:dyDescent="0.2">
      <c r="A123" s="17"/>
      <c r="B123" s="18"/>
      <c r="C123" s="18"/>
      <c r="D123" s="13"/>
      <c r="E123" s="13"/>
      <c r="F123" s="13"/>
      <c r="G123" s="14" t="s">
        <v>7</v>
      </c>
      <c r="H123" s="12">
        <v>0</v>
      </c>
    </row>
    <row r="124" spans="1:8" x14ac:dyDescent="0.2">
      <c r="A124" s="17"/>
      <c r="B124" s="18"/>
      <c r="C124" s="18"/>
      <c r="D124" s="13"/>
      <c r="E124" s="13"/>
      <c r="F124" s="13"/>
      <c r="G124" s="14" t="s">
        <v>7</v>
      </c>
      <c r="H124" s="12">
        <v>0</v>
      </c>
    </row>
    <row r="125" spans="1:8" x14ac:dyDescent="0.2">
      <c r="A125" s="17"/>
      <c r="B125" s="18"/>
      <c r="C125" s="18"/>
      <c r="D125" s="13"/>
      <c r="E125" s="13"/>
      <c r="F125" s="13"/>
      <c r="G125" s="14" t="s">
        <v>7</v>
      </c>
      <c r="H125" s="12">
        <v>0</v>
      </c>
    </row>
    <row r="126" spans="1:8" x14ac:dyDescent="0.2">
      <c r="A126" s="17"/>
      <c r="B126" s="18"/>
      <c r="C126" s="18"/>
      <c r="D126" s="13"/>
      <c r="E126" s="13"/>
      <c r="F126" s="13"/>
      <c r="G126" s="14" t="s">
        <v>7</v>
      </c>
      <c r="H126" s="12">
        <v>0</v>
      </c>
    </row>
    <row r="127" spans="1:8" x14ac:dyDescent="0.2">
      <c r="A127" s="17"/>
      <c r="B127" s="18"/>
      <c r="C127" s="18"/>
      <c r="D127" s="13"/>
      <c r="E127" s="13"/>
      <c r="F127" s="13"/>
      <c r="G127" s="14" t="s">
        <v>7</v>
      </c>
      <c r="H127" s="12">
        <v>0</v>
      </c>
    </row>
    <row r="128" spans="1:8" x14ac:dyDescent="0.2">
      <c r="A128" s="17"/>
      <c r="B128" s="18"/>
      <c r="C128" s="18"/>
      <c r="D128" s="13"/>
      <c r="E128" s="13"/>
      <c r="F128" s="13"/>
      <c r="G128" s="14" t="s">
        <v>7</v>
      </c>
      <c r="H128" s="12">
        <v>0</v>
      </c>
    </row>
    <row r="129" spans="1:8" x14ac:dyDescent="0.2">
      <c r="A129" s="17"/>
      <c r="B129" s="18"/>
      <c r="C129" s="18"/>
      <c r="D129" s="13"/>
      <c r="E129" s="13"/>
      <c r="F129" s="13"/>
      <c r="G129" s="14" t="s">
        <v>7</v>
      </c>
      <c r="H129" s="12">
        <v>0</v>
      </c>
    </row>
    <row r="130" spans="1:8" x14ac:dyDescent="0.2">
      <c r="A130" s="17"/>
      <c r="B130" s="18"/>
      <c r="C130" s="18"/>
      <c r="D130" s="13"/>
      <c r="E130" s="13"/>
      <c r="F130" s="13"/>
      <c r="G130" s="14" t="s">
        <v>7</v>
      </c>
      <c r="H130" s="12">
        <v>0</v>
      </c>
    </row>
    <row r="131" spans="1:8" x14ac:dyDescent="0.2">
      <c r="A131" s="17"/>
      <c r="B131" s="18"/>
      <c r="C131" s="18"/>
      <c r="D131" s="13"/>
      <c r="E131" s="13"/>
      <c r="F131" s="13"/>
      <c r="G131" s="14" t="s">
        <v>7</v>
      </c>
      <c r="H131" s="12">
        <v>0</v>
      </c>
    </row>
    <row r="132" spans="1:8" x14ac:dyDescent="0.2">
      <c r="A132" s="17"/>
      <c r="B132" s="18"/>
      <c r="C132" s="18"/>
      <c r="D132" s="13"/>
      <c r="E132" s="13"/>
      <c r="F132" s="13"/>
      <c r="G132" s="14" t="s">
        <v>7</v>
      </c>
      <c r="H132" s="12">
        <v>0</v>
      </c>
    </row>
    <row r="133" spans="1:8" x14ac:dyDescent="0.2">
      <c r="A133" s="17"/>
      <c r="B133" s="18"/>
      <c r="C133" s="18"/>
      <c r="D133" s="13"/>
      <c r="E133" s="13"/>
      <c r="F133" s="13"/>
      <c r="G133" s="14" t="s">
        <v>7</v>
      </c>
      <c r="H133" s="12">
        <v>0</v>
      </c>
    </row>
    <row r="134" spans="1:8" x14ac:dyDescent="0.2">
      <c r="A134" s="17"/>
      <c r="B134" s="18"/>
      <c r="C134" s="18"/>
      <c r="D134" s="13"/>
      <c r="E134" s="13"/>
      <c r="F134" s="13"/>
      <c r="G134" s="14" t="s">
        <v>7</v>
      </c>
      <c r="H134" s="12">
        <v>0</v>
      </c>
    </row>
    <row r="135" spans="1:8" x14ac:dyDescent="0.2">
      <c r="A135" s="17"/>
      <c r="B135" s="18"/>
      <c r="C135" s="18"/>
      <c r="D135" s="13"/>
      <c r="E135" s="13"/>
      <c r="F135" s="13"/>
      <c r="G135" s="14" t="s">
        <v>7</v>
      </c>
      <c r="H135" s="12">
        <v>0</v>
      </c>
    </row>
    <row r="136" spans="1:8" x14ac:dyDescent="0.2">
      <c r="A136" s="17"/>
      <c r="B136" s="18"/>
      <c r="C136" s="18"/>
      <c r="D136" s="15"/>
      <c r="E136" s="15"/>
      <c r="F136" s="16"/>
      <c r="G136" s="14" t="s">
        <v>7</v>
      </c>
      <c r="H136" s="12">
        <v>0</v>
      </c>
    </row>
    <row r="138" spans="1:8" x14ac:dyDescent="0.2">
      <c r="A138" s="4" t="str">
        <f>"Таблица 7. "&amp;A141</f>
        <v xml:space="preserve">Таблица 7. </v>
      </c>
      <c r="B138" s="5"/>
      <c r="E138" s="6"/>
      <c r="F138" s="5"/>
    </row>
    <row r="139" spans="1:8" ht="13.5" thickBot="1" x14ac:dyDescent="0.25">
      <c r="A139" s="7" t="s">
        <v>0</v>
      </c>
      <c r="B139" s="7"/>
      <c r="C139" s="7"/>
      <c r="D139" s="7"/>
      <c r="E139" s="7"/>
      <c r="F139" s="9">
        <f>SUM(H141:H163)</f>
        <v>0</v>
      </c>
    </row>
    <row r="140" spans="1:8" ht="13.5" thickTop="1" x14ac:dyDescent="0.2">
      <c r="A140" s="10" t="s">
        <v>1</v>
      </c>
      <c r="B140" s="10" t="s">
        <v>2</v>
      </c>
      <c r="C140" s="10" t="s">
        <v>3</v>
      </c>
      <c r="D140" s="8"/>
      <c r="E140" s="11"/>
      <c r="F140" s="11"/>
      <c r="G140" s="10" t="s">
        <v>4</v>
      </c>
      <c r="H140" s="10" t="s">
        <v>5</v>
      </c>
    </row>
    <row r="141" spans="1:8" x14ac:dyDescent="0.2">
      <c r="A141" s="17"/>
      <c r="B141" s="18"/>
      <c r="C141" s="18"/>
      <c r="D141" s="19"/>
      <c r="E141" s="13"/>
      <c r="F141" s="13"/>
      <c r="G141" s="14"/>
      <c r="H141" s="12"/>
    </row>
    <row r="142" spans="1:8" x14ac:dyDescent="0.2">
      <c r="A142" s="17"/>
      <c r="B142" s="18"/>
      <c r="C142" s="18"/>
      <c r="D142" s="19"/>
      <c r="E142" s="13"/>
      <c r="F142" s="13"/>
      <c r="G142" s="14"/>
      <c r="H142" s="12"/>
    </row>
    <row r="143" spans="1:8" x14ac:dyDescent="0.2">
      <c r="A143" s="17"/>
      <c r="B143" s="18"/>
      <c r="C143" s="18"/>
      <c r="D143" s="19"/>
      <c r="E143" s="13"/>
      <c r="F143" s="13"/>
      <c r="G143" s="14"/>
      <c r="H143" s="12"/>
    </row>
    <row r="144" spans="1:8" x14ac:dyDescent="0.2">
      <c r="A144" s="17"/>
      <c r="B144" s="18"/>
      <c r="C144" s="18"/>
      <c r="D144" s="19"/>
      <c r="E144" s="13"/>
      <c r="F144" s="13"/>
      <c r="G144" s="14"/>
      <c r="H144" s="12"/>
    </row>
    <row r="145" spans="1:8" x14ac:dyDescent="0.2">
      <c r="A145" s="17"/>
      <c r="B145" s="18"/>
      <c r="C145" s="18"/>
      <c r="D145" s="19"/>
      <c r="E145" s="13"/>
      <c r="F145" s="13"/>
      <c r="G145" s="14"/>
      <c r="H145" s="12"/>
    </row>
    <row r="146" spans="1:8" x14ac:dyDescent="0.2">
      <c r="A146" s="17"/>
      <c r="B146" s="18"/>
      <c r="C146" s="18"/>
      <c r="D146" s="19"/>
      <c r="E146" s="13"/>
      <c r="F146" s="13"/>
      <c r="G146" s="14"/>
      <c r="H146" s="12"/>
    </row>
    <row r="147" spans="1:8" x14ac:dyDescent="0.2">
      <c r="A147" s="17"/>
      <c r="B147" s="18"/>
      <c r="C147" s="18"/>
      <c r="D147" s="19"/>
      <c r="E147" s="13"/>
      <c r="F147" s="13"/>
      <c r="G147" s="14"/>
      <c r="H147" s="12"/>
    </row>
    <row r="148" spans="1:8" x14ac:dyDescent="0.2">
      <c r="A148" s="17"/>
      <c r="B148" s="18"/>
      <c r="C148" s="18"/>
      <c r="D148" s="19"/>
      <c r="E148" s="13"/>
      <c r="F148" s="13"/>
      <c r="G148" s="14"/>
      <c r="H148" s="12"/>
    </row>
    <row r="149" spans="1:8" x14ac:dyDescent="0.2">
      <c r="A149" s="17"/>
      <c r="B149" s="18"/>
      <c r="C149" s="18"/>
      <c r="D149" s="19"/>
      <c r="E149" s="13"/>
      <c r="F149" s="13"/>
      <c r="G149" s="14"/>
      <c r="H149" s="12"/>
    </row>
    <row r="150" spans="1:8" x14ac:dyDescent="0.2">
      <c r="A150" s="17"/>
      <c r="B150" s="18"/>
      <c r="C150" s="18"/>
      <c r="D150" s="19"/>
      <c r="E150" s="13"/>
      <c r="F150" s="13"/>
      <c r="G150" s="14"/>
      <c r="H150" s="12"/>
    </row>
    <row r="151" spans="1:8" x14ac:dyDescent="0.2">
      <c r="A151" s="17"/>
      <c r="B151" s="18"/>
      <c r="C151" s="18"/>
      <c r="D151" s="19"/>
      <c r="E151" s="13"/>
      <c r="F151" s="13"/>
      <c r="G151" s="14"/>
      <c r="H151" s="12"/>
    </row>
    <row r="152" spans="1:8" x14ac:dyDescent="0.2">
      <c r="A152" s="17"/>
      <c r="B152" s="18"/>
      <c r="C152" s="18"/>
      <c r="D152" s="19"/>
      <c r="E152" s="13"/>
      <c r="F152" s="13"/>
      <c r="G152" s="14"/>
      <c r="H152" s="12"/>
    </row>
    <row r="153" spans="1:8" x14ac:dyDescent="0.2">
      <c r="A153" s="17"/>
      <c r="B153" s="18"/>
      <c r="C153" s="18"/>
      <c r="D153" s="19"/>
      <c r="E153" s="13"/>
      <c r="F153" s="13"/>
      <c r="G153" s="14"/>
      <c r="H153" s="12"/>
    </row>
    <row r="154" spans="1:8" x14ac:dyDescent="0.2">
      <c r="A154" s="17"/>
      <c r="B154" s="18"/>
      <c r="C154" s="18"/>
      <c r="D154" s="19"/>
      <c r="E154" s="13"/>
      <c r="F154" s="13"/>
      <c r="G154" s="14"/>
      <c r="H154" s="12"/>
    </row>
    <row r="155" spans="1:8" x14ac:dyDescent="0.2">
      <c r="A155" s="17"/>
      <c r="B155" s="18"/>
      <c r="C155" s="18"/>
      <c r="D155" s="19"/>
      <c r="E155" s="13"/>
      <c r="F155" s="13"/>
      <c r="G155" s="14"/>
      <c r="H155" s="12"/>
    </row>
    <row r="156" spans="1:8" x14ac:dyDescent="0.2">
      <c r="A156" s="17"/>
      <c r="B156" s="18"/>
      <c r="C156" s="18"/>
      <c r="D156" s="19"/>
      <c r="E156" s="13"/>
      <c r="F156" s="13"/>
      <c r="G156" s="14"/>
      <c r="H156" s="12"/>
    </row>
    <row r="157" spans="1:8" x14ac:dyDescent="0.2">
      <c r="A157" s="17"/>
      <c r="B157" s="18"/>
      <c r="C157" s="18"/>
      <c r="D157" s="19"/>
      <c r="E157" s="13"/>
      <c r="F157" s="13"/>
      <c r="G157" s="14"/>
      <c r="H157" s="12"/>
    </row>
    <row r="158" spans="1:8" x14ac:dyDescent="0.2">
      <c r="A158" s="17"/>
      <c r="B158" s="18"/>
      <c r="C158" s="18"/>
      <c r="D158" s="19"/>
      <c r="E158" s="13"/>
      <c r="F158" s="13"/>
      <c r="G158" s="14"/>
      <c r="H158" s="12"/>
    </row>
    <row r="159" spans="1:8" x14ac:dyDescent="0.2">
      <c r="A159" s="17"/>
      <c r="B159" s="18"/>
      <c r="C159" s="18"/>
      <c r="D159" s="19"/>
      <c r="E159" s="13"/>
      <c r="F159" s="13"/>
      <c r="G159" s="14"/>
      <c r="H159" s="12"/>
    </row>
    <row r="160" spans="1:8" x14ac:dyDescent="0.2">
      <c r="A160" s="17"/>
      <c r="B160" s="18"/>
      <c r="C160" s="18"/>
      <c r="D160" s="19"/>
      <c r="E160" s="13"/>
      <c r="F160" s="13"/>
      <c r="G160" s="14"/>
      <c r="H160" s="12"/>
    </row>
    <row r="161" spans="1:8" x14ac:dyDescent="0.2">
      <c r="A161" s="17"/>
      <c r="B161" s="18"/>
      <c r="C161" s="18"/>
      <c r="D161" s="19"/>
      <c r="E161" s="13"/>
      <c r="F161" s="13"/>
      <c r="G161" s="14"/>
      <c r="H161" s="12"/>
    </row>
    <row r="162" spans="1:8" x14ac:dyDescent="0.2">
      <c r="A162" s="17"/>
      <c r="B162" s="18"/>
      <c r="C162" s="18"/>
      <c r="D162" s="19"/>
      <c r="E162" s="13"/>
      <c r="F162" s="13"/>
      <c r="G162" s="14" t="s">
        <v>7</v>
      </c>
      <c r="H162" s="12"/>
    </row>
    <row r="163" spans="1:8" x14ac:dyDescent="0.2">
      <c r="A163" s="17"/>
      <c r="B163" s="18"/>
      <c r="C163" s="18"/>
      <c r="D163" s="19"/>
      <c r="E163" s="15"/>
      <c r="F163" s="16"/>
      <c r="G163" s="14"/>
      <c r="H163" s="12"/>
    </row>
    <row r="164" spans="1:8" x14ac:dyDescent="0.2">
      <c r="A164" s="4" t="str">
        <f>"Таблица 1. "&amp;A167</f>
        <v>Таблица 1. Мебель</v>
      </c>
      <c r="B164" s="5"/>
      <c r="G164" s="6"/>
      <c r="H164" s="5"/>
    </row>
    <row r="165" spans="1:8" ht="13.5" thickBot="1" x14ac:dyDescent="0.25">
      <c r="A165" s="7" t="s">
        <v>0</v>
      </c>
      <c r="B165" s="7"/>
      <c r="C165" s="7"/>
      <c r="D165" s="7"/>
      <c r="E165" s="7"/>
      <c r="F165" s="7"/>
      <c r="G165" s="7"/>
      <c r="H165" s="9">
        <f>SUM(H167:H191)</f>
        <v>612</v>
      </c>
    </row>
    <row r="166" spans="1:8" ht="13.5" thickTop="1" x14ac:dyDescent="0.2">
      <c r="A166" s="10" t="s">
        <v>1</v>
      </c>
      <c r="B166" s="10" t="s">
        <v>2</v>
      </c>
      <c r="C166" s="10" t="s">
        <v>12</v>
      </c>
      <c r="D166" s="8" t="s">
        <v>11</v>
      </c>
      <c r="E166" s="11"/>
      <c r="F166" s="11"/>
      <c r="G166" s="10" t="s">
        <v>4</v>
      </c>
      <c r="H166" s="10" t="s">
        <v>13</v>
      </c>
    </row>
    <row r="167" spans="1:8" x14ac:dyDescent="0.2">
      <c r="A167" s="18" t="s">
        <v>14</v>
      </c>
      <c r="B167" s="18"/>
      <c r="C167" s="18"/>
      <c r="D167" s="19"/>
      <c r="E167" s="13"/>
      <c r="F167" s="13"/>
      <c r="G167" s="14"/>
      <c r="H167" s="12"/>
    </row>
    <row r="168" spans="1:8" x14ac:dyDescent="0.2">
      <c r="A168" s="18" t="s">
        <v>14</v>
      </c>
      <c r="B168" s="18"/>
      <c r="C168" s="18"/>
      <c r="D168" s="19"/>
      <c r="E168" s="13"/>
      <c r="F168" s="13"/>
      <c r="G168" s="14"/>
      <c r="H168" s="12"/>
    </row>
    <row r="169" spans="1:8" x14ac:dyDescent="0.2">
      <c r="A169" s="18" t="s">
        <v>14</v>
      </c>
      <c r="B169" s="18"/>
      <c r="C169" s="18"/>
      <c r="D169" s="19"/>
      <c r="E169" s="13"/>
      <c r="F169" s="13"/>
      <c r="G169" s="14"/>
      <c r="H169" s="12"/>
    </row>
    <row r="170" spans="1:8" x14ac:dyDescent="0.2">
      <c r="A170" s="18" t="s">
        <v>14</v>
      </c>
      <c r="B170" s="18"/>
      <c r="C170" s="18"/>
      <c r="D170" s="19"/>
      <c r="E170" s="13"/>
      <c r="F170" s="13"/>
      <c r="G170" s="14"/>
      <c r="H170" s="12"/>
    </row>
    <row r="171" spans="1:8" x14ac:dyDescent="0.2">
      <c r="A171" s="18" t="s">
        <v>14</v>
      </c>
      <c r="B171" s="18"/>
      <c r="C171" s="18"/>
      <c r="D171" s="19"/>
      <c r="E171" s="13"/>
      <c r="F171" s="13"/>
      <c r="G171" s="14"/>
      <c r="H171" s="12"/>
    </row>
    <row r="172" spans="1:8" x14ac:dyDescent="0.2">
      <c r="A172" s="18" t="s">
        <v>14</v>
      </c>
      <c r="B172" s="18"/>
      <c r="C172" s="18"/>
      <c r="D172" s="19"/>
      <c r="E172" s="13"/>
      <c r="F172" s="13"/>
      <c r="G172" s="14"/>
      <c r="H172" s="12"/>
    </row>
    <row r="173" spans="1:8" x14ac:dyDescent="0.2">
      <c r="A173" s="18" t="s">
        <v>14</v>
      </c>
      <c r="B173" s="18"/>
      <c r="C173" s="18"/>
      <c r="D173" s="19"/>
      <c r="E173" s="13"/>
      <c r="F173" s="13"/>
      <c r="G173" s="14"/>
      <c r="H173" s="12"/>
    </row>
    <row r="174" spans="1:8" x14ac:dyDescent="0.2">
      <c r="A174" s="18" t="s">
        <v>14</v>
      </c>
      <c r="B174" s="18"/>
      <c r="C174" s="18"/>
      <c r="D174" s="19"/>
      <c r="E174" s="13"/>
      <c r="F174" s="13"/>
      <c r="G174" s="14"/>
      <c r="H174" s="12"/>
    </row>
    <row r="175" spans="1:8" x14ac:dyDescent="0.2">
      <c r="A175" s="18" t="s">
        <v>14</v>
      </c>
      <c r="B175" s="18"/>
      <c r="C175" s="18"/>
      <c r="D175" s="19"/>
      <c r="E175" s="13"/>
      <c r="F175" s="13"/>
      <c r="G175" s="14"/>
      <c r="H175" s="12"/>
    </row>
    <row r="176" spans="1:8" x14ac:dyDescent="0.2">
      <c r="A176" s="18" t="s">
        <v>14</v>
      </c>
      <c r="B176" s="18"/>
      <c r="C176" s="18"/>
      <c r="D176" s="19"/>
      <c r="E176" s="13"/>
      <c r="F176" s="13"/>
      <c r="G176" s="14"/>
      <c r="H176" s="12"/>
    </row>
    <row r="177" spans="1:8" x14ac:dyDescent="0.2">
      <c r="A177" s="18" t="s">
        <v>14</v>
      </c>
      <c r="B177" s="18"/>
      <c r="C177" s="18"/>
      <c r="D177" s="19"/>
      <c r="E177" s="13"/>
      <c r="F177" s="13"/>
      <c r="G177" s="14"/>
      <c r="H177" s="22"/>
    </row>
    <row r="178" spans="1:8" x14ac:dyDescent="0.2">
      <c r="A178" s="18" t="s">
        <v>14</v>
      </c>
      <c r="B178" s="18"/>
      <c r="C178" s="18"/>
      <c r="D178" s="19"/>
      <c r="E178" s="13"/>
      <c r="F178" s="13"/>
      <c r="G178" s="23"/>
      <c r="H178" s="24"/>
    </row>
    <row r="179" spans="1:8" x14ac:dyDescent="0.2">
      <c r="A179" s="18" t="s">
        <v>14</v>
      </c>
      <c r="B179" s="18"/>
      <c r="C179" s="18"/>
      <c r="D179" s="19"/>
      <c r="E179" s="13"/>
      <c r="F179" s="13"/>
      <c r="G179" s="23"/>
      <c r="H179" s="24"/>
    </row>
    <row r="180" spans="1:8" x14ac:dyDescent="0.2">
      <c r="A180" s="18" t="s">
        <v>14</v>
      </c>
      <c r="B180" s="18"/>
      <c r="C180" s="18"/>
      <c r="D180" s="19"/>
      <c r="E180" s="13"/>
      <c r="F180" s="13"/>
      <c r="G180" s="23"/>
      <c r="H180" s="24"/>
    </row>
    <row r="181" spans="1:8" x14ac:dyDescent="0.2">
      <c r="A181" s="18" t="s">
        <v>14</v>
      </c>
      <c r="B181" s="18"/>
      <c r="C181" s="18"/>
      <c r="D181" s="19"/>
      <c r="E181" s="13"/>
      <c r="F181" s="13"/>
      <c r="G181" s="23"/>
      <c r="H181" s="24"/>
    </row>
    <row r="182" spans="1:8" x14ac:dyDescent="0.2">
      <c r="A182" s="18" t="s">
        <v>14</v>
      </c>
      <c r="B182" s="18" t="s">
        <v>20</v>
      </c>
      <c r="C182" s="18"/>
      <c r="D182" s="19"/>
      <c r="E182" s="13"/>
      <c r="F182" s="13"/>
      <c r="G182" s="14" t="s">
        <v>7</v>
      </c>
      <c r="H182" s="12">
        <v>64</v>
      </c>
    </row>
    <row r="183" spans="1:8" x14ac:dyDescent="0.2">
      <c r="A183" s="18" t="s">
        <v>14</v>
      </c>
      <c r="B183" s="18" t="s">
        <v>20</v>
      </c>
      <c r="C183" s="18"/>
      <c r="D183" s="19"/>
      <c r="E183" s="13"/>
      <c r="F183" s="13"/>
      <c r="G183" s="14" t="s">
        <v>7</v>
      </c>
      <c r="H183" s="12">
        <v>65</v>
      </c>
    </row>
    <row r="184" spans="1:8" x14ac:dyDescent="0.2">
      <c r="A184" s="18" t="s">
        <v>14</v>
      </c>
      <c r="B184" s="18" t="s">
        <v>20</v>
      </c>
      <c r="C184" s="18"/>
      <c r="D184" s="19"/>
      <c r="E184" s="13"/>
      <c r="F184" s="13"/>
      <c r="G184" s="14" t="s">
        <v>7</v>
      </c>
      <c r="H184" s="12">
        <v>66</v>
      </c>
    </row>
    <row r="185" spans="1:8" x14ac:dyDescent="0.2">
      <c r="A185" s="18" t="s">
        <v>14</v>
      </c>
      <c r="B185" s="18" t="s">
        <v>20</v>
      </c>
      <c r="C185" s="18"/>
      <c r="D185" s="19"/>
      <c r="E185" s="13"/>
      <c r="F185" s="13"/>
      <c r="G185" s="14" t="s">
        <v>7</v>
      </c>
      <c r="H185" s="12">
        <v>67</v>
      </c>
    </row>
    <row r="186" spans="1:8" x14ac:dyDescent="0.2">
      <c r="A186" s="18" t="s">
        <v>14</v>
      </c>
      <c r="B186" s="18" t="s">
        <v>21</v>
      </c>
      <c r="C186" s="18"/>
      <c r="D186" s="19"/>
      <c r="E186" s="13"/>
      <c r="F186" s="13"/>
      <c r="G186" s="14" t="s">
        <v>7</v>
      </c>
      <c r="H186" s="12">
        <v>68</v>
      </c>
    </row>
    <row r="187" spans="1:8" x14ac:dyDescent="0.2">
      <c r="A187" s="18" t="s">
        <v>14</v>
      </c>
      <c r="B187" s="18" t="s">
        <v>21</v>
      </c>
      <c r="C187" s="18"/>
      <c r="D187" s="19"/>
      <c r="E187" s="13"/>
      <c r="F187" s="13"/>
      <c r="G187" s="14" t="s">
        <v>7</v>
      </c>
      <c r="H187" s="12">
        <v>69</v>
      </c>
    </row>
    <row r="188" spans="1:8" x14ac:dyDescent="0.2">
      <c r="A188" s="18" t="s">
        <v>14</v>
      </c>
      <c r="B188" s="18" t="s">
        <v>24</v>
      </c>
      <c r="C188" s="18"/>
      <c r="D188" s="19"/>
      <c r="E188" s="13"/>
      <c r="F188" s="13"/>
      <c r="G188" s="14" t="s">
        <v>7</v>
      </c>
      <c r="H188" s="12">
        <v>70</v>
      </c>
    </row>
    <row r="189" spans="1:8" x14ac:dyDescent="0.2">
      <c r="A189" s="18" t="s">
        <v>14</v>
      </c>
      <c r="B189" s="18" t="s">
        <v>21</v>
      </c>
      <c r="C189" s="18"/>
      <c r="D189" s="19"/>
      <c r="E189" s="13"/>
      <c r="F189" s="13"/>
      <c r="G189" s="14" t="s">
        <v>7</v>
      </c>
      <c r="H189" s="12">
        <v>71</v>
      </c>
    </row>
    <row r="190" spans="1:8" x14ac:dyDescent="0.2">
      <c r="A190" s="18" t="s">
        <v>14</v>
      </c>
      <c r="B190" s="18" t="s">
        <v>20</v>
      </c>
      <c r="C190" s="18"/>
      <c r="D190" s="19"/>
      <c r="E190" s="15"/>
      <c r="F190" s="16"/>
      <c r="G190" s="14" t="s">
        <v>7</v>
      </c>
      <c r="H190" s="12">
        <v>72</v>
      </c>
    </row>
    <row r="192" spans="1:8" x14ac:dyDescent="0.2">
      <c r="A192" s="4" t="str">
        <f>"Таблица 2. "&amp;A195</f>
        <v>Таблица 2. Рабочая станция</v>
      </c>
      <c r="B192" s="5"/>
      <c r="G192" s="6"/>
      <c r="H192" s="5"/>
    </row>
    <row r="193" spans="1:8" ht="13.5" thickBot="1" x14ac:dyDescent="0.25">
      <c r="A193" s="7" t="s">
        <v>0</v>
      </c>
      <c r="B193" s="7"/>
      <c r="C193" s="7"/>
      <c r="D193" s="7"/>
      <c r="E193" s="7"/>
      <c r="F193" s="7"/>
      <c r="G193" s="7"/>
      <c r="H193" s="9">
        <f>SUM(H195:H219)</f>
        <v>210</v>
      </c>
    </row>
    <row r="194" spans="1:8" ht="13.5" thickTop="1" x14ac:dyDescent="0.2">
      <c r="A194" s="10" t="s">
        <v>1</v>
      </c>
      <c r="B194" s="10" t="s">
        <v>2</v>
      </c>
      <c r="C194" s="10" t="s">
        <v>12</v>
      </c>
      <c r="D194" s="8" t="s">
        <v>11</v>
      </c>
      <c r="E194" s="11"/>
      <c r="F194" s="11"/>
      <c r="G194" s="10" t="s">
        <v>4</v>
      </c>
      <c r="H194" s="10" t="s">
        <v>5</v>
      </c>
    </row>
    <row r="195" spans="1:8" x14ac:dyDescent="0.2">
      <c r="A195" s="20" t="s">
        <v>15</v>
      </c>
      <c r="B195" s="18"/>
      <c r="C195" s="18"/>
      <c r="D195" s="19"/>
      <c r="E195" s="13"/>
      <c r="F195" s="13"/>
      <c r="G195" s="14"/>
      <c r="H195" s="12"/>
    </row>
    <row r="196" spans="1:8" x14ac:dyDescent="0.2">
      <c r="A196" s="20" t="s">
        <v>15</v>
      </c>
      <c r="B196" s="18"/>
      <c r="C196" s="18"/>
      <c r="D196" s="19"/>
      <c r="E196" s="13"/>
      <c r="F196" s="13"/>
      <c r="G196" s="14"/>
      <c r="H196" s="12"/>
    </row>
    <row r="197" spans="1:8" x14ac:dyDescent="0.2">
      <c r="A197" s="20" t="s">
        <v>15</v>
      </c>
      <c r="B197" s="18"/>
      <c r="C197" s="18"/>
      <c r="D197" s="19"/>
      <c r="E197" s="13"/>
      <c r="F197" s="13"/>
      <c r="G197" s="14"/>
      <c r="H197" s="12"/>
    </row>
    <row r="198" spans="1:8" x14ac:dyDescent="0.2">
      <c r="A198" s="20" t="s">
        <v>15</v>
      </c>
      <c r="B198" s="18"/>
      <c r="C198" s="18"/>
      <c r="D198" s="19"/>
      <c r="E198" s="13"/>
      <c r="F198" s="13"/>
      <c r="G198" s="14"/>
      <c r="H198" s="12"/>
    </row>
    <row r="199" spans="1:8" x14ac:dyDescent="0.2">
      <c r="A199" s="20" t="s">
        <v>15</v>
      </c>
      <c r="B199" s="18"/>
      <c r="C199" s="18"/>
      <c r="D199" s="19"/>
      <c r="E199" s="13"/>
      <c r="F199" s="13"/>
      <c r="G199" s="14"/>
      <c r="H199" s="12"/>
    </row>
    <row r="200" spans="1:8" x14ac:dyDescent="0.2">
      <c r="A200" s="20" t="s">
        <v>15</v>
      </c>
      <c r="B200" s="18"/>
      <c r="C200" s="18"/>
      <c r="D200" s="19"/>
      <c r="E200" s="13"/>
      <c r="F200" s="13"/>
      <c r="G200" s="14"/>
      <c r="H200" s="12"/>
    </row>
    <row r="201" spans="1:8" x14ac:dyDescent="0.2">
      <c r="A201" s="20" t="s">
        <v>15</v>
      </c>
      <c r="B201" s="18"/>
      <c r="C201" s="18"/>
      <c r="D201" s="19"/>
      <c r="E201" s="13"/>
      <c r="F201" s="13"/>
      <c r="G201" s="14"/>
      <c r="H201" s="12"/>
    </row>
    <row r="202" spans="1:8" x14ac:dyDescent="0.2">
      <c r="A202" s="20" t="s">
        <v>15</v>
      </c>
      <c r="B202" s="18"/>
      <c r="C202" s="18"/>
      <c r="D202" s="19"/>
      <c r="E202" s="13"/>
      <c r="F202" s="13"/>
      <c r="G202" s="14"/>
      <c r="H202" s="12"/>
    </row>
    <row r="203" spans="1:8" x14ac:dyDescent="0.2">
      <c r="A203" s="20" t="s">
        <v>15</v>
      </c>
      <c r="B203" s="18"/>
      <c r="C203" s="18"/>
      <c r="D203" s="19"/>
      <c r="E203" s="13"/>
      <c r="F203" s="13"/>
      <c r="G203" s="14"/>
      <c r="H203" s="12"/>
    </row>
    <row r="204" spans="1:8" x14ac:dyDescent="0.2">
      <c r="A204" s="20" t="s">
        <v>15</v>
      </c>
      <c r="B204" s="18"/>
      <c r="C204" s="18"/>
      <c r="D204" s="19"/>
      <c r="E204" s="13"/>
      <c r="F204" s="13"/>
      <c r="G204" s="14"/>
      <c r="H204" s="12"/>
    </row>
    <row r="205" spans="1:8" x14ac:dyDescent="0.2">
      <c r="A205" s="20" t="s">
        <v>15</v>
      </c>
      <c r="B205" s="18"/>
      <c r="C205" s="18"/>
      <c r="D205" s="19"/>
      <c r="E205" s="13"/>
      <c r="F205" s="13"/>
      <c r="G205" s="14"/>
      <c r="H205" s="12"/>
    </row>
    <row r="206" spans="1:8" x14ac:dyDescent="0.2">
      <c r="A206" s="20" t="s">
        <v>15</v>
      </c>
      <c r="B206" s="18"/>
      <c r="C206" s="18"/>
      <c r="D206" s="19"/>
      <c r="E206" s="13"/>
      <c r="F206" s="13"/>
      <c r="G206" s="14"/>
      <c r="H206" s="12"/>
    </row>
    <row r="207" spans="1:8" x14ac:dyDescent="0.2">
      <c r="A207" s="20" t="s">
        <v>15</v>
      </c>
      <c r="B207" s="18" t="s">
        <v>22</v>
      </c>
      <c r="C207" s="18"/>
      <c r="D207" s="19"/>
      <c r="E207" s="13"/>
      <c r="F207" s="13"/>
      <c r="G207" s="14" t="s">
        <v>7</v>
      </c>
      <c r="H207" s="12">
        <v>12</v>
      </c>
    </row>
    <row r="208" spans="1:8" x14ac:dyDescent="0.2">
      <c r="A208" s="20" t="s">
        <v>15</v>
      </c>
      <c r="B208" s="18" t="s">
        <v>23</v>
      </c>
      <c r="C208" s="18"/>
      <c r="D208" s="19"/>
      <c r="E208" s="13"/>
      <c r="F208" s="13"/>
      <c r="G208" s="14" t="s">
        <v>7</v>
      </c>
      <c r="H208" s="12">
        <v>13</v>
      </c>
    </row>
    <row r="209" spans="1:8" x14ac:dyDescent="0.2">
      <c r="A209" s="20" t="s">
        <v>15</v>
      </c>
      <c r="B209" s="18" t="s">
        <v>20</v>
      </c>
      <c r="C209" s="18"/>
      <c r="D209" s="19"/>
      <c r="E209" s="13"/>
      <c r="F209" s="13"/>
      <c r="G209" s="14" t="s">
        <v>7</v>
      </c>
      <c r="H209" s="12">
        <v>14</v>
      </c>
    </row>
    <row r="210" spans="1:8" x14ac:dyDescent="0.2">
      <c r="A210" s="20" t="s">
        <v>15</v>
      </c>
      <c r="B210" s="18" t="s">
        <v>21</v>
      </c>
      <c r="C210" s="18"/>
      <c r="D210" s="19"/>
      <c r="E210" s="13"/>
      <c r="F210" s="13"/>
      <c r="G210" s="14" t="s">
        <v>7</v>
      </c>
      <c r="H210" s="12">
        <v>15</v>
      </c>
    </row>
    <row r="211" spans="1:8" x14ac:dyDescent="0.2">
      <c r="A211" s="20" t="s">
        <v>15</v>
      </c>
      <c r="B211" s="18" t="s">
        <v>24</v>
      </c>
      <c r="C211" s="18"/>
      <c r="D211" s="19"/>
      <c r="E211" s="13"/>
      <c r="F211" s="13"/>
      <c r="G211" s="14" t="s">
        <v>7</v>
      </c>
      <c r="H211" s="12">
        <v>16</v>
      </c>
    </row>
    <row r="212" spans="1:8" x14ac:dyDescent="0.2">
      <c r="A212" s="20" t="s">
        <v>15</v>
      </c>
      <c r="B212" s="25" t="s">
        <v>30</v>
      </c>
      <c r="C212" s="18"/>
      <c r="D212" s="19"/>
      <c r="E212" s="13"/>
      <c r="F212" s="13"/>
      <c r="G212" s="14" t="s">
        <v>7</v>
      </c>
      <c r="H212" s="12">
        <v>17</v>
      </c>
    </row>
    <row r="213" spans="1:8" x14ac:dyDescent="0.2">
      <c r="A213" s="20" t="s">
        <v>15</v>
      </c>
      <c r="B213" s="26" t="s">
        <v>28</v>
      </c>
      <c r="C213" s="27"/>
      <c r="D213" s="19"/>
      <c r="E213" s="13"/>
      <c r="F213" s="13"/>
      <c r="G213" s="14" t="s">
        <v>7</v>
      </c>
      <c r="H213" s="12">
        <v>18</v>
      </c>
    </row>
    <row r="214" spans="1:8" x14ac:dyDescent="0.2">
      <c r="A214" s="20" t="s">
        <v>15</v>
      </c>
      <c r="B214" s="17" t="s">
        <v>25</v>
      </c>
      <c r="C214" s="18"/>
      <c r="D214" s="19"/>
      <c r="E214" s="13"/>
      <c r="F214" s="13"/>
      <c r="G214" s="14" t="s">
        <v>7</v>
      </c>
      <c r="H214" s="12">
        <v>19</v>
      </c>
    </row>
    <row r="215" spans="1:8" x14ac:dyDescent="0.2">
      <c r="A215" s="20" t="s">
        <v>15</v>
      </c>
      <c r="B215" s="18" t="s">
        <v>29</v>
      </c>
      <c r="C215" s="18"/>
      <c r="D215" s="19"/>
      <c r="E215" s="13"/>
      <c r="F215" s="13"/>
      <c r="G215" s="14" t="s">
        <v>7</v>
      </c>
      <c r="H215" s="12">
        <v>20</v>
      </c>
    </row>
    <row r="216" spans="1:8" x14ac:dyDescent="0.2">
      <c r="A216" s="20" t="s">
        <v>15</v>
      </c>
      <c r="B216" s="18" t="s">
        <v>26</v>
      </c>
      <c r="C216" s="18"/>
      <c r="D216" s="19"/>
      <c r="E216" s="13"/>
      <c r="F216" s="13"/>
      <c r="G216" s="14" t="s">
        <v>7</v>
      </c>
      <c r="H216" s="12">
        <v>21</v>
      </c>
    </row>
    <row r="217" spans="1:8" x14ac:dyDescent="0.2">
      <c r="A217" s="20" t="s">
        <v>15</v>
      </c>
      <c r="B217" s="18" t="s">
        <v>27</v>
      </c>
      <c r="C217" s="18"/>
      <c r="D217" s="19"/>
      <c r="E217" s="13"/>
      <c r="F217" s="13"/>
      <c r="G217" s="14" t="s">
        <v>7</v>
      </c>
      <c r="H217" s="12">
        <v>22</v>
      </c>
    </row>
    <row r="218" spans="1:8" x14ac:dyDescent="0.2">
      <c r="A218" s="20" t="s">
        <v>15</v>
      </c>
      <c r="B218" s="25" t="s">
        <v>31</v>
      </c>
      <c r="C218" s="18"/>
      <c r="D218" s="19"/>
      <c r="E218" s="15"/>
      <c r="F218" s="16"/>
      <c r="G218" s="14" t="s">
        <v>7</v>
      </c>
      <c r="H218" s="12">
        <v>23</v>
      </c>
    </row>
    <row r="220" spans="1:8" x14ac:dyDescent="0.2">
      <c r="A220" s="4" t="str">
        <f>"Таблица 3. "&amp;A223</f>
        <v xml:space="preserve">Таблица 3. Копировальное оборудование </v>
      </c>
      <c r="B220" s="5"/>
      <c r="G220" s="6"/>
      <c r="H220" s="5"/>
    </row>
    <row r="221" spans="1:8" ht="13.5" thickBot="1" x14ac:dyDescent="0.25">
      <c r="A221" s="7" t="s">
        <v>0</v>
      </c>
      <c r="B221" s="7"/>
      <c r="C221" s="7"/>
      <c r="D221" s="7"/>
      <c r="E221" s="7"/>
      <c r="F221" s="7"/>
      <c r="G221" s="7"/>
      <c r="H221" s="9">
        <f>SUM(H223:H247)</f>
        <v>69</v>
      </c>
    </row>
    <row r="222" spans="1:8" ht="13.5" thickTop="1" x14ac:dyDescent="0.2">
      <c r="A222" s="10" t="s">
        <v>1</v>
      </c>
      <c r="B222" s="10" t="s">
        <v>2</v>
      </c>
      <c r="C222" s="10" t="s">
        <v>12</v>
      </c>
      <c r="D222" s="11"/>
      <c r="E222" s="11"/>
      <c r="F222" s="11"/>
      <c r="G222" s="10" t="s">
        <v>4</v>
      </c>
      <c r="H222" s="10" t="s">
        <v>5</v>
      </c>
    </row>
    <row r="223" spans="1:8" x14ac:dyDescent="0.2">
      <c r="A223" s="20" t="s">
        <v>16</v>
      </c>
      <c r="B223" s="18"/>
      <c r="C223" s="18"/>
      <c r="D223" s="13"/>
      <c r="E223" s="13"/>
      <c r="F223" s="13"/>
      <c r="G223" s="14"/>
      <c r="H223" s="12"/>
    </row>
    <row r="224" spans="1:8" x14ac:dyDescent="0.2">
      <c r="A224" s="20" t="s">
        <v>16</v>
      </c>
      <c r="B224" s="18"/>
      <c r="C224" s="18"/>
      <c r="D224" s="13"/>
      <c r="E224" s="13"/>
      <c r="F224" s="13"/>
      <c r="G224" s="14"/>
      <c r="H224" s="12"/>
    </row>
    <row r="225" spans="1:8" x14ac:dyDescent="0.2">
      <c r="A225" s="20" t="s">
        <v>16</v>
      </c>
      <c r="B225" s="18"/>
      <c r="C225" s="18"/>
      <c r="D225" s="13"/>
      <c r="E225" s="13"/>
      <c r="F225" s="13"/>
      <c r="G225" s="14"/>
      <c r="H225" s="12"/>
    </row>
    <row r="226" spans="1:8" x14ac:dyDescent="0.2">
      <c r="A226" s="20" t="s">
        <v>16</v>
      </c>
      <c r="B226" s="18"/>
      <c r="C226" s="18"/>
      <c r="D226" s="13"/>
      <c r="E226" s="13"/>
      <c r="F226" s="13"/>
      <c r="G226" s="14"/>
      <c r="H226" s="12"/>
    </row>
    <row r="227" spans="1:8" x14ac:dyDescent="0.2">
      <c r="A227" s="20" t="s">
        <v>16</v>
      </c>
      <c r="B227" s="18"/>
      <c r="C227" s="18"/>
      <c r="D227" s="13"/>
      <c r="E227" s="13"/>
      <c r="F227" s="13"/>
      <c r="G227" s="14"/>
      <c r="H227" s="12"/>
    </row>
    <row r="228" spans="1:8" x14ac:dyDescent="0.2">
      <c r="A228" s="20" t="s">
        <v>16</v>
      </c>
      <c r="B228" s="18"/>
      <c r="C228" s="18"/>
      <c r="D228" s="13"/>
      <c r="E228" s="13"/>
      <c r="F228" s="13"/>
      <c r="G228" s="14"/>
      <c r="H228" s="12"/>
    </row>
    <row r="229" spans="1:8" x14ac:dyDescent="0.2">
      <c r="A229" s="20" t="s">
        <v>16</v>
      </c>
      <c r="B229" s="18"/>
      <c r="C229" s="18"/>
      <c r="D229" s="13"/>
      <c r="E229" s="13"/>
      <c r="F229" s="13"/>
      <c r="G229" s="14"/>
      <c r="H229" s="12"/>
    </row>
    <row r="230" spans="1:8" x14ac:dyDescent="0.2">
      <c r="A230" s="20" t="s">
        <v>16</v>
      </c>
      <c r="B230" s="18"/>
      <c r="C230" s="18"/>
      <c r="D230" s="13"/>
      <c r="E230" s="13"/>
      <c r="F230" s="13"/>
      <c r="G230" s="14"/>
      <c r="H230" s="12"/>
    </row>
    <row r="231" spans="1:8" x14ac:dyDescent="0.2">
      <c r="A231" s="20" t="s">
        <v>16</v>
      </c>
      <c r="B231" s="18"/>
      <c r="C231" s="18"/>
      <c r="D231" s="13"/>
      <c r="E231" s="13"/>
      <c r="F231" s="13"/>
      <c r="G231" s="14"/>
      <c r="H231" s="12"/>
    </row>
    <row r="232" spans="1:8" x14ac:dyDescent="0.2">
      <c r="A232" s="20" t="s">
        <v>16</v>
      </c>
      <c r="B232" s="18"/>
      <c r="C232" s="18"/>
      <c r="D232" s="13"/>
      <c r="E232" s="13"/>
      <c r="F232" s="13"/>
      <c r="G232" s="14"/>
      <c r="H232" s="12"/>
    </row>
    <row r="233" spans="1:8" x14ac:dyDescent="0.2">
      <c r="A233" s="20" t="s">
        <v>16</v>
      </c>
      <c r="B233" s="18"/>
      <c r="C233" s="18"/>
      <c r="D233" s="13"/>
      <c r="E233" s="13"/>
      <c r="F233" s="13"/>
      <c r="G233" s="14"/>
      <c r="H233" s="12"/>
    </row>
    <row r="234" spans="1:8" x14ac:dyDescent="0.2">
      <c r="A234" s="20" t="s">
        <v>16</v>
      </c>
      <c r="B234" s="18"/>
      <c r="C234" s="18"/>
      <c r="D234" s="13"/>
      <c r="E234" s="13"/>
      <c r="F234" s="13"/>
      <c r="G234" s="14"/>
      <c r="H234" s="12"/>
    </row>
    <row r="235" spans="1:8" x14ac:dyDescent="0.2">
      <c r="A235" s="20" t="s">
        <v>16</v>
      </c>
      <c r="B235" s="18"/>
      <c r="C235" s="18"/>
      <c r="D235" s="13"/>
      <c r="E235" s="13"/>
      <c r="F235" s="13"/>
      <c r="G235" s="14"/>
      <c r="H235" s="12"/>
    </row>
    <row r="236" spans="1:8" x14ac:dyDescent="0.2">
      <c r="A236" s="20" t="s">
        <v>16</v>
      </c>
      <c r="B236" s="18" t="s">
        <v>25</v>
      </c>
      <c r="C236" s="18"/>
      <c r="D236" s="13"/>
      <c r="E236" s="13"/>
      <c r="F236" s="13"/>
      <c r="G236" s="14" t="s">
        <v>7</v>
      </c>
      <c r="H236" s="12">
        <v>23</v>
      </c>
    </row>
    <row r="237" spans="1:8" x14ac:dyDescent="0.2">
      <c r="A237" s="20" t="s">
        <v>16</v>
      </c>
      <c r="B237" s="18" t="s">
        <v>21</v>
      </c>
      <c r="C237" s="18"/>
      <c r="D237" s="13"/>
      <c r="E237" s="13"/>
      <c r="F237" s="13"/>
      <c r="G237" s="14" t="s">
        <v>7</v>
      </c>
      <c r="H237" s="12">
        <v>23</v>
      </c>
    </row>
    <row r="238" spans="1:8" x14ac:dyDescent="0.2">
      <c r="A238" s="20" t="s">
        <v>16</v>
      </c>
      <c r="B238" s="25" t="s">
        <v>31</v>
      </c>
      <c r="C238" s="18"/>
      <c r="D238" s="13"/>
      <c r="E238" s="13"/>
      <c r="F238" s="13"/>
      <c r="G238" s="14" t="s">
        <v>7</v>
      </c>
      <c r="H238" s="12">
        <v>23</v>
      </c>
    </row>
    <row r="239" spans="1:8" x14ac:dyDescent="0.2">
      <c r="A239" s="20" t="s">
        <v>16</v>
      </c>
      <c r="B239" s="18"/>
      <c r="C239" s="18"/>
      <c r="D239" s="13"/>
      <c r="E239" s="13"/>
      <c r="F239" s="13"/>
      <c r="G239" s="14" t="s">
        <v>7</v>
      </c>
      <c r="H239" s="12"/>
    </row>
    <row r="240" spans="1:8" x14ac:dyDescent="0.2">
      <c r="A240" s="20" t="s">
        <v>16</v>
      </c>
      <c r="B240" s="18"/>
      <c r="C240" s="18"/>
      <c r="D240" s="13"/>
      <c r="E240" s="13"/>
      <c r="F240" s="13"/>
      <c r="G240" s="14" t="s">
        <v>7</v>
      </c>
      <c r="H240" s="12"/>
    </row>
    <row r="241" spans="1:8" x14ac:dyDescent="0.2">
      <c r="A241" s="20" t="s">
        <v>16</v>
      </c>
      <c r="B241" s="18"/>
      <c r="C241" s="18"/>
      <c r="D241" s="13"/>
      <c r="E241" s="13"/>
      <c r="F241" s="13"/>
      <c r="G241" s="14" t="s">
        <v>7</v>
      </c>
      <c r="H241" s="12"/>
    </row>
    <row r="242" spans="1:8" x14ac:dyDescent="0.2">
      <c r="A242" s="20" t="s">
        <v>16</v>
      </c>
      <c r="B242" s="18"/>
      <c r="C242" s="18"/>
      <c r="D242" s="13"/>
      <c r="E242" s="13"/>
      <c r="F242" s="13"/>
      <c r="G242" s="14" t="s">
        <v>7</v>
      </c>
      <c r="H242" s="12"/>
    </row>
    <row r="243" spans="1:8" x14ac:dyDescent="0.2">
      <c r="A243" s="20" t="s">
        <v>16</v>
      </c>
      <c r="B243" s="18"/>
      <c r="C243" s="18"/>
      <c r="D243" s="13"/>
      <c r="E243" s="13"/>
      <c r="F243" s="13"/>
      <c r="G243" s="14" t="s">
        <v>7</v>
      </c>
      <c r="H243" s="12"/>
    </row>
    <row r="244" spans="1:8" x14ac:dyDescent="0.2">
      <c r="A244" s="20" t="s">
        <v>16</v>
      </c>
      <c r="B244" s="18"/>
      <c r="C244" s="18"/>
      <c r="D244" s="13"/>
      <c r="E244" s="13"/>
      <c r="F244" s="13"/>
      <c r="G244" s="14" t="s">
        <v>7</v>
      </c>
      <c r="H244" s="12"/>
    </row>
    <row r="245" spans="1:8" x14ac:dyDescent="0.2">
      <c r="A245" s="20" t="s">
        <v>16</v>
      </c>
      <c r="B245" s="18"/>
      <c r="C245" s="18"/>
      <c r="D245" s="13"/>
      <c r="E245" s="13"/>
      <c r="F245" s="13"/>
      <c r="G245" s="14" t="s">
        <v>7</v>
      </c>
      <c r="H245" s="12"/>
    </row>
    <row r="246" spans="1:8" x14ac:dyDescent="0.2">
      <c r="A246" s="20" t="s">
        <v>16</v>
      </c>
      <c r="B246" s="18"/>
      <c r="C246" s="18"/>
      <c r="D246" s="15"/>
      <c r="E246" s="15"/>
      <c r="F246" s="16"/>
      <c r="G246" s="14" t="s">
        <v>7</v>
      </c>
      <c r="H246" s="12"/>
    </row>
    <row r="248" spans="1:8" x14ac:dyDescent="0.2">
      <c r="A248" s="4" t="str">
        <f>"Таблица 4. "&amp;A251</f>
        <v>Таблица 4. Серверное оборудование</v>
      </c>
      <c r="B248" s="5"/>
      <c r="G248" s="6"/>
      <c r="H248" s="5"/>
    </row>
    <row r="249" spans="1:8" ht="13.5" thickBot="1" x14ac:dyDescent="0.25">
      <c r="A249" s="7" t="s">
        <v>0</v>
      </c>
      <c r="B249" s="7"/>
      <c r="C249" s="7"/>
      <c r="D249" s="7"/>
      <c r="E249" s="7"/>
      <c r="F249" s="7"/>
      <c r="G249" s="7"/>
      <c r="H249" s="9">
        <f>SUM(H251:H275)</f>
        <v>0</v>
      </c>
    </row>
    <row r="250" spans="1:8" ht="13.5" thickTop="1" x14ac:dyDescent="0.2">
      <c r="A250" s="10" t="s">
        <v>1</v>
      </c>
      <c r="B250" s="10" t="s">
        <v>2</v>
      </c>
      <c r="C250" s="10" t="s">
        <v>12</v>
      </c>
      <c r="D250" s="8" t="s">
        <v>11</v>
      </c>
      <c r="E250" s="11"/>
      <c r="F250" s="11"/>
      <c r="G250" s="10" t="s">
        <v>4</v>
      </c>
      <c r="H250" s="10" t="s">
        <v>5</v>
      </c>
    </row>
    <row r="251" spans="1:8" x14ac:dyDescent="0.2">
      <c r="A251" s="20" t="s">
        <v>17</v>
      </c>
      <c r="B251" s="18"/>
      <c r="C251" s="18"/>
      <c r="D251" s="19"/>
      <c r="E251" s="13"/>
      <c r="F251" s="13"/>
      <c r="G251" s="14"/>
      <c r="H251" s="12"/>
    </row>
    <row r="252" spans="1:8" x14ac:dyDescent="0.2">
      <c r="A252" s="20" t="s">
        <v>17</v>
      </c>
      <c r="B252" s="18"/>
      <c r="C252" s="18"/>
      <c r="D252" s="19"/>
      <c r="E252" s="13"/>
      <c r="F252" s="13"/>
      <c r="G252" s="14"/>
      <c r="H252" s="12"/>
    </row>
    <row r="253" spans="1:8" x14ac:dyDescent="0.2">
      <c r="A253" s="20" t="s">
        <v>17</v>
      </c>
      <c r="B253" s="18"/>
      <c r="C253" s="18"/>
      <c r="D253" s="19"/>
      <c r="E253" s="13"/>
      <c r="F253" s="13"/>
      <c r="G253" s="14"/>
      <c r="H253" s="12"/>
    </row>
    <row r="254" spans="1:8" x14ac:dyDescent="0.2">
      <c r="A254" s="20" t="s">
        <v>17</v>
      </c>
      <c r="B254" s="18"/>
      <c r="C254" s="18"/>
      <c r="D254" s="19"/>
      <c r="E254" s="13"/>
      <c r="F254" s="13"/>
      <c r="G254" s="14"/>
      <c r="H254" s="12"/>
    </row>
    <row r="255" spans="1:8" x14ac:dyDescent="0.2">
      <c r="A255" s="20" t="s">
        <v>17</v>
      </c>
      <c r="B255" s="18"/>
      <c r="C255" s="18"/>
      <c r="D255" s="19"/>
      <c r="E255" s="13"/>
      <c r="F255" s="13"/>
      <c r="G255" s="14"/>
      <c r="H255" s="12"/>
    </row>
    <row r="256" spans="1:8" x14ac:dyDescent="0.2">
      <c r="A256" s="20" t="s">
        <v>17</v>
      </c>
      <c r="B256" s="18"/>
      <c r="C256" s="18"/>
      <c r="D256" s="19"/>
      <c r="E256" s="13"/>
      <c r="F256" s="13"/>
      <c r="G256" s="14"/>
      <c r="H256" s="12"/>
    </row>
    <row r="257" spans="1:8" x14ac:dyDescent="0.2">
      <c r="A257" s="20" t="s">
        <v>17</v>
      </c>
      <c r="B257" s="18"/>
      <c r="C257" s="18"/>
      <c r="D257" s="19"/>
      <c r="E257" s="13"/>
      <c r="F257" s="13"/>
      <c r="G257" s="14"/>
      <c r="H257" s="12"/>
    </row>
    <row r="258" spans="1:8" x14ac:dyDescent="0.2">
      <c r="A258" s="20" t="s">
        <v>17</v>
      </c>
      <c r="B258" s="18"/>
      <c r="C258" s="18"/>
      <c r="D258" s="19"/>
      <c r="E258" s="13"/>
      <c r="F258" s="13"/>
      <c r="G258" s="14"/>
      <c r="H258" s="12"/>
    </row>
    <row r="259" spans="1:8" x14ac:dyDescent="0.2">
      <c r="A259" s="20" t="s">
        <v>17</v>
      </c>
      <c r="B259" s="18"/>
      <c r="C259" s="18"/>
      <c r="D259" s="19"/>
      <c r="E259" s="13"/>
      <c r="F259" s="13"/>
      <c r="G259" s="14"/>
      <c r="H259" s="12"/>
    </row>
    <row r="260" spans="1:8" x14ac:dyDescent="0.2">
      <c r="A260" s="20" t="s">
        <v>17</v>
      </c>
      <c r="B260" s="18"/>
      <c r="C260" s="18"/>
      <c r="D260" s="19"/>
      <c r="E260" s="13"/>
      <c r="F260" s="13"/>
      <c r="G260" s="14"/>
      <c r="H260" s="12"/>
    </row>
    <row r="261" spans="1:8" x14ac:dyDescent="0.2">
      <c r="A261" s="20" t="s">
        <v>17</v>
      </c>
      <c r="B261" s="18"/>
      <c r="C261" s="18"/>
      <c r="D261" s="19"/>
      <c r="E261" s="13"/>
      <c r="F261" s="13"/>
      <c r="G261" s="14"/>
      <c r="H261" s="12"/>
    </row>
    <row r="262" spans="1:8" x14ac:dyDescent="0.2">
      <c r="A262" s="20" t="s">
        <v>17</v>
      </c>
      <c r="B262" s="18"/>
      <c r="C262" s="18"/>
      <c r="D262" s="19"/>
      <c r="E262" s="13"/>
      <c r="F262" s="13"/>
      <c r="G262" s="14"/>
      <c r="H262" s="12"/>
    </row>
    <row r="263" spans="1:8" x14ac:dyDescent="0.2">
      <c r="A263" s="20" t="s">
        <v>17</v>
      </c>
      <c r="B263" s="18"/>
      <c r="C263" s="18"/>
      <c r="D263" s="19"/>
      <c r="E263" s="13"/>
      <c r="F263" s="13"/>
      <c r="G263" s="14"/>
      <c r="H263" s="12"/>
    </row>
    <row r="264" spans="1:8" x14ac:dyDescent="0.2">
      <c r="A264" s="20" t="s">
        <v>17</v>
      </c>
      <c r="B264" s="18"/>
      <c r="C264" s="18"/>
      <c r="D264" s="19"/>
      <c r="E264" s="13"/>
      <c r="F264" s="13"/>
      <c r="G264" s="14"/>
      <c r="H264" s="12"/>
    </row>
    <row r="265" spans="1:8" x14ac:dyDescent="0.2">
      <c r="A265" s="20" t="s">
        <v>17</v>
      </c>
      <c r="B265" s="18"/>
      <c r="C265" s="18"/>
      <c r="D265" s="19"/>
      <c r="E265" s="13"/>
      <c r="F265" s="13"/>
      <c r="G265" s="14"/>
      <c r="H265" s="12"/>
    </row>
    <row r="266" spans="1:8" x14ac:dyDescent="0.2">
      <c r="A266" s="20" t="s">
        <v>17</v>
      </c>
      <c r="B266" s="18"/>
      <c r="C266" s="18"/>
      <c r="D266" s="19"/>
      <c r="E266" s="13"/>
      <c r="F266" s="13"/>
      <c r="G266" s="14"/>
      <c r="H266" s="12"/>
    </row>
    <row r="267" spans="1:8" x14ac:dyDescent="0.2">
      <c r="A267" s="20" t="s">
        <v>17</v>
      </c>
      <c r="B267" s="18"/>
      <c r="C267" s="18"/>
      <c r="D267" s="19"/>
      <c r="E267" s="13"/>
      <c r="F267" s="13"/>
      <c r="G267" s="14"/>
      <c r="H267" s="12"/>
    </row>
    <row r="268" spans="1:8" x14ac:dyDescent="0.2">
      <c r="A268" s="20" t="s">
        <v>17</v>
      </c>
      <c r="B268" s="18"/>
      <c r="C268" s="18"/>
      <c r="D268" s="19"/>
      <c r="E268" s="13"/>
      <c r="F268" s="13"/>
      <c r="G268" s="14"/>
      <c r="H268" s="12"/>
    </row>
    <row r="269" spans="1:8" x14ac:dyDescent="0.2">
      <c r="A269" s="20" t="s">
        <v>17</v>
      </c>
      <c r="B269" s="18"/>
      <c r="C269" s="18"/>
      <c r="D269" s="19"/>
      <c r="E269" s="13"/>
      <c r="F269" s="13"/>
      <c r="G269" s="14"/>
      <c r="H269" s="12"/>
    </row>
    <row r="270" spans="1:8" x14ac:dyDescent="0.2">
      <c r="A270" s="20" t="s">
        <v>17</v>
      </c>
      <c r="B270" s="18"/>
      <c r="C270" s="18"/>
      <c r="D270" s="19"/>
      <c r="E270" s="13"/>
      <c r="F270" s="13"/>
      <c r="G270" s="14"/>
      <c r="H270" s="12"/>
    </row>
    <row r="271" spans="1:8" x14ac:dyDescent="0.2">
      <c r="A271" s="20" t="s">
        <v>17</v>
      </c>
      <c r="B271" s="18"/>
      <c r="C271" s="18"/>
      <c r="D271" s="19"/>
      <c r="E271" s="13"/>
      <c r="F271" s="13"/>
      <c r="G271" s="14"/>
      <c r="H271" s="12"/>
    </row>
    <row r="272" spans="1:8" x14ac:dyDescent="0.2">
      <c r="A272" s="20" t="s">
        <v>17</v>
      </c>
      <c r="B272" s="18"/>
      <c r="C272" s="18"/>
      <c r="D272" s="19"/>
      <c r="E272" s="13"/>
      <c r="F272" s="13"/>
      <c r="G272" s="14"/>
      <c r="H272" s="12"/>
    </row>
    <row r="273" spans="1:8" x14ac:dyDescent="0.2">
      <c r="A273" s="20" t="s">
        <v>17</v>
      </c>
      <c r="B273" s="18"/>
      <c r="C273" s="18"/>
      <c r="D273" s="19"/>
      <c r="E273" s="13"/>
      <c r="F273" s="13"/>
      <c r="G273" s="14" t="s">
        <v>7</v>
      </c>
      <c r="H273" s="12"/>
    </row>
    <row r="274" spans="1:8" x14ac:dyDescent="0.2">
      <c r="A274" s="20" t="s">
        <v>17</v>
      </c>
      <c r="B274" s="18"/>
      <c r="C274" s="18"/>
      <c r="D274" s="19"/>
      <c r="E274" s="15"/>
      <c r="F274" s="16"/>
      <c r="G274" s="14"/>
      <c r="H274" s="12"/>
    </row>
    <row r="276" spans="1:8" x14ac:dyDescent="0.2">
      <c r="A276" s="4" t="str">
        <f>"Таблица 5. "&amp;A279</f>
        <v>Таблица 5. Комутационное оборудование</v>
      </c>
      <c r="B276" s="5"/>
      <c r="G276" s="6"/>
      <c r="H276" s="5"/>
    </row>
    <row r="277" spans="1:8" ht="13.5" thickBot="1" x14ac:dyDescent="0.25">
      <c r="A277" s="7" t="s">
        <v>0</v>
      </c>
      <c r="B277" s="7"/>
      <c r="C277" s="7"/>
      <c r="D277" s="7"/>
      <c r="E277" s="7"/>
      <c r="F277" s="7"/>
      <c r="G277" s="7"/>
      <c r="H277" s="9">
        <f>SUM(H279:H303)</f>
        <v>605</v>
      </c>
    </row>
    <row r="278" spans="1:8" ht="13.5" thickTop="1" x14ac:dyDescent="0.2">
      <c r="A278" s="10" t="s">
        <v>1</v>
      </c>
      <c r="B278" s="10" t="s">
        <v>2</v>
      </c>
      <c r="C278" s="10" t="s">
        <v>12</v>
      </c>
      <c r="D278" s="11"/>
      <c r="E278" s="11"/>
      <c r="F278" s="11"/>
      <c r="G278" s="10" t="s">
        <v>4</v>
      </c>
      <c r="H278" s="10" t="s">
        <v>5</v>
      </c>
    </row>
    <row r="279" spans="1:8" x14ac:dyDescent="0.2">
      <c r="A279" s="20" t="s">
        <v>18</v>
      </c>
      <c r="B279" s="18"/>
      <c r="C279" s="18"/>
      <c r="D279" s="13"/>
      <c r="E279" s="13"/>
      <c r="F279" s="13"/>
      <c r="G279" s="14"/>
      <c r="H279" s="12"/>
    </row>
    <row r="280" spans="1:8" x14ac:dyDescent="0.2">
      <c r="A280" s="20" t="s">
        <v>18</v>
      </c>
      <c r="B280" s="18"/>
      <c r="C280" s="18"/>
      <c r="D280" s="13"/>
      <c r="E280" s="13"/>
      <c r="F280" s="13"/>
      <c r="G280" s="14"/>
      <c r="H280" s="12"/>
    </row>
    <row r="281" spans="1:8" x14ac:dyDescent="0.2">
      <c r="A281" s="20" t="s">
        <v>18</v>
      </c>
      <c r="B281" s="18"/>
      <c r="C281" s="18"/>
      <c r="D281" s="13"/>
      <c r="E281" s="13"/>
      <c r="F281" s="13"/>
      <c r="G281" s="14"/>
      <c r="H281" s="12"/>
    </row>
    <row r="282" spans="1:8" x14ac:dyDescent="0.2">
      <c r="A282" s="20" t="s">
        <v>18</v>
      </c>
      <c r="B282" s="18"/>
      <c r="C282" s="18"/>
      <c r="D282" s="13"/>
      <c r="E282" s="13"/>
      <c r="F282" s="13"/>
      <c r="G282" s="14"/>
      <c r="H282" s="12"/>
    </row>
    <row r="283" spans="1:8" x14ac:dyDescent="0.2">
      <c r="A283" s="20" t="s">
        <v>18</v>
      </c>
      <c r="B283" s="18"/>
      <c r="C283" s="18"/>
      <c r="D283" s="13"/>
      <c r="E283" s="13"/>
      <c r="F283" s="13"/>
      <c r="G283" s="14"/>
      <c r="H283" s="12"/>
    </row>
    <row r="284" spans="1:8" x14ac:dyDescent="0.2">
      <c r="A284" s="20" t="s">
        <v>18</v>
      </c>
      <c r="B284" s="18"/>
      <c r="C284" s="18"/>
      <c r="D284" s="13"/>
      <c r="E284" s="13"/>
      <c r="F284" s="13"/>
      <c r="G284" s="14"/>
      <c r="H284" s="12"/>
    </row>
    <row r="285" spans="1:8" x14ac:dyDescent="0.2">
      <c r="A285" s="20" t="s">
        <v>18</v>
      </c>
      <c r="B285" s="18"/>
      <c r="C285" s="18"/>
      <c r="D285" s="13"/>
      <c r="E285" s="13"/>
      <c r="F285" s="13"/>
      <c r="G285" s="14"/>
      <c r="H285" s="12"/>
    </row>
    <row r="286" spans="1:8" x14ac:dyDescent="0.2">
      <c r="A286" s="20" t="s">
        <v>18</v>
      </c>
      <c r="B286" s="18"/>
      <c r="C286" s="18"/>
      <c r="D286" s="13"/>
      <c r="E286" s="13"/>
      <c r="F286" s="13"/>
      <c r="G286" s="14"/>
      <c r="H286" s="12"/>
    </row>
    <row r="287" spans="1:8" x14ac:dyDescent="0.2">
      <c r="A287" s="20" t="s">
        <v>18</v>
      </c>
      <c r="B287" s="18"/>
      <c r="C287" s="18"/>
      <c r="D287" s="13"/>
      <c r="E287" s="13"/>
      <c r="F287" s="13"/>
      <c r="G287" s="14"/>
      <c r="H287" s="12"/>
    </row>
    <row r="288" spans="1:8" x14ac:dyDescent="0.2">
      <c r="A288" s="20" t="s">
        <v>18</v>
      </c>
      <c r="B288" s="18"/>
      <c r="C288" s="18"/>
      <c r="D288" s="13"/>
      <c r="E288" s="13"/>
      <c r="F288" s="13"/>
      <c r="G288" s="14"/>
      <c r="H288" s="12"/>
    </row>
    <row r="289" spans="1:8" x14ac:dyDescent="0.2">
      <c r="A289" s="20" t="s">
        <v>18</v>
      </c>
      <c r="B289" s="18"/>
      <c r="C289" s="18"/>
      <c r="D289" s="13"/>
      <c r="E289" s="13"/>
      <c r="F289" s="13"/>
      <c r="G289" s="14"/>
      <c r="H289" s="12"/>
    </row>
    <row r="290" spans="1:8" x14ac:dyDescent="0.2">
      <c r="A290" s="20" t="s">
        <v>18</v>
      </c>
      <c r="B290" s="18"/>
      <c r="C290" s="18"/>
      <c r="D290" s="13"/>
      <c r="E290" s="13"/>
      <c r="F290" s="13"/>
      <c r="G290" s="14"/>
      <c r="H290" s="12"/>
    </row>
    <row r="291" spans="1:8" x14ac:dyDescent="0.2">
      <c r="A291" s="20" t="s">
        <v>18</v>
      </c>
      <c r="B291" s="18"/>
      <c r="C291" s="18"/>
      <c r="D291" s="13"/>
      <c r="E291" s="13"/>
      <c r="F291" s="13"/>
      <c r="G291" s="14"/>
      <c r="H291" s="12"/>
    </row>
    <row r="292" spans="1:8" x14ac:dyDescent="0.2">
      <c r="A292" s="20" t="s">
        <v>18</v>
      </c>
      <c r="B292" s="18"/>
      <c r="C292" s="18"/>
      <c r="D292" s="13"/>
      <c r="E292" s="13"/>
      <c r="F292" s="13"/>
      <c r="G292" s="14"/>
      <c r="H292" s="12"/>
    </row>
    <row r="293" spans="1:8" x14ac:dyDescent="0.2">
      <c r="A293" s="20" t="s">
        <v>18</v>
      </c>
      <c r="B293" s="18" t="s">
        <v>20</v>
      </c>
      <c r="C293" s="18"/>
      <c r="D293" s="13"/>
      <c r="E293" s="13"/>
      <c r="F293" s="13"/>
      <c r="G293" s="14"/>
      <c r="H293" s="12">
        <v>56</v>
      </c>
    </row>
    <row r="294" spans="1:8" x14ac:dyDescent="0.2">
      <c r="A294" s="20" t="s">
        <v>18</v>
      </c>
      <c r="B294" s="18" t="s">
        <v>22</v>
      </c>
      <c r="C294" s="18"/>
      <c r="D294" s="13"/>
      <c r="E294" s="13"/>
      <c r="F294" s="13"/>
      <c r="G294" s="14"/>
      <c r="H294" s="12">
        <v>57</v>
      </c>
    </row>
    <row r="295" spans="1:8" x14ac:dyDescent="0.2">
      <c r="A295" s="20" t="s">
        <v>18</v>
      </c>
      <c r="B295" s="18" t="s">
        <v>23</v>
      </c>
      <c r="C295" s="18"/>
      <c r="D295" s="13"/>
      <c r="E295" s="13"/>
      <c r="F295" s="13"/>
      <c r="G295" s="14"/>
      <c r="H295" s="12">
        <v>58</v>
      </c>
    </row>
    <row r="296" spans="1:8" x14ac:dyDescent="0.2">
      <c r="A296" s="20" t="s">
        <v>18</v>
      </c>
      <c r="B296" s="18" t="s">
        <v>25</v>
      </c>
      <c r="C296" s="18"/>
      <c r="D296" s="13"/>
      <c r="E296" s="13"/>
      <c r="F296" s="13"/>
      <c r="G296" s="14"/>
      <c r="H296" s="12">
        <v>59</v>
      </c>
    </row>
    <row r="297" spans="1:8" x14ac:dyDescent="0.2">
      <c r="A297" s="20" t="s">
        <v>18</v>
      </c>
      <c r="B297" s="18" t="s">
        <v>21</v>
      </c>
      <c r="C297" s="18"/>
      <c r="D297" s="13"/>
      <c r="E297" s="13"/>
      <c r="F297" s="13"/>
      <c r="G297" s="14"/>
      <c r="H297" s="12">
        <v>60</v>
      </c>
    </row>
    <row r="298" spans="1:8" x14ac:dyDescent="0.2">
      <c r="A298" s="20" t="s">
        <v>18</v>
      </c>
      <c r="B298" s="18" t="s">
        <v>24</v>
      </c>
      <c r="C298" s="18"/>
      <c r="D298" s="13"/>
      <c r="E298" s="13"/>
      <c r="F298" s="13"/>
      <c r="G298" s="14"/>
      <c r="H298" s="12">
        <v>61</v>
      </c>
    </row>
    <row r="299" spans="1:8" x14ac:dyDescent="0.2">
      <c r="A299" s="20" t="s">
        <v>18</v>
      </c>
      <c r="B299" s="18" t="s">
        <v>30</v>
      </c>
      <c r="C299" s="18"/>
      <c r="D299" s="13"/>
      <c r="E299" s="13"/>
      <c r="F299" s="13"/>
      <c r="G299" s="14"/>
      <c r="H299" s="12">
        <v>62</v>
      </c>
    </row>
    <row r="300" spans="1:8" x14ac:dyDescent="0.2">
      <c r="A300" s="20" t="s">
        <v>18</v>
      </c>
      <c r="B300" s="18" t="s">
        <v>29</v>
      </c>
      <c r="C300" s="18"/>
      <c r="D300" s="13"/>
      <c r="E300" s="13"/>
      <c r="F300" s="13"/>
      <c r="G300" s="14"/>
      <c r="H300" s="12">
        <v>63</v>
      </c>
    </row>
    <row r="301" spans="1:8" x14ac:dyDescent="0.2">
      <c r="A301" s="20" t="s">
        <v>18</v>
      </c>
      <c r="B301" s="18" t="s">
        <v>26</v>
      </c>
      <c r="C301" s="18"/>
      <c r="D301" s="13"/>
      <c r="E301" s="13"/>
      <c r="F301" s="13"/>
      <c r="G301" s="14"/>
      <c r="H301" s="12">
        <v>64</v>
      </c>
    </row>
    <row r="302" spans="1:8" x14ac:dyDescent="0.2">
      <c r="A302" s="20" t="s">
        <v>18</v>
      </c>
      <c r="B302" s="18" t="s">
        <v>27</v>
      </c>
      <c r="C302" s="18"/>
      <c r="D302" s="15"/>
      <c r="E302" s="15"/>
      <c r="F302" s="16"/>
      <c r="G302" s="14"/>
      <c r="H302" s="12">
        <v>65</v>
      </c>
    </row>
    <row r="304" spans="1:8" x14ac:dyDescent="0.2">
      <c r="A304" s="4" t="str">
        <f>"Таблица 6. "&amp;A307</f>
        <v>Таблица 6. Переферия</v>
      </c>
      <c r="B304" s="5"/>
      <c r="G304" s="6"/>
      <c r="H304" s="5"/>
    </row>
    <row r="305" spans="1:8" ht="13.5" thickBot="1" x14ac:dyDescent="0.25">
      <c r="A305" s="7" t="s">
        <v>0</v>
      </c>
      <c r="B305" s="7"/>
      <c r="C305" s="7"/>
      <c r="D305" s="7"/>
      <c r="E305" s="7"/>
      <c r="F305" s="7"/>
      <c r="G305" s="7"/>
      <c r="H305" s="9">
        <f>SUM(H307:H331)</f>
        <v>75</v>
      </c>
    </row>
    <row r="306" spans="1:8" ht="13.5" thickTop="1" x14ac:dyDescent="0.2">
      <c r="A306" s="10" t="s">
        <v>1</v>
      </c>
      <c r="B306" s="10" t="s">
        <v>2</v>
      </c>
      <c r="C306" s="10" t="s">
        <v>12</v>
      </c>
      <c r="D306" s="11"/>
      <c r="E306" s="11"/>
      <c r="F306" s="11"/>
      <c r="G306" s="10" t="s">
        <v>4</v>
      </c>
      <c r="H306" s="10" t="s">
        <v>5</v>
      </c>
    </row>
    <row r="307" spans="1:8" x14ac:dyDescent="0.2">
      <c r="A307" s="20" t="s">
        <v>19</v>
      </c>
      <c r="B307" s="18"/>
      <c r="C307" s="18"/>
      <c r="D307" s="13"/>
      <c r="E307" s="13"/>
      <c r="F307" s="13"/>
      <c r="G307" s="14"/>
      <c r="H307" s="12"/>
    </row>
    <row r="308" spans="1:8" x14ac:dyDescent="0.2">
      <c r="A308" s="20" t="s">
        <v>19</v>
      </c>
      <c r="B308" s="18"/>
      <c r="C308" s="18"/>
      <c r="D308" s="13"/>
      <c r="E308" s="13"/>
      <c r="F308" s="13"/>
      <c r="G308" s="14"/>
      <c r="H308" s="12"/>
    </row>
    <row r="309" spans="1:8" x14ac:dyDescent="0.2">
      <c r="A309" s="20" t="s">
        <v>19</v>
      </c>
      <c r="B309" s="18"/>
      <c r="C309" s="18"/>
      <c r="D309" s="13"/>
      <c r="E309" s="13"/>
      <c r="F309" s="13"/>
      <c r="G309" s="14"/>
      <c r="H309" s="12"/>
    </row>
    <row r="310" spans="1:8" x14ac:dyDescent="0.2">
      <c r="A310" s="20" t="s">
        <v>19</v>
      </c>
      <c r="B310" s="18"/>
      <c r="C310" s="18"/>
      <c r="D310" s="13"/>
      <c r="E310" s="13"/>
      <c r="F310" s="13"/>
      <c r="G310" s="14"/>
      <c r="H310" s="12"/>
    </row>
    <row r="311" spans="1:8" x14ac:dyDescent="0.2">
      <c r="A311" s="20" t="s">
        <v>19</v>
      </c>
      <c r="B311" s="18"/>
      <c r="C311" s="18"/>
      <c r="D311" s="13"/>
      <c r="E311" s="13"/>
      <c r="F311" s="13"/>
      <c r="G311" s="14"/>
      <c r="H311" s="12"/>
    </row>
    <row r="312" spans="1:8" x14ac:dyDescent="0.2">
      <c r="A312" s="20" t="s">
        <v>19</v>
      </c>
      <c r="B312" s="18"/>
      <c r="C312" s="18"/>
      <c r="D312" s="13"/>
      <c r="E312" s="13"/>
      <c r="F312" s="13"/>
      <c r="G312" s="14"/>
      <c r="H312" s="12"/>
    </row>
    <row r="313" spans="1:8" x14ac:dyDescent="0.2">
      <c r="A313" s="20" t="s">
        <v>19</v>
      </c>
      <c r="B313" s="18"/>
      <c r="C313" s="18"/>
      <c r="D313" s="13"/>
      <c r="E313" s="13"/>
      <c r="F313" s="13"/>
      <c r="G313" s="14"/>
      <c r="H313" s="12"/>
    </row>
    <row r="314" spans="1:8" x14ac:dyDescent="0.2">
      <c r="A314" s="20" t="s">
        <v>19</v>
      </c>
      <c r="B314" s="18"/>
      <c r="C314" s="18"/>
      <c r="D314" s="13"/>
      <c r="E314" s="13"/>
      <c r="F314" s="13"/>
      <c r="G314" s="14"/>
      <c r="H314" s="12"/>
    </row>
    <row r="315" spans="1:8" x14ac:dyDescent="0.2">
      <c r="A315" s="20" t="s">
        <v>19</v>
      </c>
      <c r="B315" s="18"/>
      <c r="C315" s="18"/>
      <c r="D315" s="13"/>
      <c r="E315" s="13"/>
      <c r="F315" s="13"/>
      <c r="G315" s="14"/>
      <c r="H315" s="12"/>
    </row>
    <row r="316" spans="1:8" x14ac:dyDescent="0.2">
      <c r="A316" s="20" t="s">
        <v>19</v>
      </c>
      <c r="B316" s="18"/>
      <c r="C316" s="18"/>
      <c r="D316" s="13"/>
      <c r="E316" s="13"/>
      <c r="F316" s="13"/>
      <c r="G316" s="14"/>
      <c r="H316" s="12"/>
    </row>
    <row r="317" spans="1:8" x14ac:dyDescent="0.2">
      <c r="A317" s="20" t="s">
        <v>19</v>
      </c>
      <c r="B317" s="18"/>
      <c r="C317" s="18"/>
      <c r="D317" s="13"/>
      <c r="E317" s="13"/>
      <c r="F317" s="13"/>
      <c r="G317" s="14"/>
      <c r="H317" s="12"/>
    </row>
    <row r="318" spans="1:8" x14ac:dyDescent="0.2">
      <c r="A318" s="20" t="s">
        <v>19</v>
      </c>
      <c r="B318" s="18"/>
      <c r="C318" s="18"/>
      <c r="D318" s="13"/>
      <c r="E318" s="13"/>
      <c r="F318" s="13"/>
      <c r="G318" s="14"/>
      <c r="H318" s="12"/>
    </row>
    <row r="319" spans="1:8" x14ac:dyDescent="0.2">
      <c r="A319" s="20" t="s">
        <v>19</v>
      </c>
      <c r="B319" s="18"/>
      <c r="C319" s="18"/>
      <c r="D319" s="13"/>
      <c r="E319" s="13"/>
      <c r="F319" s="13"/>
      <c r="G319" s="14"/>
      <c r="H319" s="12"/>
    </row>
    <row r="320" spans="1:8" x14ac:dyDescent="0.2">
      <c r="A320" s="20" t="s">
        <v>19</v>
      </c>
      <c r="B320" s="18"/>
      <c r="C320" s="18"/>
      <c r="D320" s="13"/>
      <c r="E320" s="13"/>
      <c r="F320" s="13"/>
      <c r="G320" s="14"/>
      <c r="H320" s="12"/>
    </row>
    <row r="321" spans="1:8" x14ac:dyDescent="0.2">
      <c r="A321" s="20" t="s">
        <v>19</v>
      </c>
      <c r="B321" s="18"/>
      <c r="C321" s="18"/>
      <c r="D321" s="13"/>
      <c r="E321" s="13"/>
      <c r="F321" s="13"/>
      <c r="G321" s="14"/>
      <c r="H321" s="12"/>
    </row>
    <row r="322" spans="1:8" x14ac:dyDescent="0.2">
      <c r="A322" s="20" t="s">
        <v>19</v>
      </c>
      <c r="B322" s="18"/>
      <c r="C322" s="18"/>
      <c r="D322" s="13"/>
      <c r="E322" s="13"/>
      <c r="F322" s="13"/>
      <c r="G322" s="14"/>
      <c r="H322" s="12"/>
    </row>
    <row r="323" spans="1:8" x14ac:dyDescent="0.2">
      <c r="A323" s="20" t="s">
        <v>19</v>
      </c>
      <c r="B323" s="18"/>
      <c r="C323" s="18"/>
      <c r="D323" s="13"/>
      <c r="E323" s="13"/>
      <c r="F323" s="13"/>
      <c r="G323" s="14"/>
      <c r="H323" s="12"/>
    </row>
    <row r="324" spans="1:8" x14ac:dyDescent="0.2">
      <c r="A324" s="20" t="s">
        <v>19</v>
      </c>
      <c r="B324" s="18"/>
      <c r="C324" s="18"/>
      <c r="D324" s="13"/>
      <c r="E324" s="13"/>
      <c r="F324" s="13"/>
      <c r="G324" s="14"/>
      <c r="H324" s="12"/>
    </row>
    <row r="325" spans="1:8" x14ac:dyDescent="0.2">
      <c r="A325" s="20" t="s">
        <v>19</v>
      </c>
      <c r="B325" s="18"/>
      <c r="C325" s="18"/>
      <c r="D325" s="13"/>
      <c r="E325" s="13"/>
      <c r="F325" s="13"/>
      <c r="G325" s="14"/>
      <c r="H325" s="12"/>
    </row>
    <row r="326" spans="1:8" x14ac:dyDescent="0.2">
      <c r="A326" s="20" t="s">
        <v>19</v>
      </c>
      <c r="B326" s="18"/>
      <c r="C326" s="18"/>
      <c r="D326" s="13"/>
      <c r="E326" s="13"/>
      <c r="F326" s="13"/>
      <c r="G326" s="14"/>
      <c r="H326" s="12"/>
    </row>
    <row r="327" spans="1:8" x14ac:dyDescent="0.2">
      <c r="A327" s="20" t="s">
        <v>19</v>
      </c>
      <c r="B327" s="18"/>
      <c r="C327" s="18"/>
      <c r="D327" s="13"/>
      <c r="E327" s="13"/>
      <c r="F327" s="13"/>
      <c r="G327" s="14"/>
      <c r="H327" s="12"/>
    </row>
    <row r="328" spans="1:8" x14ac:dyDescent="0.2">
      <c r="A328" s="20" t="s">
        <v>19</v>
      </c>
      <c r="B328" s="18"/>
      <c r="C328" s="18"/>
      <c r="D328" s="13"/>
      <c r="E328" s="13"/>
      <c r="F328" s="13"/>
      <c r="G328" s="14"/>
      <c r="H328" s="12"/>
    </row>
    <row r="329" spans="1:8" x14ac:dyDescent="0.2">
      <c r="A329" s="20" t="s">
        <v>19</v>
      </c>
      <c r="B329" s="18"/>
      <c r="C329" s="18"/>
      <c r="D329" s="13"/>
      <c r="E329" s="13"/>
      <c r="F329" s="13"/>
      <c r="G329" s="14"/>
      <c r="H329" s="12"/>
    </row>
    <row r="330" spans="1:8" x14ac:dyDescent="0.2">
      <c r="A330" s="20" t="s">
        <v>19</v>
      </c>
      <c r="B330" s="18" t="s">
        <v>20</v>
      </c>
      <c r="C330" s="18"/>
      <c r="D330" s="15"/>
      <c r="E330" s="15"/>
      <c r="F330" s="16"/>
      <c r="G330" s="14"/>
      <c r="H330" s="12">
        <v>75</v>
      </c>
    </row>
  </sheetData>
  <dataValidations count="1">
    <dataValidation type="list" allowBlank="1" showInputMessage="1" showErrorMessage="1" sqref="G86:G108 G59:G81 G32:G54 G5:G27 G114:G136 G141:G163 G279:G302 G307:G330 G167:G190 G195:G218 G251:G274 G223:G246">
      <formula1>"Месяц, Квартал, Год"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9"/>
  <sheetViews>
    <sheetView tabSelected="1" workbookViewId="0">
      <selection activeCell="A19" sqref="A19"/>
    </sheetView>
  </sheetViews>
  <sheetFormatPr defaultRowHeight="15" x14ac:dyDescent="0.25"/>
  <cols>
    <col min="1" max="1" width="58.42578125" bestFit="1" customWidth="1"/>
    <col min="2" max="2" width="32.5703125" customWidth="1"/>
    <col min="3" max="3" width="10.42578125" bestFit="1" customWidth="1"/>
    <col min="4" max="4" width="32.5703125" bestFit="1" customWidth="1"/>
  </cols>
  <sheetData>
    <row r="3" spans="1:4" x14ac:dyDescent="0.25">
      <c r="A3" s="30" t="s">
        <v>1</v>
      </c>
      <c r="B3" s="30" t="s">
        <v>2</v>
      </c>
      <c r="C3" s="30" t="s">
        <v>4</v>
      </c>
      <c r="D3" t="s">
        <v>45</v>
      </c>
    </row>
    <row r="4" spans="1:4" x14ac:dyDescent="0.25">
      <c r="A4" t="s">
        <v>6</v>
      </c>
      <c r="B4" t="s">
        <v>20</v>
      </c>
      <c r="C4" t="s">
        <v>7</v>
      </c>
      <c r="D4" s="31">
        <v>500</v>
      </c>
    </row>
    <row r="5" spans="1:4" x14ac:dyDescent="0.25">
      <c r="A5" t="s">
        <v>8</v>
      </c>
      <c r="B5" t="s">
        <v>20</v>
      </c>
      <c r="C5" t="s">
        <v>43</v>
      </c>
      <c r="D5" s="31">
        <v>200</v>
      </c>
    </row>
    <row r="6" spans="1:4" x14ac:dyDescent="0.25">
      <c r="A6" t="s">
        <v>18</v>
      </c>
      <c r="B6" t="s">
        <v>20</v>
      </c>
      <c r="C6" t="s">
        <v>43</v>
      </c>
      <c r="D6" s="31">
        <v>56</v>
      </c>
    </row>
    <row r="7" spans="1:4" x14ac:dyDescent="0.25">
      <c r="A7" t="s">
        <v>18</v>
      </c>
      <c r="B7" t="s">
        <v>29</v>
      </c>
      <c r="C7" t="s">
        <v>43</v>
      </c>
      <c r="D7" s="31">
        <v>63</v>
      </c>
    </row>
    <row r="8" spans="1:4" x14ac:dyDescent="0.25">
      <c r="A8" t="s">
        <v>18</v>
      </c>
      <c r="B8" t="s">
        <v>30</v>
      </c>
      <c r="C8" t="s">
        <v>43</v>
      </c>
      <c r="D8" s="31">
        <v>62</v>
      </c>
    </row>
    <row r="9" spans="1:4" x14ac:dyDescent="0.25">
      <c r="A9" t="s">
        <v>18</v>
      </c>
      <c r="B9" t="s">
        <v>21</v>
      </c>
      <c r="C9" t="s">
        <v>43</v>
      </c>
      <c r="D9" s="31">
        <v>60</v>
      </c>
    </row>
    <row r="10" spans="1:4" x14ac:dyDescent="0.25">
      <c r="A10" t="s">
        <v>18</v>
      </c>
      <c r="B10" t="s">
        <v>22</v>
      </c>
      <c r="C10" t="s">
        <v>43</v>
      </c>
      <c r="D10" s="31">
        <v>57</v>
      </c>
    </row>
    <row r="11" spans="1:4" x14ac:dyDescent="0.25">
      <c r="A11" t="s">
        <v>18</v>
      </c>
      <c r="B11" t="s">
        <v>23</v>
      </c>
      <c r="C11" t="s">
        <v>43</v>
      </c>
      <c r="D11" s="31">
        <v>58</v>
      </c>
    </row>
    <row r="12" spans="1:4" x14ac:dyDescent="0.25">
      <c r="A12" t="s">
        <v>18</v>
      </c>
      <c r="B12" t="s">
        <v>24</v>
      </c>
      <c r="C12" t="s">
        <v>43</v>
      </c>
      <c r="D12" s="31">
        <v>61</v>
      </c>
    </row>
    <row r="13" spans="1:4" x14ac:dyDescent="0.25">
      <c r="A13" t="s">
        <v>18</v>
      </c>
      <c r="B13" t="s">
        <v>25</v>
      </c>
      <c r="C13" t="s">
        <v>43</v>
      </c>
      <c r="D13" s="31">
        <v>59</v>
      </c>
    </row>
    <row r="14" spans="1:4" x14ac:dyDescent="0.25">
      <c r="A14" t="s">
        <v>18</v>
      </c>
      <c r="B14" t="s">
        <v>26</v>
      </c>
      <c r="C14" t="s">
        <v>43</v>
      </c>
      <c r="D14" s="31">
        <v>64</v>
      </c>
    </row>
    <row r="15" spans="1:4" x14ac:dyDescent="0.25">
      <c r="A15" t="s">
        <v>18</v>
      </c>
      <c r="B15" t="s">
        <v>27</v>
      </c>
      <c r="C15" t="s">
        <v>43</v>
      </c>
      <c r="D15" s="31">
        <v>65</v>
      </c>
    </row>
    <row r="16" spans="1:4" x14ac:dyDescent="0.25">
      <c r="A16" t="s">
        <v>16</v>
      </c>
      <c r="B16" t="s">
        <v>31</v>
      </c>
      <c r="C16" t="s">
        <v>7</v>
      </c>
      <c r="D16" s="31">
        <v>23</v>
      </c>
    </row>
    <row r="17" spans="1:4" x14ac:dyDescent="0.25">
      <c r="A17" t="s">
        <v>16</v>
      </c>
      <c r="B17" t="s">
        <v>21</v>
      </c>
      <c r="C17" t="s">
        <v>7</v>
      </c>
      <c r="D17" s="31">
        <v>23</v>
      </c>
    </row>
    <row r="18" spans="1:4" x14ac:dyDescent="0.25">
      <c r="A18" t="s">
        <v>16</v>
      </c>
      <c r="B18" t="s">
        <v>25</v>
      </c>
      <c r="C18" t="s">
        <v>7</v>
      </c>
      <c r="D18" s="31">
        <v>23</v>
      </c>
    </row>
    <row r="19" spans="1:4" x14ac:dyDescent="0.25">
      <c r="A19" t="s">
        <v>14</v>
      </c>
      <c r="B19" t="s">
        <v>20</v>
      </c>
      <c r="C19" t="s">
        <v>7</v>
      </c>
      <c r="D19" s="31">
        <v>334</v>
      </c>
    </row>
    <row r="20" spans="1:4" x14ac:dyDescent="0.25">
      <c r="A20" t="s">
        <v>14</v>
      </c>
      <c r="B20" t="s">
        <v>21</v>
      </c>
      <c r="C20" t="s">
        <v>7</v>
      </c>
      <c r="D20" s="31">
        <v>208</v>
      </c>
    </row>
    <row r="21" spans="1:4" x14ac:dyDescent="0.25">
      <c r="A21" t="s">
        <v>14</v>
      </c>
      <c r="B21" t="s">
        <v>24</v>
      </c>
      <c r="C21" t="s">
        <v>7</v>
      </c>
      <c r="D21" s="31">
        <v>70</v>
      </c>
    </row>
    <row r="22" spans="1:4" x14ac:dyDescent="0.25">
      <c r="A22" t="s">
        <v>19</v>
      </c>
      <c r="B22" t="s">
        <v>20</v>
      </c>
      <c r="C22" t="s">
        <v>43</v>
      </c>
      <c r="D22" s="31">
        <v>75</v>
      </c>
    </row>
    <row r="23" spans="1:4" x14ac:dyDescent="0.25">
      <c r="A23" t="s">
        <v>15</v>
      </c>
      <c r="B23" t="s">
        <v>20</v>
      </c>
      <c r="C23" t="s">
        <v>7</v>
      </c>
      <c r="D23" s="31">
        <v>14</v>
      </c>
    </row>
    <row r="24" spans="1:4" x14ac:dyDescent="0.25">
      <c r="A24" t="s">
        <v>15</v>
      </c>
      <c r="B24" t="s">
        <v>29</v>
      </c>
      <c r="C24" t="s">
        <v>7</v>
      </c>
      <c r="D24" s="31">
        <v>20</v>
      </c>
    </row>
    <row r="25" spans="1:4" x14ac:dyDescent="0.25">
      <c r="A25" t="s">
        <v>15</v>
      </c>
      <c r="B25" t="s">
        <v>30</v>
      </c>
      <c r="C25" t="s">
        <v>7</v>
      </c>
      <c r="D25" s="31">
        <v>17</v>
      </c>
    </row>
    <row r="26" spans="1:4" x14ac:dyDescent="0.25">
      <c r="A26" t="s">
        <v>15</v>
      </c>
      <c r="B26" t="s">
        <v>31</v>
      </c>
      <c r="C26" t="s">
        <v>7</v>
      </c>
      <c r="D26" s="31">
        <v>23</v>
      </c>
    </row>
    <row r="27" spans="1:4" x14ac:dyDescent="0.25">
      <c r="A27" t="s">
        <v>15</v>
      </c>
      <c r="B27" t="s">
        <v>21</v>
      </c>
      <c r="C27" t="s">
        <v>7</v>
      </c>
      <c r="D27" s="31">
        <v>15</v>
      </c>
    </row>
    <row r="28" spans="1:4" x14ac:dyDescent="0.25">
      <c r="A28" t="s">
        <v>15</v>
      </c>
      <c r="B28" t="s">
        <v>22</v>
      </c>
      <c r="C28" t="s">
        <v>7</v>
      </c>
      <c r="D28" s="31">
        <v>12</v>
      </c>
    </row>
    <row r="29" spans="1:4" x14ac:dyDescent="0.25">
      <c r="A29" t="s">
        <v>15</v>
      </c>
      <c r="B29" t="s">
        <v>23</v>
      </c>
      <c r="C29" t="s">
        <v>7</v>
      </c>
      <c r="D29" s="31">
        <v>13</v>
      </c>
    </row>
    <row r="30" spans="1:4" x14ac:dyDescent="0.25">
      <c r="A30" t="s">
        <v>15</v>
      </c>
      <c r="B30" t="s">
        <v>24</v>
      </c>
      <c r="C30" t="s">
        <v>7</v>
      </c>
      <c r="D30" s="31">
        <v>16</v>
      </c>
    </row>
    <row r="31" spans="1:4" x14ac:dyDescent="0.25">
      <c r="A31" t="s">
        <v>15</v>
      </c>
      <c r="B31" t="s">
        <v>25</v>
      </c>
      <c r="C31" t="s">
        <v>7</v>
      </c>
      <c r="D31" s="31">
        <v>19</v>
      </c>
    </row>
    <row r="32" spans="1:4" x14ac:dyDescent="0.25">
      <c r="A32" t="s">
        <v>15</v>
      </c>
      <c r="B32" t="s">
        <v>26</v>
      </c>
      <c r="C32" t="s">
        <v>7</v>
      </c>
      <c r="D32" s="31">
        <v>21</v>
      </c>
    </row>
    <row r="33" spans="1:4" x14ac:dyDescent="0.25">
      <c r="A33" t="s">
        <v>15</v>
      </c>
      <c r="B33" t="s">
        <v>27</v>
      </c>
      <c r="C33" t="s">
        <v>7</v>
      </c>
      <c r="D33" s="31">
        <v>22</v>
      </c>
    </row>
    <row r="34" spans="1:4" x14ac:dyDescent="0.25">
      <c r="A34" t="s">
        <v>15</v>
      </c>
      <c r="B34" t="s">
        <v>28</v>
      </c>
      <c r="C34" t="s">
        <v>7</v>
      </c>
      <c r="D34" s="31">
        <v>18</v>
      </c>
    </row>
    <row r="35" spans="1:4" x14ac:dyDescent="0.25">
      <c r="A35" t="s">
        <v>9</v>
      </c>
      <c r="B35" t="s">
        <v>20</v>
      </c>
      <c r="C35" t="s">
        <v>43</v>
      </c>
      <c r="D35" s="31">
        <v>5500</v>
      </c>
    </row>
    <row r="36" spans="1:4" x14ac:dyDescent="0.25">
      <c r="A36" t="s">
        <v>10</v>
      </c>
      <c r="B36" t="s">
        <v>20</v>
      </c>
      <c r="C36" t="s">
        <v>7</v>
      </c>
      <c r="D36" s="31">
        <v>200</v>
      </c>
    </row>
    <row r="37" spans="1:4" x14ac:dyDescent="0.25">
      <c r="A37" t="s">
        <v>10</v>
      </c>
      <c r="B37" t="s">
        <v>21</v>
      </c>
      <c r="C37" t="s">
        <v>7</v>
      </c>
      <c r="D37" s="31">
        <v>1500</v>
      </c>
    </row>
    <row r="38" spans="1:4" x14ac:dyDescent="0.25">
      <c r="A38" t="s">
        <v>1</v>
      </c>
      <c r="B38" t="s">
        <v>2</v>
      </c>
      <c r="C38" t="s">
        <v>4</v>
      </c>
      <c r="D38" s="31">
        <v>0</v>
      </c>
    </row>
    <row r="39" spans="1:4" x14ac:dyDescent="0.25">
      <c r="A39" t="s">
        <v>44</v>
      </c>
      <c r="D39" s="31">
        <v>9471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Сводные данные</vt:lpstr>
      <vt:lpstr>Лист 1</vt:lpstr>
      <vt:lpstr>Лист 2</vt:lpstr>
      <vt:lpstr>Сбор</vt:lpstr>
      <vt:lpstr>Свод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А.А. Медведева</dc:creator>
  <cp:lastModifiedBy>Мария</cp:lastModifiedBy>
  <dcterms:created xsi:type="dcterms:W3CDTF">2016-02-25T14:26:50Z</dcterms:created>
  <dcterms:modified xsi:type="dcterms:W3CDTF">2016-02-25T20:58:02Z</dcterms:modified>
</cp:coreProperties>
</file>