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090"/>
  </bookViews>
  <sheets>
    <sheet name="ЛИСТ 1" sheetId="1" r:id="rId1"/>
    <sheet name="ПОЗИЦИЯ 1" sheetId="3" r:id="rId2"/>
    <sheet name="ПОЗИЦИЯ 2" sheetId="2" r:id="rId3"/>
  </sheets>
  <definedNames>
    <definedName name="_xlnm._FilterDatabase" localSheetId="1" hidden="1">'ПОЗИЦИЯ 1'!$A$1:$J$17</definedName>
    <definedName name="_xlnm._FilterDatabase" localSheetId="2" hidden="1">'ПОЗИЦИЯ 2'!$A$1:$A$24</definedName>
    <definedName name="_xlnm.Print_Area" localSheetId="0">'ЛИСТ 1'!$A$1:$AA$21</definedName>
  </definedNames>
  <calcPr calcId="145621" calcOnSave="0"/>
</workbook>
</file>

<file path=xl/calcChain.xml><?xml version="1.0" encoding="utf-8"?>
<calcChain xmlns="http://schemas.openxmlformats.org/spreadsheetml/2006/main">
  <c r="H3" i="1" l="1"/>
  <c r="J3" i="1"/>
  <c r="L3" i="1"/>
  <c r="N3" i="1"/>
  <c r="P3" i="1"/>
  <c r="R3" i="1"/>
  <c r="T3" i="1"/>
  <c r="V3" i="1"/>
  <c r="X3" i="1"/>
  <c r="Z3" i="1"/>
  <c r="F3" i="1"/>
  <c r="H4" i="1"/>
  <c r="J4" i="1"/>
  <c r="L4" i="1"/>
  <c r="P4" i="1"/>
  <c r="R4" i="1"/>
  <c r="T4" i="1"/>
  <c r="Z4" i="1"/>
  <c r="F4" i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2" i="3"/>
  <c r="H3" i="3"/>
  <c r="H4" i="3"/>
  <c r="H5" i="3"/>
  <c r="H6" i="3"/>
  <c r="H7" i="3"/>
  <c r="H8" i="3"/>
  <c r="H9" i="3"/>
  <c r="H10" i="3"/>
  <c r="H11" i="3"/>
  <c r="J11" i="3" s="1"/>
  <c r="H12" i="3"/>
  <c r="J12" i="3" s="1"/>
  <c r="H13" i="3"/>
  <c r="H14" i="3"/>
  <c r="H15" i="3"/>
  <c r="J15" i="3" s="1"/>
  <c r="H16" i="3"/>
  <c r="J16" i="3" s="1"/>
  <c r="H17" i="3"/>
  <c r="J17" i="3" s="1"/>
  <c r="H2" i="3"/>
  <c r="J2" i="3" s="1"/>
  <c r="J14" i="3" l="1"/>
  <c r="J10" i="3"/>
  <c r="J6" i="3"/>
  <c r="J13" i="3"/>
  <c r="J9" i="3"/>
  <c r="J5" i="3"/>
  <c r="J8" i="3"/>
  <c r="J4" i="3"/>
  <c r="V4" i="1" s="1"/>
  <c r="J7" i="3"/>
  <c r="J3" i="3"/>
  <c r="X4" i="1"/>
  <c r="N4" i="1"/>
</calcChain>
</file>

<file path=xl/sharedStrings.xml><?xml version="1.0" encoding="utf-8"?>
<sst xmlns="http://schemas.openxmlformats.org/spreadsheetml/2006/main" count="269" uniqueCount="151">
  <si>
    <t xml:space="preserve">из них </t>
  </si>
  <si>
    <t>из них</t>
  </si>
  <si>
    <t>по которым</t>
  </si>
  <si>
    <t>ФАМИЛИЯ</t>
  </si>
  <si>
    <t>ИМЯ</t>
  </si>
  <si>
    <t>ОТЧЕСТВО</t>
  </si>
  <si>
    <t>ДАТА РОЖДЕНИЯ</t>
  </si>
  <si>
    <t>РЕШЕНИЕ</t>
  </si>
  <si>
    <t>ОКРУГ</t>
  </si>
  <si>
    <t>КОЛИЧЕСТВО</t>
  </si>
  <si>
    <t>МИХАИЛ</t>
  </si>
  <si>
    <t>ВОСТОЧНЫЙ ОКРУГ</t>
  </si>
  <si>
    <t>НЕТ</t>
  </si>
  <si>
    <t>ПОПОВ</t>
  </si>
  <si>
    <t>АЛЕКСЕЙ</t>
  </si>
  <si>
    <t>АЛЕКСАНДРОВИЧ</t>
  </si>
  <si>
    <t>ЕВГЕНЬЕВИЧ</t>
  </si>
  <si>
    <t>ОМВД ПО РАЙОНУ НОВО-КОСИНО</t>
  </si>
  <si>
    <t>ЯВОРСКИЙ</t>
  </si>
  <si>
    <t>ФЕЛИКСОВИЧ</t>
  </si>
  <si>
    <t>ОМВД ПО РАЙОНУ ВОСТОЧНОЕ ИЗМАЙЛОВО</t>
  </si>
  <si>
    <t>ИГОРЕВИЧ</t>
  </si>
  <si>
    <t>ОМВД ПО РАЙОНУ КОСИНО-УХТОМСКОЕ</t>
  </si>
  <si>
    <t>ЮРЬЕВИЧ</t>
  </si>
  <si>
    <t>ВЯЧЕСЛАВОВИЧ</t>
  </si>
  <si>
    <t>ОЛЕГОВИЧ</t>
  </si>
  <si>
    <t>АНДРЕЙ</t>
  </si>
  <si>
    <t>ВИКТОРОВИЧ</t>
  </si>
  <si>
    <t>ДМИТРИЙ</t>
  </si>
  <si>
    <t>АЛЕКСАНДР</t>
  </si>
  <si>
    <t>СЕРГЕЙ</t>
  </si>
  <si>
    <t>МИХАЙЛОВИЧ</t>
  </si>
  <si>
    <t>ОМВД ПО РАЙОНУ ГОЛЬЯНОВО</t>
  </si>
  <si>
    <t>ВЛАДИМИРОВИЧ</t>
  </si>
  <si>
    <t>АЛЕКСЕЕВИЧ</t>
  </si>
  <si>
    <t>ОМВД ПО РАЙОНУ ИЗМАЙЛОВО</t>
  </si>
  <si>
    <t>ТРАЧУК</t>
  </si>
  <si>
    <t>ЮРИЙ</t>
  </si>
  <si>
    <t>ЗАПАДНЫЙ ОКРУГ</t>
  </si>
  <si>
    <t>ОМВД ПО РАЙОНУ ПРОСПЕКТ ВЕРНАДСКОГО</t>
  </si>
  <si>
    <t>ОМВД ПО РАЙОНУ НОВО-ПЕРЕДЕЛКИНО</t>
  </si>
  <si>
    <t>ИГОРЬ</t>
  </si>
  <si>
    <t>СЕРГЕЕВИЧ</t>
  </si>
  <si>
    <t>ОМВД ПО РАЙОНУ КРЫЛАТСКОЕ</t>
  </si>
  <si>
    <t>ШМЫЧКОВ</t>
  </si>
  <si>
    <t>ВЛАДИСЛАВ</t>
  </si>
  <si>
    <t>НИКОЛАЕВИЧ</t>
  </si>
  <si>
    <t>ГОРЛОВ</t>
  </si>
  <si>
    <t>ВАЛЕРИЙ</t>
  </si>
  <si>
    <t>ЗЕЛЕНОГРАДСКИЙ ОКРУГ</t>
  </si>
  <si>
    <t>ВАГАНОВ</t>
  </si>
  <si>
    <t>ГОРШУНОВ</t>
  </si>
  <si>
    <t>СЕВЕРНЫЙ ОКРУГ</t>
  </si>
  <si>
    <t>ФЕДОРОВ</t>
  </si>
  <si>
    <t>ШМЕЛЕВ</t>
  </si>
  <si>
    <t>СЕВЕРО - ВОСТОЧНЫЙ ОКРУГ</t>
  </si>
  <si>
    <t>ТОЛМАЧЕВ</t>
  </si>
  <si>
    <t>РУСЛАН</t>
  </si>
  <si>
    <t>ФЕДОТОВ</t>
  </si>
  <si>
    <t>АРХИПОВ</t>
  </si>
  <si>
    <t>КОРШУНОВ</t>
  </si>
  <si>
    <t>ГЕННАДЬЕВИЧ</t>
  </si>
  <si>
    <t>КОНСТАНТИН</t>
  </si>
  <si>
    <t>БУРЛОВА</t>
  </si>
  <si>
    <t>ТРОШИН</t>
  </si>
  <si>
    <t>АРОНОВ</t>
  </si>
  <si>
    <t>ЮГО - ЗАПАДНЫЙ ОКРУГ</t>
  </si>
  <si>
    <t>АРТОШИН</t>
  </si>
  <si>
    <t>ОМВД ПО РАЙОНУ ЯСЕНЕВО</t>
  </si>
  <si>
    <t>ОМВД ПО РАЙОНУ КОНЬКОВО</t>
  </si>
  <si>
    <t>ОМВД ПО РАЙОНУ ЧЕРЕМУШКИ</t>
  </si>
  <si>
    <t>АЛЛА</t>
  </si>
  <si>
    <t>АЛЕКСЕЕВ</t>
  </si>
  <si>
    <t>ЮЖНЫЙ ОКРУГ</t>
  </si>
  <si>
    <t>ОМВД ПО РАЙОНУ ЧЕРТАНОВО СЕВЕРНОЕ</t>
  </si>
  <si>
    <t>ОМВД ПО РАЙОНУ ЧЕРТАНОВО ЮЖНОЕ</t>
  </si>
  <si>
    <t>ОМВД ПО РАЙОНУ МОСКВОРЕЧЬЕ-САБУРОВО</t>
  </si>
  <si>
    <t>МИРОНОВ</t>
  </si>
  <si>
    <t>ГОЛУБЕВ</t>
  </si>
  <si>
    <t>ОМВД ПО РАЙОНУ ОРЕХОВО-БОРИСОВО СЕВЕРНОЕ</t>
  </si>
  <si>
    <t>ОМВД ПО РАЙОНУ БРАТЕЕВО</t>
  </si>
  <si>
    <t>БАРКОВСКИЙ</t>
  </si>
  <si>
    <t>ИСРАЕЛЯН</t>
  </si>
  <si>
    <t>АРМЕН</t>
  </si>
  <si>
    <t>ОМВД ПО РАЙОНУ НАГАТИНСКИЙ ЗАТОН</t>
  </si>
  <si>
    <t>АНАТОЛИЙ</t>
  </si>
  <si>
    <t>ОМВД ПО РАЙОНУ ЗЯБЛИКОВО</t>
  </si>
  <si>
    <t>КУЛЕШОВ</t>
  </si>
  <si>
    <t>ДАНИИЛ</t>
  </si>
  <si>
    <t>ОМВД ЧЕРТАНОВО ЦЕНТРАЛЬНОЕ</t>
  </si>
  <si>
    <t>ОМВД ПО РАЙОНУ НАГАТИНО-САДОВНИКИ</t>
  </si>
  <si>
    <t>ДЖУМБЕРОВИЧ</t>
  </si>
  <si>
    <t>РАФАИЛОВИЧ</t>
  </si>
  <si>
    <t>ОМВД ПО РАЙОНУ ЦАРИЦИНО</t>
  </si>
  <si>
    <t>АНОРОВ</t>
  </si>
  <si>
    <t>ВЕНИАМИНОВИЧ</t>
  </si>
  <si>
    <t>ОМВД ПО ДОНСКОМУ РАЙОНУ</t>
  </si>
  <si>
    <t>КУРУШЕВ</t>
  </si>
  <si>
    <t>ОМВД ПО РАЙОНУ БИРЮЛЕВО ВОСТОЧНОЕ</t>
  </si>
  <si>
    <t>МАТАСОВА</t>
  </si>
  <si>
    <t>ОЛЬГА</t>
  </si>
  <si>
    <t>ВАСИЛЬЕВНА</t>
  </si>
  <si>
    <t>САГАРУНЯН</t>
  </si>
  <si>
    <t>ОМВД ПО РАЙОНУ ОРЕХОВО-БОРИСОВО ЮЖНОЕ</t>
  </si>
  <si>
    <t>КАТАРУЕВ</t>
  </si>
  <si>
    <t>АБАШИН</t>
  </si>
  <si>
    <t>ИСАКОВ</t>
  </si>
  <si>
    <t>АРТЕМ</t>
  </si>
  <si>
    <t>АО</t>
  </si>
  <si>
    <t>РАЙОН МЕСТА ПРОЖИВАНИЯ</t>
  </si>
  <si>
    <t>Число лиц, находящихся в БД, которыми ПОЗИЦИЯ 1</t>
  </si>
  <si>
    <t>ПОЗИЦИЯ 1</t>
  </si>
  <si>
    <t>ПОЗИЦИЯ 2</t>
  </si>
  <si>
    <t>СООТВЕТСТВУЕТ</t>
  </si>
  <si>
    <t>РЕШЕНИЕ НЕ ПРИНЯТО</t>
  </si>
  <si>
    <t>Число лиц, находящихся в БД, которыми ПОЗИЦИЯ 2</t>
  </si>
  <si>
    <t>Количество номеров из ПОЗИЦИЯ 2</t>
  </si>
  <si>
    <t>На 19</t>
  </si>
  <si>
    <t>На 20</t>
  </si>
  <si>
    <t>На 6</t>
  </si>
  <si>
    <t>В том числе с разбивкой</t>
  </si>
  <si>
    <t>По 19241, 19242, 19243</t>
  </si>
  <si>
    <t>ЦЕНТРАЛЬНЫЙ</t>
  </si>
  <si>
    <t>ЮЖНЫЙ</t>
  </si>
  <si>
    <t>СЕВЕРО-ВОСТОЧНЫЙ</t>
  </si>
  <si>
    <t>ВОСТОЧНЫЙ</t>
  </si>
  <si>
    <t>ЮГО-ВОСТОЧНЫЙ</t>
  </si>
  <si>
    <t>ЮГО-ЗАПАДНЫЙ</t>
  </si>
  <si>
    <t>ЗАПАДНЫЙ</t>
  </si>
  <si>
    <t>СЕВЕРО-ЗАПАДНЫЙ</t>
  </si>
  <si>
    <t>СЕВЕРНЫЙ</t>
  </si>
  <si>
    <t>ТРОИЦКИЙ И НОВОМОСКОВСКИЙ</t>
  </si>
  <si>
    <t>ЗЕЛЕНОГРАДСКИЙ</t>
  </si>
  <si>
    <t>СУММА РАЗЛИЧНЫХ ЛИЦ ИЗ ЛИСТА ПОЗИЦИЯ 1, С УЧЕТОМ ДАТЫ РОЖДЕНИЯ (ФИО МОЖЕТ СОВПАДАТЬ, НО ДАТА РОЖДЕНИЯ РАЗЛИЧНА, СООТВЕТСТВЕННО ЭТО РАЗНЫЕ ЛИЦА)</t>
  </si>
  <si>
    <t>НА ДАННЫЕ ЧИСЛА НАЧИНАЮТСЯ СВЕДЕНИЯ В СТОЛБЦЕ G ЛИСТА ПОЗИЦИЯ 1</t>
  </si>
  <si>
    <t>НА 105 – 125</t>
  </si>
  <si>
    <t>НА 107</t>
  </si>
  <si>
    <t>НА 111</t>
  </si>
  <si>
    <t>НА 158 – 168</t>
  </si>
  <si>
    <t>НА 159</t>
  </si>
  <si>
    <t>НА 160</t>
  </si>
  <si>
    <t>НА 166</t>
  </si>
  <si>
    <t>НА 168</t>
  </si>
  <si>
    <r>
      <t>НА 112, 115, 116, 117, 119, 150, 151, 156, 222, 228, 228</t>
    </r>
    <r>
      <rPr>
        <sz val="10"/>
        <color indexed="8"/>
        <rFont val="Times New Roman"/>
        <family val="1"/>
        <charset val="204"/>
      </rPr>
      <t>, 228, 228, 228, 231, 232, 241, 314</t>
    </r>
  </si>
  <si>
    <t>КОНРЕТНО ДАННЫЕ ПОЗИЦИИ ИЗ СТОЛБЦА Е ЛИСТА ПОЗИЦИЯ 2</t>
  </si>
  <si>
    <t>ОБРАЗЕЦ</t>
  </si>
  <si>
    <t>АНАЛОГИЧНО (С УЧЕТОМ КОЛИЧЕСТВА КОНКРЕТНОЙ ПОЗИЦИИ, УКАЗАННОЙ В СТОЛБЦЕ I ЛИСТА ПОЗИЦИЯ 2)</t>
  </si>
  <si>
    <t>КОЛИЧЕСТВО РАЗЛИЧНЫХ ЛИЦ</t>
  </si>
  <si>
    <t>доп1</t>
  </si>
  <si>
    <t>доп2</t>
  </si>
  <si>
    <t>доп3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</si>
</sst>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4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7" applyFont="1" applyAlignment="1">
      <alignment vertical="top"/>
    </xf>
    <xf numFmtId="0" fontId="1" fillId="0" borderId="0" xfId="7"/>
    <xf numFmtId="14" fontId="8" fillId="0" borderId="0" xfId="7" applyNumberFormat="1" applyFont="1" applyAlignment="1">
      <alignment vertical="top"/>
    </xf>
    <xf numFmtId="0" fontId="8" fillId="0" borderId="0" xfId="9" applyFont="1" applyAlignment="1">
      <alignment vertical="top"/>
    </xf>
    <xf numFmtId="0" fontId="1" fillId="0" borderId="0" xfId="9"/>
    <xf numFmtId="14" fontId="8" fillId="0" borderId="0" xfId="9" applyNumberFormat="1" applyFont="1" applyAlignment="1">
      <alignment vertical="top"/>
    </xf>
    <xf numFmtId="0" fontId="6" fillId="0" borderId="0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justify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0" fillId="0" borderId="0" xfId="9" applyFont="1"/>
  </cellXfs>
  <cellStyles count="17"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2" xfId="1"/>
    <cellStyle name="Обычный 3" xfId="10"/>
    <cellStyle name="Обычный 4" xfId="11"/>
    <cellStyle name="Обычный 5" xfId="12"/>
    <cellStyle name="Обычный 5 2" xfId="13"/>
    <cellStyle name="Обычный 6" xfId="14"/>
    <cellStyle name="Обычный 7" xfId="2"/>
    <cellStyle name="Обычный 8" xfId="15"/>
    <cellStyle name="Обычный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tabSelected="1" zoomScaleNormal="100" zoomScaleSheetLayoutView="90" zoomScalePage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:G3"/>
    </sheetView>
  </sheetViews>
  <sheetFormatPr defaultRowHeight="12.75" x14ac:dyDescent="0.25"/>
  <cols>
    <col min="1" max="1" width="11.85546875" style="3" customWidth="1"/>
    <col min="2" max="2" width="13" style="3" bestFit="1" customWidth="1"/>
    <col min="3" max="3" width="21.85546875" style="3" customWidth="1"/>
    <col min="4" max="4" width="5.5703125" style="3" customWidth="1"/>
    <col min="5" max="5" width="22.140625" style="3" customWidth="1"/>
    <col min="6" max="27" width="4.28515625" style="2" customWidth="1"/>
    <col min="28" max="16384" width="9.140625" style="2"/>
  </cols>
  <sheetData>
    <row r="1" spans="1:37" s="1" customFormat="1" ht="43.5" customHeight="1" x14ac:dyDescent="0.25">
      <c r="A1" s="18" t="s">
        <v>145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7" ht="38.25" customHeight="1" x14ac:dyDescent="0.25">
      <c r="A2" s="19" t="s">
        <v>108</v>
      </c>
      <c r="B2" s="20"/>
      <c r="C2" s="20"/>
      <c r="D2" s="20"/>
      <c r="E2" s="21"/>
      <c r="F2" s="17" t="s">
        <v>122</v>
      </c>
      <c r="G2" s="17"/>
      <c r="H2" s="17" t="s">
        <v>124</v>
      </c>
      <c r="I2" s="17"/>
      <c r="J2" s="17" t="s">
        <v>125</v>
      </c>
      <c r="K2" s="17"/>
      <c r="L2" s="17" t="s">
        <v>126</v>
      </c>
      <c r="M2" s="17"/>
      <c r="N2" s="17" t="s">
        <v>123</v>
      </c>
      <c r="O2" s="17"/>
      <c r="P2" s="17" t="s">
        <v>127</v>
      </c>
      <c r="Q2" s="17"/>
      <c r="R2" s="17" t="s">
        <v>128</v>
      </c>
      <c r="S2" s="17"/>
      <c r="T2" s="17" t="s">
        <v>129</v>
      </c>
      <c r="U2" s="17"/>
      <c r="V2" s="17" t="s">
        <v>130</v>
      </c>
      <c r="W2" s="17"/>
      <c r="X2" s="17" t="s">
        <v>132</v>
      </c>
      <c r="Y2" s="17"/>
      <c r="Z2" s="17" t="s">
        <v>131</v>
      </c>
      <c r="AA2" s="17"/>
    </row>
    <row r="3" spans="1:37" x14ac:dyDescent="0.25">
      <c r="A3" s="12" t="s">
        <v>110</v>
      </c>
      <c r="B3" s="12"/>
      <c r="C3" s="12"/>
      <c r="D3" s="12"/>
      <c r="E3" s="12"/>
      <c r="F3" s="11">
        <f>COUNTIFS('ПОЗИЦИЯ 1'!$E$2:$E$17,F$2&amp;" округ",'ПОЗИЦИЯ 1'!$J$2:$J$17,TRUE)</f>
        <v>0</v>
      </c>
      <c r="G3" s="11"/>
      <c r="H3" s="11">
        <f>COUNTIFS('ПОЗИЦИЯ 1'!$E$2:$E$17,H$2&amp;" округ",'ПОЗИЦИЯ 1'!$J$2:$J$17,TRUE)</f>
        <v>0</v>
      </c>
      <c r="I3" s="11"/>
      <c r="J3" s="11">
        <f>COUNTIFS('ПОЗИЦИЯ 1'!$E$2:$E$17,J$2&amp;" округ",'ПОЗИЦИЯ 1'!$J$2:$J$17,TRUE)</f>
        <v>0</v>
      </c>
      <c r="K3" s="11"/>
      <c r="L3" s="11">
        <f>COUNTIFS('ПОЗИЦИЯ 1'!$E$2:$E$17,L$2&amp;" округ",'ПОЗИЦИЯ 1'!$J$2:$J$17,TRUE)</f>
        <v>0</v>
      </c>
      <c r="M3" s="11"/>
      <c r="N3" s="11">
        <f>COUNTIFS('ПОЗИЦИЯ 1'!$E$2:$E$17,N$2&amp;" округ",'ПОЗИЦИЯ 1'!$J$2:$J$17,TRUE)</f>
        <v>10</v>
      </c>
      <c r="O3" s="11"/>
      <c r="P3" s="11">
        <f>COUNTIFS('ПОЗИЦИЯ 1'!$E$2:$E$17,P$2&amp;" округ",'ПОЗИЦИЯ 1'!$J$2:$J$17,TRUE)</f>
        <v>0</v>
      </c>
      <c r="Q3" s="11"/>
      <c r="R3" s="11">
        <f>COUNTIFS('ПОЗИЦИЯ 1'!$E$2:$E$17,R$2&amp;" округ",'ПОЗИЦИЯ 1'!$J$2:$J$17,TRUE)</f>
        <v>0</v>
      </c>
      <c r="S3" s="11"/>
      <c r="T3" s="11">
        <f>COUNTIFS('ПОЗИЦИЯ 1'!$E$2:$E$17,T$2&amp;" округ",'ПОЗИЦИЯ 1'!$J$2:$J$17,TRUE)</f>
        <v>0</v>
      </c>
      <c r="U3" s="11"/>
      <c r="V3" s="11">
        <f>COUNTIFS('ПОЗИЦИЯ 1'!$E$2:$E$17,V$2&amp;" округ",'ПОЗИЦИЯ 1'!$J$2:$J$17,TRUE)</f>
        <v>2</v>
      </c>
      <c r="W3" s="11"/>
      <c r="X3" s="11">
        <f>COUNTIFS('ПОЗИЦИЯ 1'!$E$2:$E$17,X$2&amp;" округ",'ПОЗИЦИЯ 1'!$J$2:$J$17,TRUE)</f>
        <v>2</v>
      </c>
      <c r="Y3" s="11"/>
      <c r="Z3" s="11">
        <f>COUNTIFS('ПОЗИЦИЯ 1'!$E$2:$E$17,Z$2&amp;" округ",'ПОЗИЦИЯ 1'!$J$2:$J$17,TRUE)</f>
        <v>0</v>
      </c>
      <c r="AA3" s="11"/>
      <c r="AC3" s="10" t="s">
        <v>133</v>
      </c>
      <c r="AD3" s="10"/>
      <c r="AE3" s="10"/>
      <c r="AF3" s="10"/>
      <c r="AG3" s="10"/>
      <c r="AH3" s="10"/>
      <c r="AI3" s="10"/>
      <c r="AJ3" s="10"/>
      <c r="AK3" s="10"/>
    </row>
    <row r="4" spans="1:37" ht="27" customHeight="1" x14ac:dyDescent="0.25">
      <c r="A4" s="16"/>
      <c r="B4" s="12" t="s">
        <v>135</v>
      </c>
      <c r="C4" s="12"/>
      <c r="D4" s="12"/>
      <c r="E4" s="12"/>
      <c r="F4" s="11">
        <f>COUNTIFS('ПОЗИЦИЯ 1'!$E$2:$E$17,F$2&amp;" округ",'ПОЗИЦИЯ 1'!$I$2:$I$17,"&gt;=105",'ПОЗИЦИЯ 1'!$I$2:$I$17,"&lt;=125",'ПОЗИЦИЯ 1'!$J$2:$J$17,TRUE)</f>
        <v>0</v>
      </c>
      <c r="G4" s="11"/>
      <c r="H4" s="11">
        <f>COUNTIFS('ПОЗИЦИЯ 1'!$E$2:$E$17,H$2&amp;" округ",'ПОЗИЦИЯ 1'!$I$2:$I$17,"&gt;=105",'ПОЗИЦИЯ 1'!$I$2:$I$17,"&lt;=125",'ПОЗИЦИЯ 1'!$J$2:$J$17,TRUE)</f>
        <v>0</v>
      </c>
      <c r="I4" s="11"/>
      <c r="J4" s="11">
        <f>COUNTIFS('ПОЗИЦИЯ 1'!$E$2:$E$17,J$2&amp;" округ",'ПОЗИЦИЯ 1'!$I$2:$I$17,"&gt;=105",'ПОЗИЦИЯ 1'!$I$2:$I$17,"&lt;=125",'ПОЗИЦИЯ 1'!$J$2:$J$17,TRUE)</f>
        <v>0</v>
      </c>
      <c r="K4" s="11"/>
      <c r="L4" s="11">
        <f>COUNTIFS('ПОЗИЦИЯ 1'!$E$2:$E$17,L$2&amp;" округ",'ПОЗИЦИЯ 1'!$I$2:$I$17,"&gt;=105",'ПОЗИЦИЯ 1'!$I$2:$I$17,"&lt;=125",'ПОЗИЦИЯ 1'!$J$2:$J$17,TRUE)</f>
        <v>0</v>
      </c>
      <c r="M4" s="11"/>
      <c r="N4" s="11">
        <f>COUNTIFS('ПОЗИЦИЯ 1'!$E$2:$E$17,N$2&amp;" округ",'ПОЗИЦИЯ 1'!$I$2:$I$17,"&gt;=105",'ПОЗИЦИЯ 1'!$I$2:$I$17,"&lt;=125",'ПОЗИЦИЯ 1'!$J$2:$J$17,TRUE)</f>
        <v>5</v>
      </c>
      <c r="O4" s="11"/>
      <c r="P4" s="11">
        <f>COUNTIFS('ПОЗИЦИЯ 1'!$E$2:$E$17,P$2&amp;" округ",'ПОЗИЦИЯ 1'!$I$2:$I$17,"&gt;=105",'ПОЗИЦИЯ 1'!$I$2:$I$17,"&lt;=125",'ПОЗИЦИЯ 1'!$J$2:$J$17,TRUE)</f>
        <v>0</v>
      </c>
      <c r="Q4" s="11"/>
      <c r="R4" s="11">
        <f>COUNTIFS('ПОЗИЦИЯ 1'!$E$2:$E$17,R$2&amp;" округ",'ПОЗИЦИЯ 1'!$I$2:$I$17,"&gt;=105",'ПОЗИЦИЯ 1'!$I$2:$I$17,"&lt;=125",'ПОЗИЦИЯ 1'!$J$2:$J$17,TRUE)</f>
        <v>0</v>
      </c>
      <c r="S4" s="11"/>
      <c r="T4" s="11">
        <f>COUNTIFS('ПОЗИЦИЯ 1'!$E$2:$E$17,T$2&amp;" округ",'ПОЗИЦИЯ 1'!$I$2:$I$17,"&gt;=105",'ПОЗИЦИЯ 1'!$I$2:$I$17,"&lt;=125",'ПОЗИЦИЯ 1'!$J$2:$J$17,TRUE)</f>
        <v>0</v>
      </c>
      <c r="U4" s="11"/>
      <c r="V4" s="11">
        <f>COUNTIFS('ПОЗИЦИЯ 1'!$E$2:$E$17,V$2&amp;" округ",'ПОЗИЦИЯ 1'!$I$2:$I$17,"&gt;=105",'ПОЗИЦИЯ 1'!$I$2:$I$17,"&lt;=125",'ПОЗИЦИЯ 1'!$J$2:$J$17,TRUE)</f>
        <v>1</v>
      </c>
      <c r="W4" s="11"/>
      <c r="X4" s="11">
        <f>COUNTIFS('ПОЗИЦИЯ 1'!$E$2:$E$17,X$2&amp;" округ",'ПОЗИЦИЯ 1'!$I$2:$I$17,"&gt;=105",'ПОЗИЦИЯ 1'!$I$2:$I$17,"&lt;=125",'ПОЗИЦИЯ 1'!$J$2:$J$17,TRUE)</f>
        <v>1</v>
      </c>
      <c r="Y4" s="11"/>
      <c r="Z4" s="11">
        <f>COUNTIFS('ПОЗИЦИЯ 1'!$E$2:$E$17,Z$2&amp;" округ",'ПОЗИЦИЯ 1'!$I$2:$I$17,"&gt;=105",'ПОЗИЦИЯ 1'!$I$2:$I$17,"&lt;=125",'ПОЗИЦИЯ 1'!$J$2:$J$17,TRUE)</f>
        <v>0</v>
      </c>
      <c r="AA4" s="11"/>
      <c r="AC4" s="10" t="s">
        <v>134</v>
      </c>
      <c r="AD4" s="10"/>
    </row>
    <row r="5" spans="1:37" x14ac:dyDescent="0.25">
      <c r="A5" s="16"/>
      <c r="B5" s="12" t="s">
        <v>0</v>
      </c>
      <c r="C5" s="12" t="s">
        <v>136</v>
      </c>
      <c r="D5" s="12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37" x14ac:dyDescent="0.25">
      <c r="A6" s="16"/>
      <c r="B6" s="12"/>
      <c r="C6" s="12" t="s">
        <v>137</v>
      </c>
      <c r="D6" s="12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37" x14ac:dyDescent="0.25">
      <c r="A7" s="16"/>
      <c r="B7" s="12" t="s">
        <v>138</v>
      </c>
      <c r="C7" s="12"/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37" x14ac:dyDescent="0.25">
      <c r="A8" s="16"/>
      <c r="B8" s="12" t="s">
        <v>0</v>
      </c>
      <c r="C8" s="12" t="s">
        <v>139</v>
      </c>
      <c r="D8" s="12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37" x14ac:dyDescent="0.25">
      <c r="A9" s="16"/>
      <c r="B9" s="12"/>
      <c r="C9" s="12" t="s">
        <v>140</v>
      </c>
      <c r="D9" s="12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7" x14ac:dyDescent="0.25">
      <c r="A10" s="16"/>
      <c r="B10" s="12"/>
      <c r="C10" s="12" t="s">
        <v>141</v>
      </c>
      <c r="D10" s="12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37" x14ac:dyDescent="0.25">
      <c r="A11" s="16"/>
      <c r="B11" s="12"/>
      <c r="C11" s="12" t="s">
        <v>142</v>
      </c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37" x14ac:dyDescent="0.25">
      <c r="A12" s="16"/>
      <c r="B12" s="12" t="s">
        <v>143</v>
      </c>
      <c r="C12" s="12"/>
      <c r="D12" s="12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37" ht="27" customHeight="1" x14ac:dyDescent="0.25">
      <c r="A13" s="12" t="s">
        <v>115</v>
      </c>
      <c r="B13" s="12"/>
      <c r="C13" s="12"/>
      <c r="D13" s="12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C13" s="3" t="s">
        <v>147</v>
      </c>
    </row>
    <row r="14" spans="1:37" ht="27" customHeight="1" x14ac:dyDescent="0.25">
      <c r="A14" s="12" t="s">
        <v>116</v>
      </c>
      <c r="B14" s="12"/>
      <c r="C14" s="12"/>
      <c r="D14" s="12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37" x14ac:dyDescent="0.25">
      <c r="A15" s="12" t="s">
        <v>120</v>
      </c>
      <c r="B15" s="13" t="s">
        <v>117</v>
      </c>
      <c r="C15" s="15"/>
      <c r="D15" s="15"/>
      <c r="E15" s="14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C15" s="3" t="s">
        <v>146</v>
      </c>
    </row>
    <row r="16" spans="1:37" ht="41.25" customHeight="1" x14ac:dyDescent="0.25">
      <c r="A16" s="12"/>
      <c r="B16" s="12" t="s">
        <v>1</v>
      </c>
      <c r="C16" s="12" t="s">
        <v>121</v>
      </c>
      <c r="D16" s="12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C16" s="3" t="s">
        <v>144</v>
      </c>
    </row>
    <row r="17" spans="1:27" x14ac:dyDescent="0.25">
      <c r="A17" s="12"/>
      <c r="B17" s="12"/>
      <c r="C17" s="12" t="s">
        <v>2</v>
      </c>
      <c r="D17" s="13" t="s">
        <v>113</v>
      </c>
      <c r="E17" s="14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12"/>
      <c r="B18" s="12"/>
      <c r="C18" s="12"/>
      <c r="D18" s="13" t="s">
        <v>12</v>
      </c>
      <c r="E18" s="1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12"/>
      <c r="B19" s="12"/>
      <c r="C19" s="12"/>
      <c r="D19" s="13" t="s">
        <v>114</v>
      </c>
      <c r="E19" s="1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12"/>
      <c r="B20" s="12"/>
      <c r="C20" s="12" t="s">
        <v>118</v>
      </c>
      <c r="D20" s="12"/>
      <c r="E20" s="1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12"/>
      <c r="B21" s="12"/>
      <c r="C21" s="12" t="s">
        <v>119</v>
      </c>
      <c r="D21" s="12"/>
      <c r="E21" s="1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</sheetData>
  <mergeCells count="247">
    <mergeCell ref="V2:W2"/>
    <mergeCell ref="X2:Y2"/>
    <mergeCell ref="Z2:AA2"/>
    <mergeCell ref="A1:AA1"/>
    <mergeCell ref="A2:E2"/>
    <mergeCell ref="F2:G2"/>
    <mergeCell ref="H2:I2"/>
    <mergeCell ref="J2:K2"/>
    <mergeCell ref="L2:M2"/>
    <mergeCell ref="N2:O2"/>
    <mergeCell ref="P2:Q2"/>
    <mergeCell ref="R2:S2"/>
    <mergeCell ref="T2:U2"/>
    <mergeCell ref="L4:M4"/>
    <mergeCell ref="V3:W3"/>
    <mergeCell ref="X3:Y3"/>
    <mergeCell ref="Z3:AA3"/>
    <mergeCell ref="A4:A12"/>
    <mergeCell ref="A3:E3"/>
    <mergeCell ref="F3:G3"/>
    <mergeCell ref="H3:I3"/>
    <mergeCell ref="J3:K3"/>
    <mergeCell ref="L3:M3"/>
    <mergeCell ref="N3:O3"/>
    <mergeCell ref="P3:Q3"/>
    <mergeCell ref="R3:S3"/>
    <mergeCell ref="T3:U3"/>
    <mergeCell ref="R5:S5"/>
    <mergeCell ref="T5:U5"/>
    <mergeCell ref="V5:W5"/>
    <mergeCell ref="X5:Y5"/>
    <mergeCell ref="Z5:AA5"/>
    <mergeCell ref="Z4:AA4"/>
    <mergeCell ref="B5:B6"/>
    <mergeCell ref="C5:E5"/>
    <mergeCell ref="F5:G5"/>
    <mergeCell ref="H5:I5"/>
    <mergeCell ref="J5:K5"/>
    <mergeCell ref="L5:M5"/>
    <mergeCell ref="N5:O5"/>
    <mergeCell ref="P5:Q5"/>
    <mergeCell ref="N4:O4"/>
    <mergeCell ref="P4:Q4"/>
    <mergeCell ref="R4:S4"/>
    <mergeCell ref="T4:U4"/>
    <mergeCell ref="V4:W4"/>
    <mergeCell ref="X4:Y4"/>
    <mergeCell ref="B4:E4"/>
    <mergeCell ref="F4:G4"/>
    <mergeCell ref="H4:I4"/>
    <mergeCell ref="J4:K4"/>
    <mergeCell ref="P6:Q6"/>
    <mergeCell ref="R6:S6"/>
    <mergeCell ref="T6:U6"/>
    <mergeCell ref="V6:W6"/>
    <mergeCell ref="X6:Y6"/>
    <mergeCell ref="Z6:AA6"/>
    <mergeCell ref="C6:E6"/>
    <mergeCell ref="F6:G6"/>
    <mergeCell ref="H6:I6"/>
    <mergeCell ref="J6:K6"/>
    <mergeCell ref="L6:M6"/>
    <mergeCell ref="N6:O6"/>
    <mergeCell ref="V7:W7"/>
    <mergeCell ref="X7:Y7"/>
    <mergeCell ref="Z7:AA7"/>
    <mergeCell ref="B8:B11"/>
    <mergeCell ref="C8:E8"/>
    <mergeCell ref="F8:G8"/>
    <mergeCell ref="H8:I8"/>
    <mergeCell ref="J8:K8"/>
    <mergeCell ref="L8:M8"/>
    <mergeCell ref="B7:E7"/>
    <mergeCell ref="F7:G7"/>
    <mergeCell ref="H7:I7"/>
    <mergeCell ref="J7:K7"/>
    <mergeCell ref="L7:M7"/>
    <mergeCell ref="N7:O7"/>
    <mergeCell ref="P7:Q7"/>
    <mergeCell ref="R7:S7"/>
    <mergeCell ref="T7:U7"/>
    <mergeCell ref="Z8:AA8"/>
    <mergeCell ref="C9:E9"/>
    <mergeCell ref="F9:G9"/>
    <mergeCell ref="H9:I9"/>
    <mergeCell ref="J9:K9"/>
    <mergeCell ref="L9:M9"/>
    <mergeCell ref="N9:O9"/>
    <mergeCell ref="P9:Q9"/>
    <mergeCell ref="R9:S9"/>
    <mergeCell ref="N8:O8"/>
    <mergeCell ref="P8:Q8"/>
    <mergeCell ref="R8:S8"/>
    <mergeCell ref="T8:U8"/>
    <mergeCell ref="V8:W8"/>
    <mergeCell ref="X8:Y8"/>
    <mergeCell ref="T9:U9"/>
    <mergeCell ref="V9:W9"/>
    <mergeCell ref="X9:Y9"/>
    <mergeCell ref="Z9:AA9"/>
    <mergeCell ref="C10:E10"/>
    <mergeCell ref="F10:G10"/>
    <mergeCell ref="H10:I10"/>
    <mergeCell ref="J10:K10"/>
    <mergeCell ref="L10:M10"/>
    <mergeCell ref="B12:E12"/>
    <mergeCell ref="F12:G12"/>
    <mergeCell ref="H12:I12"/>
    <mergeCell ref="J12:K12"/>
    <mergeCell ref="L12:M12"/>
    <mergeCell ref="Z10:AA10"/>
    <mergeCell ref="C11:E11"/>
    <mergeCell ref="F11:G11"/>
    <mergeCell ref="H11:I11"/>
    <mergeCell ref="J11:K11"/>
    <mergeCell ref="L11:M11"/>
    <mergeCell ref="N11:O11"/>
    <mergeCell ref="P11:Q11"/>
    <mergeCell ref="R11:S11"/>
    <mergeCell ref="N10:O10"/>
    <mergeCell ref="P10:Q10"/>
    <mergeCell ref="R10:S10"/>
    <mergeCell ref="T10:U10"/>
    <mergeCell ref="V10:W10"/>
    <mergeCell ref="X10:Y10"/>
    <mergeCell ref="Z12:AA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A11"/>
    <mergeCell ref="P13:Q13"/>
    <mergeCell ref="R13:S13"/>
    <mergeCell ref="T13:U13"/>
    <mergeCell ref="V13:W13"/>
    <mergeCell ref="X13:Y13"/>
    <mergeCell ref="Z13:AA13"/>
    <mergeCell ref="A13:E13"/>
    <mergeCell ref="F13:G13"/>
    <mergeCell ref="H13:I13"/>
    <mergeCell ref="J13:K13"/>
    <mergeCell ref="L13:M13"/>
    <mergeCell ref="N13:O13"/>
    <mergeCell ref="V14:W14"/>
    <mergeCell ref="X14:Y14"/>
    <mergeCell ref="Z14:AA14"/>
    <mergeCell ref="A15:A21"/>
    <mergeCell ref="B15:E15"/>
    <mergeCell ref="F15:G15"/>
    <mergeCell ref="H15:I15"/>
    <mergeCell ref="J15:K15"/>
    <mergeCell ref="L15:M15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R16:S16"/>
    <mergeCell ref="T16:U16"/>
    <mergeCell ref="V16:W16"/>
    <mergeCell ref="X16:Y16"/>
    <mergeCell ref="Z16:AA16"/>
    <mergeCell ref="Z15:AA15"/>
    <mergeCell ref="B16:B21"/>
    <mergeCell ref="C16:E16"/>
    <mergeCell ref="F16:G16"/>
    <mergeCell ref="H16:I16"/>
    <mergeCell ref="J16:K16"/>
    <mergeCell ref="L16:M16"/>
    <mergeCell ref="N16:O16"/>
    <mergeCell ref="P16:Q16"/>
    <mergeCell ref="N15:O15"/>
    <mergeCell ref="P15:Q15"/>
    <mergeCell ref="R15:S15"/>
    <mergeCell ref="T15:U15"/>
    <mergeCell ref="V15:W15"/>
    <mergeCell ref="X15:Y15"/>
    <mergeCell ref="Z17:AA17"/>
    <mergeCell ref="D18:E18"/>
    <mergeCell ref="F18:G18"/>
    <mergeCell ref="H18:I18"/>
    <mergeCell ref="J18:K18"/>
    <mergeCell ref="L18:M18"/>
    <mergeCell ref="N18:O18"/>
    <mergeCell ref="P18:Q18"/>
    <mergeCell ref="R18:S18"/>
    <mergeCell ref="N17:O17"/>
    <mergeCell ref="P17:Q17"/>
    <mergeCell ref="R17:S17"/>
    <mergeCell ref="T17:U17"/>
    <mergeCell ref="V17:W17"/>
    <mergeCell ref="X17:Y17"/>
    <mergeCell ref="D17:E17"/>
    <mergeCell ref="F17:G17"/>
    <mergeCell ref="H17:I17"/>
    <mergeCell ref="J17:K17"/>
    <mergeCell ref="L17:M17"/>
    <mergeCell ref="T18:U18"/>
    <mergeCell ref="V18:W18"/>
    <mergeCell ref="X18:Y18"/>
    <mergeCell ref="Z18:AA18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Z19:AA19"/>
    <mergeCell ref="C20:E20"/>
    <mergeCell ref="F20:G20"/>
    <mergeCell ref="H20:I20"/>
    <mergeCell ref="J20:K20"/>
    <mergeCell ref="L20:M20"/>
    <mergeCell ref="N20:O20"/>
    <mergeCell ref="P20:Q20"/>
    <mergeCell ref="R20:S20"/>
    <mergeCell ref="N19:O19"/>
    <mergeCell ref="P19:Q19"/>
    <mergeCell ref="R19:S19"/>
    <mergeCell ref="T19:U19"/>
    <mergeCell ref="V19:W19"/>
    <mergeCell ref="X19:Y19"/>
    <mergeCell ref="C17:C19"/>
    <mergeCell ref="Z21:AA21"/>
    <mergeCell ref="N21:O21"/>
    <mergeCell ref="P21:Q21"/>
    <mergeCell ref="R21:S21"/>
    <mergeCell ref="T21:U21"/>
    <mergeCell ref="V21:W21"/>
    <mergeCell ref="X21:Y21"/>
    <mergeCell ref="T20:U20"/>
    <mergeCell ref="V20:W20"/>
    <mergeCell ref="X20:Y20"/>
    <mergeCell ref="Z20:AA20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1" sqref="H1"/>
    </sheetView>
  </sheetViews>
  <sheetFormatPr defaultRowHeight="15" x14ac:dyDescent="0.25"/>
  <cols>
    <col min="1" max="1" width="12.5703125" style="8" bestFit="1" customWidth="1"/>
    <col min="2" max="2" width="12.7109375" style="8" bestFit="1" customWidth="1"/>
    <col min="3" max="3" width="16.140625" style="8" bestFit="1" customWidth="1"/>
    <col min="4" max="4" width="15.85546875" style="8" bestFit="1" customWidth="1"/>
    <col min="5" max="5" width="27.28515625" style="8" bestFit="1" customWidth="1"/>
    <col min="6" max="6" width="46.85546875" style="8" bestFit="1" customWidth="1"/>
    <col min="7" max="7" width="11.140625" style="8" bestFit="1" customWidth="1"/>
    <col min="8" max="8" width="26.28515625" style="8" customWidth="1"/>
    <col min="9" max="16384" width="9.140625" style="8"/>
  </cols>
  <sheetData>
    <row r="1" spans="1:10" x14ac:dyDescent="0.25">
      <c r="A1" s="7" t="s">
        <v>3</v>
      </c>
      <c r="B1" s="7" t="s">
        <v>4</v>
      </c>
      <c r="C1" s="7" t="s">
        <v>5</v>
      </c>
      <c r="D1" s="7" t="s">
        <v>6</v>
      </c>
      <c r="E1" s="7" t="s">
        <v>8</v>
      </c>
      <c r="F1" s="7" t="s">
        <v>109</v>
      </c>
      <c r="G1" s="7" t="s">
        <v>111</v>
      </c>
      <c r="H1" s="22" t="s">
        <v>148</v>
      </c>
      <c r="I1" s="22" t="s">
        <v>149</v>
      </c>
      <c r="J1" s="22" t="s">
        <v>150</v>
      </c>
    </row>
    <row r="2" spans="1:10" x14ac:dyDescent="0.25">
      <c r="A2" s="7" t="s">
        <v>13</v>
      </c>
      <c r="B2" s="7" t="s">
        <v>28</v>
      </c>
      <c r="C2" s="7" t="s">
        <v>24</v>
      </c>
      <c r="D2" s="9">
        <v>30900</v>
      </c>
      <c r="E2" s="7" t="s">
        <v>73</v>
      </c>
      <c r="F2" s="7" t="s">
        <v>93</v>
      </c>
      <c r="G2" s="7">
        <v>105</v>
      </c>
      <c r="H2" s="8" t="str">
        <f>A2&amp;B2&amp;C2&amp;D2</f>
        <v>ПОПОВДМИТРИЙВЯЧЕСЛАВОВИЧ30900</v>
      </c>
      <c r="I2" s="8">
        <f>--LEFT(G2,3)</f>
        <v>105</v>
      </c>
      <c r="J2" s="8" t="b">
        <f>COUNTIF($H$2:H2,H2)=1</f>
        <v>1</v>
      </c>
    </row>
    <row r="3" spans="1:10" x14ac:dyDescent="0.25">
      <c r="A3" s="7" t="s">
        <v>94</v>
      </c>
      <c r="B3" s="7" t="s">
        <v>41</v>
      </c>
      <c r="C3" s="7" t="s">
        <v>95</v>
      </c>
      <c r="D3" s="9">
        <v>22451</v>
      </c>
      <c r="E3" s="7" t="s">
        <v>73</v>
      </c>
      <c r="F3" s="7" t="s">
        <v>96</v>
      </c>
      <c r="G3" s="7">
        <v>598774</v>
      </c>
      <c r="H3" s="8" t="str">
        <f t="shared" ref="H3:H17" si="0">A3&amp;B3&amp;C3&amp;D3</f>
        <v>АНОРОВИГОРЬВЕНИАМИНОВИЧ22451</v>
      </c>
      <c r="I3" s="8">
        <f t="shared" ref="I3:I17" si="1">--LEFT(G3,3)</f>
        <v>598</v>
      </c>
      <c r="J3" s="8" t="b">
        <f>COUNTIF($H$2:H3,H3)=1</f>
        <v>1</v>
      </c>
    </row>
    <row r="4" spans="1:10" x14ac:dyDescent="0.25">
      <c r="A4" s="7" t="s">
        <v>97</v>
      </c>
      <c r="B4" s="7" t="s">
        <v>29</v>
      </c>
      <c r="C4" s="7" t="s">
        <v>23</v>
      </c>
      <c r="D4" s="9">
        <v>28300</v>
      </c>
      <c r="E4" s="7" t="s">
        <v>52</v>
      </c>
      <c r="F4" s="7" t="s">
        <v>86</v>
      </c>
      <c r="G4" s="7">
        <v>105</v>
      </c>
      <c r="H4" s="8" t="str">
        <f t="shared" si="0"/>
        <v>КУРУШЕВАЛЕКСАНДРЮРЬЕВИЧ28300</v>
      </c>
      <c r="I4" s="8">
        <f t="shared" si="1"/>
        <v>105</v>
      </c>
      <c r="J4" s="8" t="b">
        <f>COUNTIF($H$2:H4,H4)=1</f>
        <v>1</v>
      </c>
    </row>
    <row r="5" spans="1:10" x14ac:dyDescent="0.25">
      <c r="A5" s="7" t="s">
        <v>72</v>
      </c>
      <c r="B5" s="7" t="s">
        <v>62</v>
      </c>
      <c r="C5" s="7" t="s">
        <v>23</v>
      </c>
      <c r="D5" s="9">
        <v>28556</v>
      </c>
      <c r="E5" s="7" t="s">
        <v>73</v>
      </c>
      <c r="F5" s="7" t="s">
        <v>98</v>
      </c>
      <c r="G5" s="7">
        <v>347561</v>
      </c>
      <c r="H5" s="8" t="str">
        <f t="shared" si="0"/>
        <v>АЛЕКСЕЕВКОНСТАНТИНЮРЬЕВИЧ28556</v>
      </c>
      <c r="I5" s="8">
        <f t="shared" si="1"/>
        <v>347</v>
      </c>
      <c r="J5" s="8" t="b">
        <f>COUNTIF($H$2:H5,H5)=1</f>
        <v>1</v>
      </c>
    </row>
    <row r="6" spans="1:10" x14ac:dyDescent="0.25">
      <c r="A6" s="7" t="s">
        <v>99</v>
      </c>
      <c r="B6" s="7" t="s">
        <v>100</v>
      </c>
      <c r="C6" s="7" t="s">
        <v>101</v>
      </c>
      <c r="D6" s="9">
        <v>29260</v>
      </c>
      <c r="E6" s="7" t="s">
        <v>73</v>
      </c>
      <c r="F6" s="7" t="s">
        <v>90</v>
      </c>
      <c r="G6" s="7">
        <v>105</v>
      </c>
      <c r="H6" s="8" t="str">
        <f t="shared" si="0"/>
        <v>МАТАСОВАОЛЬГАВАСИЛЬЕВНА29260</v>
      </c>
      <c r="I6" s="8">
        <f t="shared" si="1"/>
        <v>105</v>
      </c>
      <c r="J6" s="8" t="b">
        <f>COUNTIF($H$2:H6,H6)=1</f>
        <v>1</v>
      </c>
    </row>
    <row r="7" spans="1:10" x14ac:dyDescent="0.25">
      <c r="A7" s="7" t="s">
        <v>102</v>
      </c>
      <c r="B7" s="7" t="s">
        <v>83</v>
      </c>
      <c r="C7" s="7" t="s">
        <v>31</v>
      </c>
      <c r="D7" s="9">
        <v>27304</v>
      </c>
      <c r="E7" s="4" t="s">
        <v>55</v>
      </c>
      <c r="F7" s="7" t="s">
        <v>103</v>
      </c>
      <c r="G7" s="7">
        <v>109</v>
      </c>
      <c r="H7" s="8" t="str">
        <f t="shared" si="0"/>
        <v>САГАРУНЯНАРМЕНМИХАЙЛОВИЧ27304</v>
      </c>
      <c r="I7" s="8">
        <f t="shared" si="1"/>
        <v>109</v>
      </c>
      <c r="J7" s="8" t="b">
        <f>COUNTIF($H$2:H7,H7)=1</f>
        <v>1</v>
      </c>
    </row>
    <row r="8" spans="1:10" x14ac:dyDescent="0.25">
      <c r="A8" s="7" t="s">
        <v>104</v>
      </c>
      <c r="B8" s="7" t="s">
        <v>48</v>
      </c>
      <c r="C8" s="7" t="s">
        <v>27</v>
      </c>
      <c r="D8" s="9">
        <v>23388</v>
      </c>
      <c r="E8" s="4" t="s">
        <v>49</v>
      </c>
      <c r="F8" s="7" t="s">
        <v>86</v>
      </c>
      <c r="G8" s="7">
        <v>125</v>
      </c>
      <c r="H8" s="8" t="str">
        <f t="shared" si="0"/>
        <v>КАТАРУЕВВАЛЕРИЙВИКТОРОВИЧ23388</v>
      </c>
      <c r="I8" s="8">
        <f t="shared" si="1"/>
        <v>125</v>
      </c>
      <c r="J8" s="8" t="b">
        <f>COUNTIF($H$2:H8,H8)=1</f>
        <v>1</v>
      </c>
    </row>
    <row r="9" spans="1:10" x14ac:dyDescent="0.25">
      <c r="A9" s="7" t="s">
        <v>105</v>
      </c>
      <c r="B9" s="7" t="s">
        <v>30</v>
      </c>
      <c r="C9" s="7" t="s">
        <v>42</v>
      </c>
      <c r="D9" s="9">
        <v>30860</v>
      </c>
      <c r="E9" s="7" t="s">
        <v>73</v>
      </c>
      <c r="F9" s="7" t="s">
        <v>103</v>
      </c>
      <c r="G9" s="7">
        <v>109</v>
      </c>
      <c r="H9" s="8" t="str">
        <f t="shared" si="0"/>
        <v>АБАШИНСЕРГЕЙСЕРГЕЕВИЧ30860</v>
      </c>
      <c r="I9" s="8">
        <f t="shared" si="1"/>
        <v>109</v>
      </c>
      <c r="J9" s="8" t="b">
        <f>COUNTIF($H$2:H9,H9)=1</f>
        <v>1</v>
      </c>
    </row>
    <row r="10" spans="1:10" x14ac:dyDescent="0.25">
      <c r="A10" s="7" t="s">
        <v>106</v>
      </c>
      <c r="B10" s="7" t="s">
        <v>45</v>
      </c>
      <c r="C10" s="7" t="s">
        <v>33</v>
      </c>
      <c r="D10" s="9">
        <v>27954</v>
      </c>
      <c r="E10" s="7" t="s">
        <v>73</v>
      </c>
      <c r="F10" s="7" t="s">
        <v>103</v>
      </c>
      <c r="G10" s="7">
        <v>228002</v>
      </c>
      <c r="H10" s="8" t="str">
        <f t="shared" si="0"/>
        <v>ИСАКОВВЛАДИСЛАВВЛАДИМИРОВИЧ27954</v>
      </c>
      <c r="I10" s="8">
        <f t="shared" si="1"/>
        <v>228</v>
      </c>
      <c r="J10" s="8" t="b">
        <f>COUNTIF($H$2:H10,H10)=1</f>
        <v>1</v>
      </c>
    </row>
    <row r="11" spans="1:10" x14ac:dyDescent="0.25">
      <c r="A11" s="7" t="s">
        <v>78</v>
      </c>
      <c r="B11" s="7" t="s">
        <v>26</v>
      </c>
      <c r="C11" s="7" t="s">
        <v>33</v>
      </c>
      <c r="D11" s="9">
        <v>31121</v>
      </c>
      <c r="E11" s="4" t="s">
        <v>55</v>
      </c>
      <c r="F11" s="7" t="s">
        <v>79</v>
      </c>
      <c r="G11" s="7">
        <v>264010</v>
      </c>
      <c r="H11" s="8" t="str">
        <f t="shared" si="0"/>
        <v>ГОЛУБЕВАНДРЕЙВЛАДИМИРОВИЧ31121</v>
      </c>
      <c r="I11" s="8">
        <f t="shared" si="1"/>
        <v>264</v>
      </c>
      <c r="J11" s="8" t="b">
        <f>COUNTIF($H$2:H11,H11)=1</f>
        <v>1</v>
      </c>
    </row>
    <row r="12" spans="1:10" x14ac:dyDescent="0.25">
      <c r="A12" s="7" t="s">
        <v>87</v>
      </c>
      <c r="B12" s="7" t="s">
        <v>88</v>
      </c>
      <c r="C12" s="7" t="s">
        <v>33</v>
      </c>
      <c r="D12" s="9">
        <v>29880</v>
      </c>
      <c r="E12" s="7" t="s">
        <v>73</v>
      </c>
      <c r="F12" s="7" t="s">
        <v>89</v>
      </c>
      <c r="G12" s="7">
        <v>119001</v>
      </c>
      <c r="H12" s="8" t="str">
        <f t="shared" si="0"/>
        <v>КУЛЕШОВДАНИИЛВЛАДИМИРОВИЧ29880</v>
      </c>
      <c r="I12" s="8">
        <f t="shared" si="1"/>
        <v>119</v>
      </c>
      <c r="J12" s="8" t="b">
        <f>COUNTIF($H$2:H12,H12)=1</f>
        <v>1</v>
      </c>
    </row>
    <row r="13" spans="1:10" x14ac:dyDescent="0.25">
      <c r="A13" s="7" t="s">
        <v>81</v>
      </c>
      <c r="B13" s="7" t="s">
        <v>57</v>
      </c>
      <c r="C13" s="7" t="s">
        <v>15</v>
      </c>
      <c r="D13" s="9">
        <v>29388</v>
      </c>
      <c r="E13" s="4" t="s">
        <v>49</v>
      </c>
      <c r="F13" s="7" t="s">
        <v>80</v>
      </c>
      <c r="G13" s="7">
        <v>3879</v>
      </c>
      <c r="H13" s="8" t="str">
        <f t="shared" si="0"/>
        <v>БАРКОВСКИЙРУСЛАНАЛЕКСАНДРОВИЧ29388</v>
      </c>
      <c r="I13" s="8">
        <f t="shared" si="1"/>
        <v>387</v>
      </c>
      <c r="J13" s="8" t="b">
        <f>COUNTIF($H$2:H13,H13)=1</f>
        <v>1</v>
      </c>
    </row>
    <row r="14" spans="1:10" x14ac:dyDescent="0.25">
      <c r="A14" s="7" t="s">
        <v>53</v>
      </c>
      <c r="B14" s="7" t="s">
        <v>10</v>
      </c>
      <c r="C14" s="7" t="s">
        <v>23</v>
      </c>
      <c r="D14" s="9">
        <v>28993</v>
      </c>
      <c r="E14" s="7" t="s">
        <v>73</v>
      </c>
      <c r="F14" s="7" t="s">
        <v>80</v>
      </c>
      <c r="G14" s="7">
        <v>111</v>
      </c>
      <c r="H14" s="8" t="str">
        <f t="shared" si="0"/>
        <v>ФЕДОРОВМИХАИЛЮРЬЕВИЧ28993</v>
      </c>
      <c r="I14" s="8">
        <f t="shared" si="1"/>
        <v>111</v>
      </c>
      <c r="J14" s="8" t="b">
        <f>COUNTIF($H$2:H14,H14)=1</f>
        <v>1</v>
      </c>
    </row>
    <row r="15" spans="1:10" x14ac:dyDescent="0.25">
      <c r="A15" s="7" t="s">
        <v>82</v>
      </c>
      <c r="B15" s="7" t="s">
        <v>83</v>
      </c>
      <c r="C15" s="7" t="s">
        <v>19</v>
      </c>
      <c r="D15" s="9">
        <v>29994</v>
      </c>
      <c r="E15" s="7" t="s">
        <v>73</v>
      </c>
      <c r="F15" s="7" t="s">
        <v>84</v>
      </c>
      <c r="G15" s="7">
        <v>598774</v>
      </c>
      <c r="H15" s="8" t="str">
        <f t="shared" si="0"/>
        <v>ИСРАЕЛЯНАРМЕНФЕЛИКСОВИЧ29994</v>
      </c>
      <c r="I15" s="8">
        <f t="shared" si="1"/>
        <v>598</v>
      </c>
      <c r="J15" s="8" t="b">
        <f>COUNTIF($H$2:H15,H15)=1</f>
        <v>1</v>
      </c>
    </row>
    <row r="16" spans="1:10" x14ac:dyDescent="0.25">
      <c r="A16" s="7" t="s">
        <v>77</v>
      </c>
      <c r="B16" s="7" t="s">
        <v>14</v>
      </c>
      <c r="C16" s="7" t="s">
        <v>42</v>
      </c>
      <c r="D16" s="9">
        <v>31396</v>
      </c>
      <c r="E16" s="4" t="s">
        <v>52</v>
      </c>
      <c r="F16" s="7" t="s">
        <v>76</v>
      </c>
      <c r="G16" s="7">
        <v>3879</v>
      </c>
      <c r="H16" s="8" t="str">
        <f t="shared" si="0"/>
        <v>МИРОНОВАЛЕКСЕЙСЕРГЕЕВИЧ31396</v>
      </c>
      <c r="I16" s="8">
        <f t="shared" si="1"/>
        <v>387</v>
      </c>
      <c r="J16" s="8" t="b">
        <f>COUNTIF($H$2:H16,H16)=1</f>
        <v>1</v>
      </c>
    </row>
    <row r="17" spans="1:10" x14ac:dyDescent="0.25">
      <c r="A17" s="7" t="s">
        <v>60</v>
      </c>
      <c r="B17" s="7" t="s">
        <v>107</v>
      </c>
      <c r="C17" s="7" t="s">
        <v>42</v>
      </c>
      <c r="D17" s="9">
        <v>32487</v>
      </c>
      <c r="E17" s="7" t="s">
        <v>73</v>
      </c>
      <c r="F17" s="7" t="s">
        <v>103</v>
      </c>
      <c r="G17" s="7">
        <v>598774</v>
      </c>
      <c r="H17" s="8" t="str">
        <f t="shared" si="0"/>
        <v>КОРШУНОВАРТЕМСЕРГЕЕВИЧ32487</v>
      </c>
      <c r="I17" s="8">
        <f t="shared" si="1"/>
        <v>598</v>
      </c>
      <c r="J17" s="8" t="b">
        <f>COUNTIF($H$2:H17,H17)=1</f>
        <v>1</v>
      </c>
    </row>
  </sheetData>
  <autoFilter ref="A1:J17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10" sqref="I10"/>
    </sheetView>
  </sheetViews>
  <sheetFormatPr defaultRowHeight="15" x14ac:dyDescent="0.25"/>
  <cols>
    <col min="1" max="1" width="16" style="5" bestFit="1" customWidth="1"/>
    <col min="2" max="2" width="12.7109375" style="5" bestFit="1" customWidth="1"/>
    <col min="3" max="3" width="17.85546875" style="5" bestFit="1" customWidth="1"/>
    <col min="4" max="4" width="15.85546875" style="5" bestFit="1" customWidth="1"/>
    <col min="5" max="5" width="11.140625" style="5" bestFit="1" customWidth="1"/>
    <col min="6" max="6" width="27.140625" style="5" bestFit="1" customWidth="1"/>
    <col min="7" max="7" width="36.7109375" style="5" bestFit="1" customWidth="1"/>
    <col min="8" max="8" width="49.85546875" style="5" bestFit="1" customWidth="1"/>
    <col min="9" max="9" width="12.7109375" style="5" bestFit="1" customWidth="1"/>
    <col min="10" max="16384" width="9.140625" style="5"/>
  </cols>
  <sheetData>
    <row r="1" spans="1:9" x14ac:dyDescent="0.25">
      <c r="A1" s="4" t="s">
        <v>3</v>
      </c>
      <c r="B1" s="4" t="s">
        <v>4</v>
      </c>
      <c r="C1" s="4" t="s">
        <v>5</v>
      </c>
      <c r="D1" s="6" t="s">
        <v>6</v>
      </c>
      <c r="E1" s="4" t="s">
        <v>112</v>
      </c>
      <c r="F1" s="4" t="s">
        <v>7</v>
      </c>
      <c r="G1" s="4" t="s">
        <v>8</v>
      </c>
      <c r="H1" s="4" t="s">
        <v>109</v>
      </c>
      <c r="I1" s="4" t="s">
        <v>9</v>
      </c>
    </row>
    <row r="2" spans="1:9" x14ac:dyDescent="0.25">
      <c r="A2" s="4" t="s">
        <v>54</v>
      </c>
      <c r="B2" s="4" t="s">
        <v>37</v>
      </c>
      <c r="C2" s="4" t="s">
        <v>91</v>
      </c>
      <c r="D2" s="6">
        <v>33675</v>
      </c>
      <c r="E2" s="4">
        <v>19242</v>
      </c>
      <c r="F2" s="4" t="s">
        <v>114</v>
      </c>
      <c r="G2" s="4" t="s">
        <v>73</v>
      </c>
      <c r="H2" s="4" t="s">
        <v>80</v>
      </c>
      <c r="I2" s="4">
        <v>1</v>
      </c>
    </row>
    <row r="3" spans="1:9" x14ac:dyDescent="0.25">
      <c r="A3" s="4" t="s">
        <v>44</v>
      </c>
      <c r="B3" s="4" t="s">
        <v>37</v>
      </c>
      <c r="C3" s="4" t="s">
        <v>92</v>
      </c>
      <c r="D3" s="6">
        <v>33761</v>
      </c>
      <c r="E3" s="4">
        <v>20205</v>
      </c>
      <c r="F3" s="4"/>
      <c r="G3" s="4" t="s">
        <v>73</v>
      </c>
      <c r="H3" s="4" t="s">
        <v>75</v>
      </c>
      <c r="I3" s="4">
        <v>2</v>
      </c>
    </row>
    <row r="4" spans="1:9" x14ac:dyDescent="0.25">
      <c r="A4" s="4" t="s">
        <v>18</v>
      </c>
      <c r="B4" s="4" t="s">
        <v>37</v>
      </c>
      <c r="C4" s="4" t="s">
        <v>15</v>
      </c>
      <c r="D4" s="6">
        <v>33819</v>
      </c>
      <c r="E4" s="4">
        <v>19243</v>
      </c>
      <c r="F4" s="4" t="s">
        <v>12</v>
      </c>
      <c r="G4" s="4" t="s">
        <v>73</v>
      </c>
      <c r="H4" s="4" t="s">
        <v>80</v>
      </c>
      <c r="I4" s="4">
        <v>3</v>
      </c>
    </row>
    <row r="5" spans="1:9" x14ac:dyDescent="0.25">
      <c r="A5" s="4" t="s">
        <v>18</v>
      </c>
      <c r="B5" s="4" t="s">
        <v>37</v>
      </c>
      <c r="C5" s="4" t="s">
        <v>15</v>
      </c>
      <c r="D5" s="6">
        <v>33962</v>
      </c>
      <c r="E5" s="4">
        <v>19241</v>
      </c>
      <c r="F5" s="4" t="s">
        <v>114</v>
      </c>
      <c r="G5" s="4" t="s">
        <v>73</v>
      </c>
      <c r="H5" s="4" t="s">
        <v>75</v>
      </c>
      <c r="I5" s="4">
        <v>6</v>
      </c>
    </row>
    <row r="6" spans="1:9" x14ac:dyDescent="0.25">
      <c r="A6" s="4" t="s">
        <v>18</v>
      </c>
      <c r="B6" s="4" t="s">
        <v>37</v>
      </c>
      <c r="C6" s="4" t="s">
        <v>61</v>
      </c>
      <c r="D6" s="6">
        <v>34464</v>
      </c>
      <c r="E6" s="4">
        <v>19241</v>
      </c>
      <c r="F6" s="4" t="s">
        <v>113</v>
      </c>
      <c r="G6" s="4" t="s">
        <v>73</v>
      </c>
      <c r="H6" s="4" t="s">
        <v>75</v>
      </c>
      <c r="I6" s="4">
        <v>1</v>
      </c>
    </row>
    <row r="7" spans="1:9" x14ac:dyDescent="0.25">
      <c r="A7" s="4" t="s">
        <v>18</v>
      </c>
      <c r="B7" s="4" t="s">
        <v>37</v>
      </c>
      <c r="C7" s="4" t="s">
        <v>42</v>
      </c>
      <c r="D7" s="6">
        <v>35663</v>
      </c>
      <c r="E7" s="4">
        <v>20205</v>
      </c>
      <c r="F7" s="4"/>
      <c r="G7" s="4" t="s">
        <v>73</v>
      </c>
      <c r="H7" s="4" t="s">
        <v>74</v>
      </c>
      <c r="I7" s="4">
        <v>1</v>
      </c>
    </row>
    <row r="8" spans="1:9" x14ac:dyDescent="0.25">
      <c r="A8" s="4" t="s">
        <v>56</v>
      </c>
      <c r="B8" s="4" t="s">
        <v>30</v>
      </c>
      <c r="C8" s="4" t="s">
        <v>27</v>
      </c>
      <c r="D8" s="6">
        <v>31853</v>
      </c>
      <c r="E8" s="4">
        <v>19241</v>
      </c>
      <c r="F8" s="4" t="s">
        <v>113</v>
      </c>
      <c r="G8" s="4" t="s">
        <v>66</v>
      </c>
      <c r="H8" s="4" t="s">
        <v>70</v>
      </c>
      <c r="I8" s="4">
        <v>1</v>
      </c>
    </row>
    <row r="9" spans="1:9" x14ac:dyDescent="0.25">
      <c r="A9" s="4" t="s">
        <v>56</v>
      </c>
      <c r="B9" s="4" t="s">
        <v>30</v>
      </c>
      <c r="C9" s="4" t="s">
        <v>46</v>
      </c>
      <c r="D9" s="6">
        <v>31853</v>
      </c>
      <c r="E9" s="4">
        <v>19241</v>
      </c>
      <c r="F9" s="4" t="s">
        <v>113</v>
      </c>
      <c r="G9" s="4" t="s">
        <v>66</v>
      </c>
      <c r="H9" s="4" t="s">
        <v>70</v>
      </c>
      <c r="I9" s="4">
        <v>1</v>
      </c>
    </row>
    <row r="10" spans="1:9" x14ac:dyDescent="0.25">
      <c r="A10" s="4" t="s">
        <v>36</v>
      </c>
      <c r="B10" s="4" t="s">
        <v>30</v>
      </c>
      <c r="C10" s="4" t="s">
        <v>15</v>
      </c>
      <c r="D10" s="6">
        <v>31865</v>
      </c>
      <c r="E10" s="4">
        <v>20205</v>
      </c>
      <c r="F10" s="4"/>
      <c r="G10" s="4" t="s">
        <v>66</v>
      </c>
      <c r="H10" s="4" t="s">
        <v>68</v>
      </c>
      <c r="I10" s="4">
        <v>1</v>
      </c>
    </row>
    <row r="11" spans="1:9" x14ac:dyDescent="0.25">
      <c r="A11" s="4" t="s">
        <v>64</v>
      </c>
      <c r="B11" s="4" t="s">
        <v>30</v>
      </c>
      <c r="C11" s="4" t="s">
        <v>46</v>
      </c>
      <c r="D11" s="6">
        <v>31865</v>
      </c>
      <c r="E11" s="4">
        <v>20205</v>
      </c>
      <c r="F11" s="4"/>
      <c r="G11" s="4" t="s">
        <v>66</v>
      </c>
      <c r="H11" s="4" t="s">
        <v>69</v>
      </c>
      <c r="I11" s="4">
        <v>1</v>
      </c>
    </row>
    <row r="12" spans="1:9" x14ac:dyDescent="0.25">
      <c r="A12" s="4" t="s">
        <v>58</v>
      </c>
      <c r="B12" s="4" t="s">
        <v>30</v>
      </c>
      <c r="C12" s="4" t="s">
        <v>42</v>
      </c>
      <c r="D12" s="6">
        <v>32301</v>
      </c>
      <c r="E12" s="4">
        <v>19242</v>
      </c>
      <c r="F12" s="4" t="s">
        <v>114</v>
      </c>
      <c r="G12" s="4" t="s">
        <v>66</v>
      </c>
      <c r="H12" s="4" t="s">
        <v>70</v>
      </c>
      <c r="I12" s="4">
        <v>1</v>
      </c>
    </row>
    <row r="13" spans="1:9" x14ac:dyDescent="0.25">
      <c r="A13" s="4" t="s">
        <v>51</v>
      </c>
      <c r="B13" s="4" t="s">
        <v>85</v>
      </c>
      <c r="C13" s="4" t="s">
        <v>15</v>
      </c>
      <c r="D13" s="6">
        <v>27343</v>
      </c>
      <c r="E13" s="4">
        <v>19241</v>
      </c>
      <c r="F13" s="4" t="s">
        <v>113</v>
      </c>
      <c r="G13" s="4" t="s">
        <v>38</v>
      </c>
      <c r="H13" s="4" t="s">
        <v>43</v>
      </c>
      <c r="I13" s="4">
        <v>1</v>
      </c>
    </row>
    <row r="14" spans="1:9" x14ac:dyDescent="0.25">
      <c r="A14" s="4" t="s">
        <v>47</v>
      </c>
      <c r="B14" s="4" t="s">
        <v>71</v>
      </c>
      <c r="C14" s="4" t="s">
        <v>21</v>
      </c>
      <c r="D14" s="6">
        <v>27317</v>
      </c>
      <c r="E14" s="4">
        <v>19241</v>
      </c>
      <c r="F14" s="4" t="s">
        <v>12</v>
      </c>
      <c r="G14" s="4" t="s">
        <v>38</v>
      </c>
      <c r="H14" s="4" t="s">
        <v>40</v>
      </c>
      <c r="I14" s="4">
        <v>1</v>
      </c>
    </row>
    <row r="15" spans="1:9" x14ac:dyDescent="0.25">
      <c r="A15" s="4" t="s">
        <v>63</v>
      </c>
      <c r="B15" s="4" t="s">
        <v>14</v>
      </c>
      <c r="C15" s="4" t="s">
        <v>25</v>
      </c>
      <c r="D15" s="6">
        <v>25549</v>
      </c>
      <c r="E15" s="4">
        <v>6091</v>
      </c>
      <c r="F15" s="4"/>
      <c r="G15" s="4" t="s">
        <v>11</v>
      </c>
      <c r="H15" s="4" t="s">
        <v>20</v>
      </c>
      <c r="I15" s="4">
        <v>1</v>
      </c>
    </row>
    <row r="16" spans="1:9" x14ac:dyDescent="0.25">
      <c r="A16" s="4" t="s">
        <v>50</v>
      </c>
      <c r="B16" s="4" t="s">
        <v>14</v>
      </c>
      <c r="C16" s="4" t="s">
        <v>25</v>
      </c>
      <c r="D16" s="6">
        <v>25607</v>
      </c>
      <c r="E16" s="4">
        <v>20205</v>
      </c>
      <c r="F16" s="4"/>
      <c r="G16" s="4" t="s">
        <v>11</v>
      </c>
      <c r="H16" s="4" t="s">
        <v>20</v>
      </c>
      <c r="I16" s="4">
        <v>1</v>
      </c>
    </row>
    <row r="17" spans="1:9" x14ac:dyDescent="0.25">
      <c r="A17" s="4" t="s">
        <v>50</v>
      </c>
      <c r="B17" s="4" t="s">
        <v>14</v>
      </c>
      <c r="C17" s="4" t="s">
        <v>23</v>
      </c>
      <c r="D17" s="6">
        <v>25607</v>
      </c>
      <c r="E17" s="4">
        <v>20205</v>
      </c>
      <c r="F17" s="4"/>
      <c r="G17" s="4" t="s">
        <v>11</v>
      </c>
      <c r="H17" s="4" t="s">
        <v>35</v>
      </c>
      <c r="I17" s="4">
        <v>1</v>
      </c>
    </row>
    <row r="18" spans="1:9" x14ac:dyDescent="0.25">
      <c r="A18" s="4" t="s">
        <v>50</v>
      </c>
      <c r="B18" s="4" t="s">
        <v>14</v>
      </c>
      <c r="C18" s="4" t="s">
        <v>23</v>
      </c>
      <c r="D18" s="6">
        <v>25607</v>
      </c>
      <c r="E18" s="4">
        <v>20205</v>
      </c>
      <c r="F18" s="4"/>
      <c r="G18" s="4" t="s">
        <v>11</v>
      </c>
      <c r="H18" s="4" t="s">
        <v>32</v>
      </c>
      <c r="I18" s="4">
        <v>1</v>
      </c>
    </row>
    <row r="19" spans="1:9" x14ac:dyDescent="0.25">
      <c r="A19" s="4" t="s">
        <v>50</v>
      </c>
      <c r="B19" s="4" t="s">
        <v>14</v>
      </c>
      <c r="C19" s="4" t="s">
        <v>23</v>
      </c>
      <c r="D19" s="6">
        <v>25632</v>
      </c>
      <c r="E19" s="4">
        <v>19242</v>
      </c>
      <c r="F19" s="4" t="s">
        <v>114</v>
      </c>
      <c r="G19" s="4" t="s">
        <v>38</v>
      </c>
      <c r="H19" s="4" t="s">
        <v>20</v>
      </c>
      <c r="I19" s="4">
        <v>1</v>
      </c>
    </row>
    <row r="20" spans="1:9" x14ac:dyDescent="0.25">
      <c r="A20" s="4" t="s">
        <v>50</v>
      </c>
      <c r="B20" s="4" t="s">
        <v>14</v>
      </c>
      <c r="C20" s="4" t="s">
        <v>34</v>
      </c>
      <c r="D20" s="6">
        <v>25675</v>
      </c>
      <c r="E20" s="4">
        <v>19241</v>
      </c>
      <c r="F20" s="4" t="s">
        <v>114</v>
      </c>
      <c r="G20" s="4" t="s">
        <v>38</v>
      </c>
      <c r="H20" s="4" t="s">
        <v>39</v>
      </c>
      <c r="I20" s="4">
        <v>1</v>
      </c>
    </row>
    <row r="21" spans="1:9" x14ac:dyDescent="0.25">
      <c r="A21" s="4" t="s">
        <v>65</v>
      </c>
      <c r="B21" s="4" t="s">
        <v>29</v>
      </c>
      <c r="C21" s="4" t="s">
        <v>19</v>
      </c>
      <c r="D21" s="6">
        <v>23092</v>
      </c>
      <c r="E21" s="4">
        <v>19243</v>
      </c>
      <c r="F21" s="4" t="s">
        <v>12</v>
      </c>
      <c r="G21" s="4" t="s">
        <v>11</v>
      </c>
      <c r="H21" s="4" t="s">
        <v>20</v>
      </c>
      <c r="I21" s="4">
        <v>1</v>
      </c>
    </row>
    <row r="22" spans="1:9" x14ac:dyDescent="0.25">
      <c r="A22" s="4" t="s">
        <v>65</v>
      </c>
      <c r="B22" s="4" t="s">
        <v>29</v>
      </c>
      <c r="C22" s="4" t="s">
        <v>16</v>
      </c>
      <c r="D22" s="6">
        <v>23092</v>
      </c>
      <c r="E22" s="4">
        <v>19241</v>
      </c>
      <c r="F22" s="4"/>
      <c r="G22" s="4" t="s">
        <v>11</v>
      </c>
      <c r="H22" s="4" t="s">
        <v>17</v>
      </c>
      <c r="I22" s="4">
        <v>1</v>
      </c>
    </row>
    <row r="23" spans="1:9" x14ac:dyDescent="0.25">
      <c r="A23" s="4" t="s">
        <v>67</v>
      </c>
      <c r="B23" s="4" t="s">
        <v>29</v>
      </c>
      <c r="C23" s="4" t="s">
        <v>21</v>
      </c>
      <c r="D23" s="6">
        <v>23092</v>
      </c>
      <c r="E23" s="4">
        <v>20205</v>
      </c>
      <c r="F23" s="4"/>
      <c r="G23" s="4" t="s">
        <v>11</v>
      </c>
      <c r="H23" s="4" t="s">
        <v>22</v>
      </c>
      <c r="I23" s="4">
        <v>5</v>
      </c>
    </row>
    <row r="24" spans="1:9" x14ac:dyDescent="0.25">
      <c r="A24" s="4" t="s">
        <v>59</v>
      </c>
      <c r="B24" s="4" t="s">
        <v>29</v>
      </c>
      <c r="C24" s="4" t="s">
        <v>23</v>
      </c>
      <c r="D24" s="6">
        <v>23560</v>
      </c>
      <c r="E24" s="4">
        <v>19241</v>
      </c>
      <c r="F24" s="4" t="s">
        <v>12</v>
      </c>
      <c r="G24" s="4" t="s">
        <v>11</v>
      </c>
      <c r="H24" s="4" t="s">
        <v>17</v>
      </c>
      <c r="I24" s="4">
        <v>1</v>
      </c>
    </row>
  </sheetData>
  <sortState ref="A1:I372">
    <sortCondition descending="1" ref="B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 1</vt:lpstr>
      <vt:lpstr>ПОЗИЦИЯ 1</vt:lpstr>
      <vt:lpstr>ПОЗИЦИЯ 2</vt:lpstr>
      <vt:lpstr>'ЛИСТ 1'!Область_печати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Сухобоков</dc:creator>
  <cp:lastModifiedBy>Elena</cp:lastModifiedBy>
  <dcterms:created xsi:type="dcterms:W3CDTF">2016-02-22T09:34:39Z</dcterms:created>
  <dcterms:modified xsi:type="dcterms:W3CDTF">2016-02-22T12:22:47Z</dcterms:modified>
</cp:coreProperties>
</file>