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5510" windowHeight="7590" activeTab="2"/>
  </bookViews>
  <sheets>
    <sheet name="Лист1" sheetId="1" r:id="rId1"/>
    <sheet name="Лист2" sheetId="2" r:id="rId2"/>
    <sheet name="Лист3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3" l="1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14" i="2"/>
  <c r="E14" i="2"/>
  <c r="F14" i="2" s="1"/>
  <c r="H14" i="2"/>
  <c r="H16" i="2"/>
  <c r="F16" i="2"/>
  <c r="C16" i="2"/>
  <c r="F4" i="2"/>
  <c r="F5" i="2"/>
  <c r="F6" i="2"/>
  <c r="C4" i="2"/>
  <c r="H4" i="2"/>
  <c r="G4" i="2" s="1"/>
  <c r="C5" i="2"/>
  <c r="H5" i="2"/>
  <c r="C6" i="2"/>
  <c r="H6" i="2"/>
  <c r="G6" i="2" s="1"/>
  <c r="C7" i="2"/>
  <c r="E7" i="2"/>
  <c r="F7" i="2" s="1"/>
  <c r="H7" i="2"/>
  <c r="C8" i="2"/>
  <c r="E8" i="2"/>
  <c r="F8" i="2" s="1"/>
  <c r="H8" i="2"/>
  <c r="C9" i="2"/>
  <c r="E9" i="2"/>
  <c r="F9" i="2" s="1"/>
  <c r="H9" i="2"/>
  <c r="C10" i="2"/>
  <c r="E10" i="2"/>
  <c r="F10" i="2" s="1"/>
  <c r="H10" i="2"/>
  <c r="C11" i="2"/>
  <c r="E11" i="2"/>
  <c r="F11" i="2" s="1"/>
  <c r="H11" i="2"/>
  <c r="A12" i="2" s="1"/>
  <c r="C12" i="2"/>
  <c r="E12" i="2"/>
  <c r="F12" i="2" s="1"/>
  <c r="H12" i="2"/>
  <c r="C13" i="2"/>
  <c r="E13" i="2"/>
  <c r="F13" i="2" s="1"/>
  <c r="H13" i="2"/>
  <c r="C15" i="2"/>
  <c r="E15" i="2"/>
  <c r="F15" i="2" s="1"/>
  <c r="H15" i="2"/>
  <c r="C17" i="2"/>
  <c r="E17" i="2"/>
  <c r="F17" i="2" s="1"/>
  <c r="H17" i="2"/>
  <c r="C18" i="2"/>
  <c r="E18" i="2"/>
  <c r="F18" i="2" s="1"/>
  <c r="H18" i="2"/>
  <c r="C19" i="2"/>
  <c r="E19" i="2"/>
  <c r="F19" i="2" s="1"/>
  <c r="H19" i="2"/>
  <c r="C20" i="2"/>
  <c r="E20" i="2"/>
  <c r="F20" i="2" s="1"/>
  <c r="H20" i="2"/>
  <c r="C21" i="2"/>
  <c r="E21" i="2"/>
  <c r="F21" i="2" s="1"/>
  <c r="H21" i="2"/>
  <c r="C22" i="2"/>
  <c r="E22" i="2"/>
  <c r="F22" i="2" s="1"/>
  <c r="H22" i="2"/>
  <c r="C23" i="2"/>
  <c r="E23" i="2"/>
  <c r="F23" i="2" s="1"/>
  <c r="H23" i="2"/>
  <c r="C24" i="2"/>
  <c r="E24" i="2"/>
  <c r="F24" i="2" s="1"/>
  <c r="H24" i="2"/>
  <c r="C25" i="2"/>
  <c r="E25" i="2"/>
  <c r="F25" i="2" s="1"/>
  <c r="H25" i="2"/>
  <c r="C26" i="2"/>
  <c r="E26" i="2"/>
  <c r="F26" i="2" s="1"/>
  <c r="H26" i="2"/>
  <c r="C27" i="2"/>
  <c r="E27" i="2"/>
  <c r="F27" i="2" s="1"/>
  <c r="H27" i="2"/>
  <c r="C28" i="2"/>
  <c r="E28" i="2"/>
  <c r="F28" i="2" s="1"/>
  <c r="H28" i="2"/>
  <c r="C29" i="2"/>
  <c r="E29" i="2"/>
  <c r="F29" i="2" s="1"/>
  <c r="H29" i="2"/>
  <c r="C30" i="2"/>
  <c r="E30" i="2"/>
  <c r="F30" i="2" s="1"/>
  <c r="H30" i="2"/>
  <c r="C31" i="2"/>
  <c r="E31" i="2"/>
  <c r="F31" i="2" s="1"/>
  <c r="H31" i="2"/>
  <c r="C32" i="2"/>
  <c r="E32" i="2"/>
  <c r="F32" i="2" s="1"/>
  <c r="H32" i="2"/>
  <c r="C33" i="2"/>
  <c r="E33" i="2"/>
  <c r="H33" i="2"/>
  <c r="C34" i="2"/>
  <c r="E34" i="2"/>
  <c r="F34" i="2" s="1"/>
  <c r="C35" i="2"/>
  <c r="E35" i="2"/>
  <c r="F35" i="2" s="1"/>
  <c r="H35" i="2"/>
  <c r="C36" i="2"/>
  <c r="E36" i="2"/>
  <c r="F36" i="2" s="1"/>
  <c r="H36" i="2"/>
  <c r="C37" i="2"/>
  <c r="E37" i="2"/>
  <c r="F37" i="2" s="1"/>
  <c r="H37" i="2"/>
  <c r="C38" i="2"/>
  <c r="E38" i="2"/>
  <c r="F38" i="2" s="1"/>
  <c r="H38" i="2"/>
  <c r="C39" i="2"/>
  <c r="E39" i="2"/>
  <c r="F39" i="2" s="1"/>
  <c r="H39" i="2"/>
  <c r="C40" i="2"/>
  <c r="E40" i="2"/>
  <c r="F40" i="2" s="1"/>
  <c r="H40" i="2"/>
  <c r="C41" i="2"/>
  <c r="E41" i="2"/>
  <c r="F41" i="2" s="1"/>
  <c r="H41" i="2"/>
  <c r="C42" i="2"/>
  <c r="E42" i="2"/>
  <c r="F42" i="2" s="1"/>
  <c r="H42" i="2"/>
  <c r="C43" i="2"/>
  <c r="E43" i="2"/>
  <c r="F43" i="2" s="1"/>
  <c r="H43" i="2"/>
  <c r="C44" i="2"/>
  <c r="E44" i="2"/>
  <c r="F44" i="2" s="1"/>
  <c r="H44" i="2"/>
  <c r="C45" i="2"/>
  <c r="E45" i="2"/>
  <c r="F45" i="2" s="1"/>
  <c r="H45" i="2"/>
  <c r="C46" i="2"/>
  <c r="E46" i="2"/>
  <c r="F46" i="2" s="1"/>
  <c r="H46" i="2"/>
  <c r="C47" i="2"/>
  <c r="E47" i="2"/>
  <c r="F47" i="2" s="1"/>
  <c r="H47" i="2"/>
  <c r="C48" i="2"/>
  <c r="E48" i="2"/>
  <c r="F48" i="2" s="1"/>
  <c r="H48" i="2"/>
  <c r="C49" i="2"/>
  <c r="E49" i="2"/>
  <c r="F49" i="2" s="1"/>
  <c r="H49" i="2"/>
  <c r="C50" i="2"/>
  <c r="E50" i="2"/>
  <c r="F50" i="2" s="1"/>
  <c r="H50" i="2"/>
  <c r="C51" i="2"/>
  <c r="E51" i="2"/>
  <c r="F51" i="2" s="1"/>
  <c r="H51" i="2"/>
  <c r="C52" i="2"/>
  <c r="E52" i="2"/>
  <c r="F52" i="2" s="1"/>
  <c r="H52" i="2"/>
  <c r="C53" i="2"/>
  <c r="E53" i="2"/>
  <c r="F53" i="2" s="1"/>
  <c r="H53" i="2"/>
  <c r="C54" i="2"/>
  <c r="E54" i="2"/>
  <c r="F54" i="2" s="1"/>
  <c r="H54" i="2"/>
  <c r="C55" i="2"/>
  <c r="E55" i="2"/>
  <c r="F55" i="2" s="1"/>
  <c r="H55" i="2"/>
  <c r="C56" i="2"/>
  <c r="E56" i="2"/>
  <c r="F56" i="2" s="1"/>
  <c r="H56" i="2"/>
  <c r="C57" i="2"/>
  <c r="E57" i="2"/>
  <c r="F57" i="2" s="1"/>
  <c r="H57" i="2"/>
  <c r="C58" i="2"/>
  <c r="E58" i="2"/>
  <c r="F58" i="2" s="1"/>
  <c r="H58" i="2"/>
  <c r="C59" i="2"/>
  <c r="E59" i="2"/>
  <c r="F59" i="2" s="1"/>
  <c r="H59" i="2"/>
  <c r="C60" i="2"/>
  <c r="E60" i="2"/>
  <c r="F60" i="2" s="1"/>
  <c r="H60" i="2"/>
  <c r="C61" i="2"/>
  <c r="E61" i="2"/>
  <c r="F61" i="2" s="1"/>
  <c r="H61" i="2"/>
  <c r="C62" i="2"/>
  <c r="E62" i="2"/>
  <c r="F62" i="2" s="1"/>
  <c r="H62" i="2"/>
  <c r="C63" i="2"/>
  <c r="E63" i="2"/>
  <c r="F63" i="2" s="1"/>
  <c r="H63" i="2"/>
  <c r="C64" i="2"/>
  <c r="E64" i="2"/>
  <c r="F64" i="2" s="1"/>
  <c r="H64" i="2"/>
  <c r="C65" i="2"/>
  <c r="E65" i="2"/>
  <c r="F65" i="2" s="1"/>
  <c r="H65" i="2"/>
  <c r="C66" i="2"/>
  <c r="E66" i="2"/>
  <c r="F66" i="2" s="1"/>
  <c r="H66" i="2"/>
  <c r="C67" i="2"/>
  <c r="E67" i="2"/>
  <c r="F67" i="2" s="1"/>
  <c r="H67" i="2"/>
  <c r="C68" i="2"/>
  <c r="E68" i="2"/>
  <c r="F68" i="2" s="1"/>
  <c r="H68" i="2"/>
  <c r="C69" i="2"/>
  <c r="E69" i="2"/>
  <c r="F69" i="2" s="1"/>
  <c r="H69" i="2"/>
  <c r="C70" i="2"/>
  <c r="E70" i="2"/>
  <c r="F70" i="2" s="1"/>
  <c r="H70" i="2"/>
  <c r="C71" i="2"/>
  <c r="E71" i="2"/>
  <c r="F71" i="2" s="1"/>
  <c r="H71" i="2"/>
  <c r="C72" i="2"/>
  <c r="E72" i="2"/>
  <c r="F72" i="2" s="1"/>
  <c r="H72" i="2"/>
  <c r="C73" i="2"/>
  <c r="E73" i="2"/>
  <c r="F73" i="2" s="1"/>
  <c r="H73" i="2"/>
  <c r="C74" i="2"/>
  <c r="E74" i="2"/>
  <c r="F74" i="2" s="1"/>
  <c r="H74" i="2"/>
  <c r="C75" i="2"/>
  <c r="E75" i="2"/>
  <c r="F75" i="2" s="1"/>
  <c r="H75" i="2"/>
  <c r="C76" i="2"/>
  <c r="E76" i="2"/>
  <c r="F76" i="2" s="1"/>
  <c r="H76" i="2"/>
  <c r="C77" i="2"/>
  <c r="E77" i="2"/>
  <c r="F77" i="2" s="1"/>
  <c r="H77" i="2"/>
  <c r="C78" i="2"/>
  <c r="E78" i="2"/>
  <c r="F78" i="2" s="1"/>
  <c r="H78" i="2"/>
  <c r="C79" i="2"/>
  <c r="E79" i="2"/>
  <c r="F79" i="2" s="1"/>
  <c r="H79" i="2"/>
  <c r="C80" i="2"/>
  <c r="E80" i="2"/>
  <c r="F80" i="2" s="1"/>
  <c r="H80" i="2"/>
  <c r="C81" i="2"/>
  <c r="E81" i="2"/>
  <c r="F81" i="2" s="1"/>
  <c r="H81" i="2"/>
  <c r="C82" i="2"/>
  <c r="E82" i="2"/>
  <c r="F82" i="2" s="1"/>
  <c r="H82" i="2"/>
  <c r="C83" i="2"/>
  <c r="E83" i="2"/>
  <c r="F83" i="2" s="1"/>
  <c r="H83" i="2"/>
  <c r="C84" i="2"/>
  <c r="E84" i="2"/>
  <c r="F84" i="2" s="1"/>
  <c r="H84" i="2"/>
  <c r="C85" i="2"/>
  <c r="E85" i="2"/>
  <c r="F85" i="2" s="1"/>
  <c r="H85" i="2"/>
  <c r="C86" i="2"/>
  <c r="E86" i="2"/>
  <c r="F86" i="2" s="1"/>
  <c r="H86" i="2"/>
  <c r="C87" i="2"/>
  <c r="E87" i="2"/>
  <c r="F87" i="2" s="1"/>
  <c r="H87" i="2"/>
  <c r="C88" i="2"/>
  <c r="E88" i="2"/>
  <c r="F88" i="2" s="1"/>
  <c r="H88" i="2"/>
  <c r="C89" i="2"/>
  <c r="E89" i="2"/>
  <c r="F89" i="2" s="1"/>
  <c r="H89" i="2"/>
  <c r="C90" i="2"/>
  <c r="E90" i="2"/>
  <c r="F90" i="2" s="1"/>
  <c r="H90" i="2"/>
  <c r="C91" i="2"/>
  <c r="E91" i="2"/>
  <c r="F91" i="2" s="1"/>
  <c r="H91" i="2"/>
  <c r="C92" i="2"/>
  <c r="E92" i="2"/>
  <c r="F92" i="2" s="1"/>
  <c r="H92" i="2"/>
  <c r="C93" i="2"/>
  <c r="E93" i="2"/>
  <c r="F93" i="2" s="1"/>
  <c r="H93" i="2"/>
  <c r="C94" i="2"/>
  <c r="E94" i="2"/>
  <c r="F94" i="2" s="1"/>
  <c r="H94" i="2"/>
  <c r="C95" i="2"/>
  <c r="E95" i="2"/>
  <c r="F95" i="2" s="1"/>
  <c r="H95" i="2"/>
  <c r="C96" i="2"/>
  <c r="E96" i="2"/>
  <c r="F96" i="2" s="1"/>
  <c r="H96" i="2"/>
  <c r="C97" i="2"/>
  <c r="E97" i="2"/>
  <c r="F97" i="2" s="1"/>
  <c r="H97" i="2"/>
  <c r="C98" i="2"/>
  <c r="E98" i="2"/>
  <c r="F98" i="2" s="1"/>
  <c r="H98" i="2"/>
  <c r="C99" i="2"/>
  <c r="E99" i="2"/>
  <c r="F99" i="2" s="1"/>
  <c r="H99" i="2"/>
  <c r="C100" i="2"/>
  <c r="E100" i="2"/>
  <c r="F100" i="2" s="1"/>
  <c r="H100" i="2"/>
  <c r="C101" i="2"/>
  <c r="E101" i="2"/>
  <c r="F101" i="2" s="1"/>
  <c r="H101" i="2"/>
  <c r="C102" i="2"/>
  <c r="E102" i="2"/>
  <c r="F102" i="2" s="1"/>
  <c r="H102" i="2"/>
  <c r="C103" i="2"/>
  <c r="E103" i="2"/>
  <c r="F103" i="2" s="1"/>
  <c r="H103" i="2"/>
  <c r="C104" i="2"/>
  <c r="E104" i="2"/>
  <c r="F104" i="2" s="1"/>
  <c r="H104" i="2"/>
  <c r="C105" i="2"/>
  <c r="E105" i="2"/>
  <c r="F105" i="2" s="1"/>
  <c r="H105" i="2"/>
  <c r="C106" i="2"/>
  <c r="E106" i="2"/>
  <c r="F106" i="2" s="1"/>
  <c r="H106" i="2"/>
  <c r="C107" i="2"/>
  <c r="E107" i="2"/>
  <c r="F107" i="2" s="1"/>
  <c r="H107" i="2"/>
  <c r="C108" i="2"/>
  <c r="E108" i="2"/>
  <c r="F108" i="2" s="1"/>
  <c r="H108" i="2"/>
  <c r="C109" i="2"/>
  <c r="E109" i="2"/>
  <c r="F109" i="2" s="1"/>
  <c r="H109" i="2"/>
  <c r="C110" i="2"/>
  <c r="E110" i="2"/>
  <c r="F110" i="2" s="1"/>
  <c r="H110" i="2"/>
  <c r="C111" i="2"/>
  <c r="E111" i="2"/>
  <c r="F111" i="2" s="1"/>
  <c r="H111" i="2"/>
  <c r="C112" i="2"/>
  <c r="E112" i="2"/>
  <c r="F112" i="2" s="1"/>
  <c r="H112" i="2"/>
  <c r="C113" i="2"/>
  <c r="E113" i="2"/>
  <c r="F113" i="2" s="1"/>
  <c r="H113" i="2"/>
  <c r="C114" i="2"/>
  <c r="E114" i="2"/>
  <c r="F114" i="2" s="1"/>
  <c r="H114" i="2"/>
  <c r="C115" i="2"/>
  <c r="E115" i="2"/>
  <c r="F115" i="2" s="1"/>
  <c r="H115" i="2"/>
  <c r="C116" i="2"/>
  <c r="E116" i="2"/>
  <c r="F116" i="2" s="1"/>
  <c r="H116" i="2"/>
  <c r="C117" i="2"/>
  <c r="E117" i="2"/>
  <c r="F117" i="2" s="1"/>
  <c r="H117" i="2"/>
  <c r="C118" i="2"/>
  <c r="E118" i="2"/>
  <c r="F118" i="2" s="1"/>
  <c r="H118" i="2"/>
  <c r="C119" i="2"/>
  <c r="E119" i="2"/>
  <c r="F119" i="2" s="1"/>
  <c r="H119" i="2"/>
  <c r="C120" i="2"/>
  <c r="E120" i="2"/>
  <c r="F120" i="2" s="1"/>
  <c r="H120" i="2"/>
  <c r="C121" i="2"/>
  <c r="E121" i="2"/>
  <c r="F121" i="2" s="1"/>
  <c r="H121" i="2"/>
  <c r="C122" i="2"/>
  <c r="E122" i="2"/>
  <c r="F122" i="2" s="1"/>
  <c r="H122" i="2"/>
  <c r="C123" i="2"/>
  <c r="E123" i="2"/>
  <c r="F123" i="2" s="1"/>
  <c r="H123" i="2"/>
  <c r="C124" i="2"/>
  <c r="E124" i="2"/>
  <c r="F124" i="2" s="1"/>
  <c r="H124" i="2"/>
  <c r="C125" i="2"/>
  <c r="E125" i="2"/>
  <c r="F125" i="2" s="1"/>
  <c r="H125" i="2"/>
  <c r="C126" i="2"/>
  <c r="E126" i="2"/>
  <c r="F126" i="2" s="1"/>
  <c r="H126" i="2"/>
  <c r="C127" i="2"/>
  <c r="E127" i="2"/>
  <c r="F127" i="2" s="1"/>
  <c r="H127" i="2"/>
  <c r="C128" i="2"/>
  <c r="E128" i="2"/>
  <c r="F128" i="2" s="1"/>
  <c r="H128" i="2"/>
  <c r="C129" i="2"/>
  <c r="E129" i="2"/>
  <c r="F129" i="2" s="1"/>
  <c r="H129" i="2"/>
  <c r="C130" i="2"/>
  <c r="E130" i="2"/>
  <c r="F130" i="2" s="1"/>
  <c r="H130" i="2"/>
  <c r="C131" i="2"/>
  <c r="E131" i="2"/>
  <c r="F131" i="2" s="1"/>
  <c r="H131" i="2"/>
  <c r="C132" i="2"/>
  <c r="E132" i="2"/>
  <c r="F132" i="2" s="1"/>
  <c r="H132" i="2"/>
  <c r="C133" i="2"/>
  <c r="E133" i="2"/>
  <c r="F133" i="2" s="1"/>
  <c r="H133" i="2"/>
  <c r="C134" i="2"/>
  <c r="E134" i="2"/>
  <c r="F134" i="2" s="1"/>
  <c r="H134" i="2"/>
  <c r="C135" i="2"/>
  <c r="E135" i="2"/>
  <c r="F135" i="2" s="1"/>
  <c r="H135" i="2"/>
  <c r="C136" i="2"/>
  <c r="E136" i="2"/>
  <c r="F136" i="2" s="1"/>
  <c r="H136" i="2"/>
  <c r="C137" i="2"/>
  <c r="E137" i="2"/>
  <c r="F137" i="2" s="1"/>
  <c r="H137" i="2"/>
  <c r="C138" i="2"/>
  <c r="E138" i="2"/>
  <c r="F138" i="2" s="1"/>
  <c r="H138" i="2"/>
  <c r="C139" i="2"/>
  <c r="E139" i="2"/>
  <c r="F139" i="2" s="1"/>
  <c r="H139" i="2"/>
  <c r="C140" i="2"/>
  <c r="E140" i="2"/>
  <c r="F140" i="2" s="1"/>
  <c r="H140" i="2"/>
  <c r="C141" i="2"/>
  <c r="E141" i="2"/>
  <c r="F141" i="2" s="1"/>
  <c r="H141" i="2"/>
  <c r="C142" i="2"/>
  <c r="E142" i="2"/>
  <c r="F142" i="2" s="1"/>
  <c r="H142" i="2"/>
  <c r="C143" i="2"/>
  <c r="E143" i="2"/>
  <c r="F143" i="2" s="1"/>
  <c r="H143" i="2"/>
  <c r="C144" i="2"/>
  <c r="E144" i="2"/>
  <c r="F144" i="2" s="1"/>
  <c r="H144" i="2"/>
  <c r="C145" i="2"/>
  <c r="E145" i="2"/>
  <c r="F145" i="2" s="1"/>
  <c r="H145" i="2"/>
  <c r="C146" i="2"/>
  <c r="E146" i="2"/>
  <c r="F146" i="2" s="1"/>
  <c r="H146" i="2"/>
  <c r="E147" i="2"/>
  <c r="F147" i="2" s="1"/>
  <c r="H147" i="2"/>
  <c r="F148" i="2"/>
  <c r="H148" i="2"/>
  <c r="F149" i="2"/>
  <c r="H149" i="2"/>
  <c r="H150" i="2"/>
  <c r="H151" i="2"/>
  <c r="H152" i="2"/>
  <c r="H153" i="2"/>
  <c r="H154" i="2"/>
  <c r="H155" i="2"/>
  <c r="H156" i="2"/>
  <c r="H157" i="2"/>
  <c r="H3" i="2"/>
  <c r="H2" i="2"/>
  <c r="C2" i="2"/>
  <c r="E3" i="2"/>
  <c r="F3" i="2" s="1"/>
  <c r="E2" i="2"/>
  <c r="F2" i="2" s="1"/>
  <c r="C3" i="2"/>
  <c r="G14" i="2" l="1"/>
  <c r="G3" i="2"/>
  <c r="G145" i="2"/>
  <c r="G143" i="2"/>
  <c r="G141" i="2"/>
  <c r="G139" i="2"/>
  <c r="G137" i="2"/>
  <c r="G135" i="2"/>
  <c r="G133" i="2"/>
  <c r="G131" i="2"/>
  <c r="G129" i="2"/>
  <c r="G127" i="2"/>
  <c r="G125" i="2"/>
  <c r="G123" i="2"/>
  <c r="G121" i="2"/>
  <c r="G119" i="2"/>
  <c r="G117" i="2"/>
  <c r="G115" i="2"/>
  <c r="G113" i="2"/>
  <c r="G111" i="2"/>
  <c r="G109" i="2"/>
  <c r="G107" i="2"/>
  <c r="G105" i="2"/>
  <c r="G103" i="2"/>
  <c r="G101" i="2"/>
  <c r="G99" i="2"/>
  <c r="G97" i="2"/>
  <c r="G95" i="2"/>
  <c r="G93" i="2"/>
  <c r="G91" i="2"/>
  <c r="G89" i="2"/>
  <c r="G87" i="2"/>
  <c r="G85" i="2"/>
  <c r="G83" i="2"/>
  <c r="G81" i="2"/>
  <c r="G79" i="2"/>
  <c r="G77" i="2"/>
  <c r="G75" i="2"/>
  <c r="G73" i="2"/>
  <c r="G71" i="2"/>
  <c r="G69" i="2"/>
  <c r="G67" i="2"/>
  <c r="G65" i="2"/>
  <c r="G63" i="2"/>
  <c r="G61" i="2"/>
  <c r="G59" i="2"/>
  <c r="G57" i="2"/>
  <c r="G55" i="2"/>
  <c r="G53" i="2"/>
  <c r="G51" i="2"/>
  <c r="G49" i="2"/>
  <c r="G47" i="2"/>
  <c r="G45" i="2"/>
  <c r="G43" i="2"/>
  <c r="G41" i="2"/>
  <c r="G39" i="2"/>
  <c r="G37" i="2"/>
  <c r="G35" i="2"/>
  <c r="G33" i="2"/>
  <c r="G31" i="2"/>
  <c r="G29" i="2"/>
  <c r="G27" i="2"/>
  <c r="G25" i="2"/>
  <c r="G16" i="2"/>
  <c r="G2" i="2"/>
  <c r="A3" i="2" s="1"/>
  <c r="G149" i="2"/>
  <c r="G148" i="2"/>
  <c r="G147" i="2"/>
  <c r="G146" i="2"/>
  <c r="G144" i="2"/>
  <c r="G142" i="2"/>
  <c r="G140" i="2"/>
  <c r="G138" i="2"/>
  <c r="G136" i="2"/>
  <c r="G134" i="2"/>
  <c r="G132" i="2"/>
  <c r="G130" i="2"/>
  <c r="G128" i="2"/>
  <c r="G126" i="2"/>
  <c r="G124" i="2"/>
  <c r="G122" i="2"/>
  <c r="G120" i="2"/>
  <c r="G118" i="2"/>
  <c r="G116" i="2"/>
  <c r="G114" i="2"/>
  <c r="G112" i="2"/>
  <c r="G110" i="2"/>
  <c r="G108" i="2"/>
  <c r="G106" i="2"/>
  <c r="G104" i="2"/>
  <c r="G102" i="2"/>
  <c r="G100" i="2"/>
  <c r="G98" i="2"/>
  <c r="G96" i="2"/>
  <c r="G94" i="2"/>
  <c r="G92" i="2"/>
  <c r="G90" i="2"/>
  <c r="G88" i="2"/>
  <c r="G86" i="2"/>
  <c r="G84" i="2"/>
  <c r="G82" i="2"/>
  <c r="G80" i="2"/>
  <c r="G78" i="2"/>
  <c r="G76" i="2"/>
  <c r="G74" i="2"/>
  <c r="G72" i="2"/>
  <c r="G70" i="2"/>
  <c r="G68" i="2"/>
  <c r="G66" i="2"/>
  <c r="G64" i="2"/>
  <c r="G62" i="2"/>
  <c r="G60" i="2"/>
  <c r="G58" i="2"/>
  <c r="G56" i="2"/>
  <c r="G54" i="2"/>
  <c r="G52" i="2"/>
  <c r="G50" i="2"/>
  <c r="G48" i="2"/>
  <c r="G46" i="2"/>
  <c r="G44" i="2"/>
  <c r="G42" i="2"/>
  <c r="G40" i="2"/>
  <c r="G38" i="2"/>
  <c r="G36" i="2"/>
  <c r="G34" i="2"/>
  <c r="G32" i="2"/>
  <c r="G30" i="2"/>
  <c r="G28" i="2"/>
  <c r="A29" i="2" s="1"/>
  <c r="G26" i="2"/>
  <c r="G24" i="2"/>
  <c r="G23" i="2"/>
  <c r="G22" i="2"/>
  <c r="G21" i="2"/>
  <c r="G20" i="2"/>
  <c r="G19" i="2"/>
  <c r="G18" i="2"/>
  <c r="A19" i="2" s="1"/>
  <c r="G17" i="2"/>
  <c r="G13" i="2"/>
  <c r="G12" i="2"/>
  <c r="G11" i="2"/>
  <c r="G10" i="2"/>
  <c r="G9" i="2"/>
  <c r="G8" i="2"/>
  <c r="G7" i="2"/>
  <c r="G5" i="2"/>
  <c r="G15" i="2"/>
  <c r="E37" i="1"/>
  <c r="F37" i="1"/>
  <c r="G37" i="1"/>
  <c r="H37" i="1"/>
  <c r="D37" i="1"/>
  <c r="A24" i="2" l="1"/>
  <c r="A31" i="2"/>
  <c r="A15" i="2"/>
  <c r="I34" i="2" s="1"/>
  <c r="A21" i="2"/>
  <c r="A7" i="2"/>
</calcChain>
</file>

<file path=xl/sharedStrings.xml><?xml version="1.0" encoding="utf-8"?>
<sst xmlns="http://schemas.openxmlformats.org/spreadsheetml/2006/main" count="64" uniqueCount="59">
  <si>
    <t>Код продукта</t>
  </si>
  <si>
    <t>Количество</t>
  </si>
  <si>
    <t>Название продукта</t>
  </si>
  <si>
    <t>Цена за единицу</t>
  </si>
  <si>
    <t>Стоимость</t>
  </si>
  <si>
    <t>Доход Представителя</t>
  </si>
  <si>
    <t>Общая стоимость с учетом скидки</t>
  </si>
  <si>
    <t>Размер скидки</t>
  </si>
  <si>
    <t>AC Помада "Леди" ETERNAL FLAME</t>
  </si>
  <si>
    <t>AC Помада "Леди" PINK PEACH</t>
  </si>
  <si>
    <t>AC Помада "Леди" TOTALLY TWIG</t>
  </si>
  <si>
    <t>AC Помада "Леди" VINTAGE PINK</t>
  </si>
  <si>
    <t>ANEW Набор ср-в "Омоложение.Мульти-Уход"</t>
  </si>
  <si>
    <t>B/Avon Брелок "Все под рукой"многофункц.</t>
  </si>
  <si>
    <t>C/TR Блеск Lovey Dovey "Азбука флирта"</t>
  </si>
  <si>
    <t>C/TR Тушь Black "Мания объема"</t>
  </si>
  <si>
    <t>FAKE FOR MEN Набор "Активизируйся"</t>
  </si>
  <si>
    <t>FM 2в1 Активизируйся бальзам п/бритья</t>
  </si>
  <si>
    <t>Full Speed туалетная вода 75мл</t>
  </si>
  <si>
    <t>NAT Мат.крем д/лица"Огурец и Чайное д."</t>
  </si>
  <si>
    <t>NAT Оч.скраб д/лица "Огурец и чайное д."</t>
  </si>
  <si>
    <t>NAT Спрей д/тела Маргаритки и сиц.лимон</t>
  </si>
  <si>
    <t>SMP Anew Омолаж.сыворотка Макс.молодость</t>
  </si>
  <si>
    <t>SMP Парфюм.воды Avon Prima 1x0.6мл</t>
  </si>
  <si>
    <t>SPA Маска д/глуб.очищ.лица"Русская баня"</t>
  </si>
  <si>
    <t>SSS Крем-депилятор д/чувствительной кожи</t>
  </si>
  <si>
    <t>Журнал "Фокус" C04/2016</t>
  </si>
  <si>
    <t>Каталог кампании 04/2016</t>
  </si>
  <si>
    <t>Компл.сред.д/лица:очищ.гель+гель д/брит.</t>
  </si>
  <si>
    <t>Купон на скидку 600руб.в акции С03-04/16</t>
  </si>
  <si>
    <t>Открытка 23 февраля С03/2016</t>
  </si>
  <si>
    <t>Открытка 8 марта С03/2016</t>
  </si>
  <si>
    <t>Парфюм.-космет. набор Little Black Dress</t>
  </si>
  <si>
    <t>Парфюм.лосьон для тела Avon Prima 150 мл</t>
  </si>
  <si>
    <t>Парфюмерная вода Avon Femme 10мл</t>
  </si>
  <si>
    <t>Парфюмерная вода Avon Prima</t>
  </si>
  <si>
    <t>Подарочный пакет белый</t>
  </si>
  <si>
    <t>Прилож. к каталогу"Стиль жизни"04/2016НЛ</t>
  </si>
  <si>
    <t>Тон.крем Спокойное сияние IVORY 30мл</t>
  </si>
  <si>
    <t>Тушь д/ресниц Полный спектр BLACK</t>
  </si>
  <si>
    <t>имя клиента</t>
  </si>
  <si>
    <t>код продукта</t>
  </si>
  <si>
    <t>кол-во</t>
  </si>
  <si>
    <t>% скидки</t>
  </si>
  <si>
    <t>название</t>
  </si>
  <si>
    <t>А- сортировать по возростанию</t>
  </si>
  <si>
    <t>убрать руб</t>
  </si>
  <si>
    <t>заменить . На, в %</t>
  </si>
  <si>
    <t>Стоимость со скидкой</t>
  </si>
  <si>
    <t>петрова</t>
  </si>
  <si>
    <t>смирнова</t>
  </si>
  <si>
    <t>итого</t>
  </si>
  <si>
    <t>сидорова</t>
  </si>
  <si>
    <t>костечко</t>
  </si>
  <si>
    <t>минченко</t>
  </si>
  <si>
    <t>гулина</t>
  </si>
  <si>
    <t>ротова</t>
  </si>
  <si>
    <t>горина</t>
  </si>
  <si>
    <t>козлова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</si>
</sst>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1"/>
      <color rgb="FF40404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9F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979797"/>
      </top>
      <bottom/>
      <diagonal/>
    </border>
    <border>
      <left/>
      <right style="medium">
        <color rgb="FF979797"/>
      </right>
      <top style="medium">
        <color rgb="FF979797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2" borderId="1" xfId="0" applyFill="1" applyBorder="1" applyAlignment="1">
      <alignment textRotation="90"/>
    </xf>
    <xf numFmtId="0" fontId="0" fillId="2" borderId="2" xfId="0" applyFill="1" applyBorder="1" applyAlignment="1">
      <alignment textRotation="90"/>
    </xf>
    <xf numFmtId="0" fontId="0" fillId="0" borderId="0" xfId="0" applyAlignment="1">
      <alignment textRotation="90"/>
    </xf>
    <xf numFmtId="0" fontId="0" fillId="0" borderId="3" xfId="0" applyBorder="1" applyAlignment="1">
      <alignment textRotation="90"/>
    </xf>
    <xf numFmtId="0" fontId="0" fillId="0" borderId="3" xfId="0" applyBorder="1"/>
    <xf numFmtId="0" fontId="0" fillId="0" borderId="3" xfId="0" applyBorder="1" applyAlignment="1">
      <alignment textRotation="90" wrapText="1"/>
    </xf>
    <xf numFmtId="9" fontId="0" fillId="0" borderId="3" xfId="0" applyNumberFormat="1" applyBorder="1" applyAlignment="1">
      <alignment textRotation="90"/>
    </xf>
    <xf numFmtId="9" fontId="0" fillId="0" borderId="3" xfId="0" applyNumberFormat="1" applyBorder="1"/>
    <xf numFmtId="9" fontId="0" fillId="0" borderId="0" xfId="0" applyNumberFormat="1"/>
    <xf numFmtId="9" fontId="0" fillId="0" borderId="0" xfId="1" applyFont="1"/>
    <xf numFmtId="10" fontId="0" fillId="0" borderId="0" xfId="0" applyNumberFormat="1"/>
    <xf numFmtId="0" fontId="2" fillId="0" borderId="0" xfId="0" applyFont="1"/>
    <xf numFmtId="9" fontId="2" fillId="0" borderId="0" xfId="1" applyFont="1"/>
    <xf numFmtId="0" fontId="3" fillId="0" borderId="0" xfId="0" applyFont="1"/>
    <xf numFmtId="2" fontId="3" fillId="0" borderId="0" xfId="0" applyNumberFormat="1" applyFont="1"/>
    <xf numFmtId="2" fontId="0" fillId="3" borderId="0" xfId="0" applyNumberFormat="1" applyFill="1"/>
    <xf numFmtId="0" fontId="0" fillId="3" borderId="0" xfId="0" applyFill="1"/>
    <xf numFmtId="2" fontId="4" fillId="3" borderId="4" xfId="0" applyNumberFormat="1" applyFont="1" applyFill="1" applyBorder="1"/>
    <xf numFmtId="0" fontId="5" fillId="0" borderId="0" xfId="0" applyFont="1"/>
    <xf numFmtId="0" fontId="0" fillId="3" borderId="3" xfId="0" applyFill="1" applyBorder="1"/>
    <xf numFmtId="0" fontId="0" fillId="0" borderId="3" xfId="0" applyFill="1" applyBorder="1"/>
    <xf numFmtId="0" fontId="0" fillId="0" borderId="0" xfId="0" applyFill="1"/>
  </cellXfs>
  <cellStyles count="2">
    <cellStyle name="Обычный" xfId="0" builtinId="0"/>
    <cellStyle name="Процентный" xfId="1" builtinId="5"/>
  </cellStyles>
  <dxfs count="10">
    <dxf>
      <fill>
        <patternFill>
          <bgColor rgb="FF00B0F0"/>
        </patternFill>
      </fill>
    </dxf>
    <dxf>
      <font>
        <color theme="0"/>
      </font>
    </dxf>
    <dxf>
      <font>
        <color theme="0"/>
      </font>
    </dxf>
    <dxf>
      <fill>
        <patternFill>
          <bgColor rgb="FF00B0F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pane ySplit="1" topLeftCell="A2" activePane="bottomLeft" state="frozen"/>
      <selection pane="bottomLeft" activeCell="A2" sqref="A2:A34"/>
    </sheetView>
  </sheetViews>
  <sheetFormatPr defaultColWidth="15.140625" defaultRowHeight="15" x14ac:dyDescent="0.25"/>
  <cols>
    <col min="1" max="1" width="6" bestFit="1" customWidth="1"/>
    <col min="2" max="2" width="3.140625" bestFit="1" customWidth="1"/>
    <col min="3" max="3" width="43.140625" customWidth="1"/>
    <col min="4" max="6" width="8.140625" bestFit="1" customWidth="1"/>
    <col min="7" max="7" width="7.42578125" bestFit="1" customWidth="1"/>
    <col min="8" max="8" width="5.85546875" style="9" bestFit="1" customWidth="1"/>
  </cols>
  <sheetData>
    <row r="1" spans="1:11" s="3" customFormat="1" ht="73.5" customHeight="1" x14ac:dyDescent="0.25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7" t="s">
        <v>7</v>
      </c>
      <c r="I1" s="1"/>
      <c r="J1" s="2"/>
    </row>
    <row r="2" spans="1:11" x14ac:dyDescent="0.25">
      <c r="A2" s="5">
        <v>1041</v>
      </c>
      <c r="B2" s="5">
        <v>1</v>
      </c>
      <c r="C2" s="5" t="s">
        <v>24</v>
      </c>
      <c r="D2" s="5">
        <v>99</v>
      </c>
      <c r="E2" s="5">
        <v>99</v>
      </c>
      <c r="F2" s="5">
        <v>14.85</v>
      </c>
      <c r="G2" s="5">
        <v>84.15</v>
      </c>
      <c r="H2" s="8">
        <v>0.15</v>
      </c>
    </row>
    <row r="3" spans="1:11" x14ac:dyDescent="0.25">
      <c r="A3" s="5">
        <v>5639</v>
      </c>
      <c r="B3" s="5">
        <v>1</v>
      </c>
      <c r="C3" s="5" t="s">
        <v>26</v>
      </c>
      <c r="D3" s="5">
        <v>25</v>
      </c>
      <c r="E3" s="5">
        <v>25</v>
      </c>
      <c r="F3" s="5">
        <v>0</v>
      </c>
      <c r="G3" s="5">
        <v>25</v>
      </c>
      <c r="H3" s="8">
        <v>0</v>
      </c>
    </row>
    <row r="4" spans="1:11" x14ac:dyDescent="0.25">
      <c r="A4" s="5">
        <v>7368</v>
      </c>
      <c r="B4" s="5">
        <v>1</v>
      </c>
      <c r="C4" s="5" t="s">
        <v>13</v>
      </c>
      <c r="D4" s="5">
        <v>99</v>
      </c>
      <c r="E4" s="5">
        <v>99</v>
      </c>
      <c r="F4" s="5">
        <v>30.69</v>
      </c>
      <c r="G4" s="5">
        <v>68.31</v>
      </c>
      <c r="H4" s="8">
        <v>0.31</v>
      </c>
      <c r="K4" s="11">
        <v>0.31</v>
      </c>
    </row>
    <row r="5" spans="1:11" x14ac:dyDescent="0.25">
      <c r="A5" s="5">
        <v>10312</v>
      </c>
      <c r="B5" s="5">
        <v>7</v>
      </c>
      <c r="C5" s="5" t="s">
        <v>29</v>
      </c>
      <c r="D5" s="5">
        <v>0</v>
      </c>
      <c r="E5" s="5">
        <v>0</v>
      </c>
      <c r="F5" s="5">
        <v>0</v>
      </c>
      <c r="G5" s="5">
        <v>0</v>
      </c>
      <c r="H5" s="8">
        <v>0</v>
      </c>
    </row>
    <row r="6" spans="1:11" x14ac:dyDescent="0.25">
      <c r="A6" s="5">
        <v>12390</v>
      </c>
      <c r="B6" s="5">
        <v>1</v>
      </c>
      <c r="C6" s="5" t="s">
        <v>18</v>
      </c>
      <c r="D6" s="5">
        <v>50</v>
      </c>
      <c r="E6" s="5">
        <v>50</v>
      </c>
      <c r="F6" s="5">
        <v>0</v>
      </c>
      <c r="G6" s="5">
        <v>50</v>
      </c>
      <c r="H6" s="8">
        <v>0</v>
      </c>
    </row>
    <row r="7" spans="1:11" x14ac:dyDescent="0.25">
      <c r="A7" s="5">
        <v>13486</v>
      </c>
      <c r="B7" s="5">
        <v>2</v>
      </c>
      <c r="C7" s="5" t="s">
        <v>28</v>
      </c>
      <c r="D7" s="5">
        <v>125</v>
      </c>
      <c r="E7" s="5">
        <v>250</v>
      </c>
      <c r="F7" s="5">
        <v>77.5</v>
      </c>
      <c r="G7" s="5">
        <v>172.5</v>
      </c>
      <c r="H7" s="8">
        <v>0.31</v>
      </c>
    </row>
    <row r="8" spans="1:11" x14ac:dyDescent="0.25">
      <c r="A8" s="5">
        <v>16903</v>
      </c>
      <c r="B8" s="5">
        <v>1</v>
      </c>
      <c r="C8" s="5" t="s">
        <v>8</v>
      </c>
      <c r="D8" s="5">
        <v>109</v>
      </c>
      <c r="E8" s="5">
        <v>109</v>
      </c>
      <c r="F8" s="5">
        <v>33.79</v>
      </c>
      <c r="G8" s="5">
        <v>75.209999999999994</v>
      </c>
      <c r="H8" s="8">
        <v>0.31</v>
      </c>
    </row>
    <row r="9" spans="1:11" x14ac:dyDescent="0.25">
      <c r="A9" s="5">
        <v>16975</v>
      </c>
      <c r="B9" s="5">
        <v>1</v>
      </c>
      <c r="C9" s="5" t="s">
        <v>9</v>
      </c>
      <c r="D9" s="5">
        <v>109</v>
      </c>
      <c r="E9" s="5">
        <v>109</v>
      </c>
      <c r="F9" s="5">
        <v>33.79</v>
      </c>
      <c r="G9" s="5">
        <v>75.209999999999994</v>
      </c>
      <c r="H9" s="8">
        <v>0.31</v>
      </c>
      <c r="J9" s="9"/>
    </row>
    <row r="10" spans="1:11" x14ac:dyDescent="0.25">
      <c r="A10" s="5">
        <v>16975</v>
      </c>
      <c r="B10" s="5">
        <v>1</v>
      </c>
      <c r="C10" s="5" t="s">
        <v>9</v>
      </c>
      <c r="D10" s="5">
        <v>109</v>
      </c>
      <c r="E10" s="5">
        <v>109</v>
      </c>
      <c r="F10" s="5">
        <v>33.79</v>
      </c>
      <c r="G10" s="5">
        <v>75.209999999999994</v>
      </c>
      <c r="H10" s="8">
        <v>0.31</v>
      </c>
    </row>
    <row r="11" spans="1:11" x14ac:dyDescent="0.25">
      <c r="A11" s="5">
        <v>17062</v>
      </c>
      <c r="B11" s="5">
        <v>1</v>
      </c>
      <c r="C11" s="5" t="s">
        <v>10</v>
      </c>
      <c r="D11" s="5">
        <v>109</v>
      </c>
      <c r="E11" s="5">
        <v>109</v>
      </c>
      <c r="F11" s="5">
        <v>33.79</v>
      </c>
      <c r="G11" s="5">
        <v>75.209999999999994</v>
      </c>
      <c r="H11" s="8">
        <v>0.31</v>
      </c>
    </row>
    <row r="12" spans="1:11" x14ac:dyDescent="0.25">
      <c r="A12" s="5">
        <v>17120</v>
      </c>
      <c r="B12" s="5">
        <v>1</v>
      </c>
      <c r="C12" s="5" t="s">
        <v>11</v>
      </c>
      <c r="D12" s="5">
        <v>109</v>
      </c>
      <c r="E12" s="5">
        <v>109</v>
      </c>
      <c r="F12" s="5">
        <v>33.79</v>
      </c>
      <c r="G12" s="5">
        <v>75.209999999999994</v>
      </c>
      <c r="H12" s="8">
        <v>0.31</v>
      </c>
    </row>
    <row r="13" spans="1:11" x14ac:dyDescent="0.25">
      <c r="A13" s="5">
        <v>18215</v>
      </c>
      <c r="B13" s="5">
        <v>1</v>
      </c>
      <c r="C13" s="5" t="s">
        <v>27</v>
      </c>
      <c r="D13" s="5">
        <v>36</v>
      </c>
      <c r="E13" s="5">
        <v>36</v>
      </c>
      <c r="F13" s="5">
        <v>0</v>
      </c>
      <c r="G13" s="5">
        <v>36</v>
      </c>
      <c r="H13" s="8">
        <v>0</v>
      </c>
    </row>
    <row r="14" spans="1:11" x14ac:dyDescent="0.25">
      <c r="A14" s="5">
        <v>23265</v>
      </c>
      <c r="B14" s="5">
        <v>1</v>
      </c>
      <c r="C14" s="5" t="s">
        <v>21</v>
      </c>
      <c r="D14" s="5">
        <v>99</v>
      </c>
      <c r="E14" s="5">
        <v>99</v>
      </c>
      <c r="F14" s="5">
        <v>30.69</v>
      </c>
      <c r="G14" s="5">
        <v>68.31</v>
      </c>
      <c r="H14" s="8">
        <v>0.31</v>
      </c>
    </row>
    <row r="15" spans="1:11" x14ac:dyDescent="0.25">
      <c r="A15" s="5">
        <v>24090</v>
      </c>
      <c r="B15" s="5">
        <v>3</v>
      </c>
      <c r="C15" s="5" t="s">
        <v>25</v>
      </c>
      <c r="D15" s="5">
        <v>229</v>
      </c>
      <c r="E15" s="5">
        <v>687</v>
      </c>
      <c r="F15" s="5">
        <v>212.97</v>
      </c>
      <c r="G15" s="5">
        <v>474.03</v>
      </c>
      <c r="H15" s="8">
        <v>0.31</v>
      </c>
    </row>
    <row r="16" spans="1:11" x14ac:dyDescent="0.25">
      <c r="A16" s="5">
        <v>26219</v>
      </c>
      <c r="B16" s="5">
        <v>1</v>
      </c>
      <c r="C16" s="5" t="s">
        <v>22</v>
      </c>
      <c r="D16" s="5">
        <v>20</v>
      </c>
      <c r="E16" s="5">
        <v>20</v>
      </c>
      <c r="F16" s="5">
        <v>0</v>
      </c>
      <c r="G16" s="5">
        <v>20</v>
      </c>
      <c r="H16" s="8">
        <v>0</v>
      </c>
    </row>
    <row r="17" spans="1:11" x14ac:dyDescent="0.25">
      <c r="A17" s="5">
        <v>26487</v>
      </c>
      <c r="B17" s="5">
        <v>1</v>
      </c>
      <c r="C17" s="5" t="s">
        <v>12</v>
      </c>
      <c r="D17" s="5">
        <v>469</v>
      </c>
      <c r="E17" s="5">
        <v>469</v>
      </c>
      <c r="F17" s="5">
        <v>70.349999999999994</v>
      </c>
      <c r="G17" s="5">
        <v>398.65</v>
      </c>
      <c r="H17" s="8">
        <v>0.15</v>
      </c>
    </row>
    <row r="18" spans="1:11" x14ac:dyDescent="0.25">
      <c r="A18" s="5">
        <v>27650</v>
      </c>
      <c r="B18" s="5">
        <v>1</v>
      </c>
      <c r="C18" s="5" t="s">
        <v>38</v>
      </c>
      <c r="D18" s="5">
        <v>249</v>
      </c>
      <c r="E18" s="5">
        <v>249</v>
      </c>
      <c r="F18" s="5">
        <v>77.19</v>
      </c>
      <c r="G18" s="5">
        <v>171.81</v>
      </c>
      <c r="H18" s="8">
        <v>0.31</v>
      </c>
    </row>
    <row r="19" spans="1:11" x14ac:dyDescent="0.25">
      <c r="A19" s="5">
        <v>32152</v>
      </c>
      <c r="B19" s="5">
        <v>5</v>
      </c>
      <c r="C19" s="5" t="s">
        <v>23</v>
      </c>
      <c r="D19" s="5">
        <v>11</v>
      </c>
      <c r="E19" s="5">
        <v>55</v>
      </c>
      <c r="F19" s="5">
        <v>0</v>
      </c>
      <c r="G19" s="5">
        <v>55</v>
      </c>
      <c r="H19" s="8">
        <v>0</v>
      </c>
    </row>
    <row r="20" spans="1:11" x14ac:dyDescent="0.25">
      <c r="A20" s="5">
        <v>33568</v>
      </c>
      <c r="B20" s="5">
        <v>2</v>
      </c>
      <c r="C20" s="5" t="s">
        <v>30</v>
      </c>
      <c r="D20" s="5">
        <v>15</v>
      </c>
      <c r="E20" s="5">
        <v>30</v>
      </c>
      <c r="F20" s="5">
        <v>9.3000000000000007</v>
      </c>
      <c r="G20" s="5">
        <v>20.7</v>
      </c>
      <c r="H20" s="8">
        <v>0.31</v>
      </c>
    </row>
    <row r="21" spans="1:11" x14ac:dyDescent="0.25">
      <c r="A21" s="5">
        <v>33568</v>
      </c>
      <c r="B21" s="5">
        <v>2</v>
      </c>
      <c r="C21" s="5" t="s">
        <v>30</v>
      </c>
      <c r="D21" s="5">
        <v>1</v>
      </c>
      <c r="E21" s="5">
        <v>2</v>
      </c>
      <c r="F21" s="5">
        <v>0</v>
      </c>
      <c r="G21" s="5">
        <v>2</v>
      </c>
      <c r="H21" s="8">
        <v>0</v>
      </c>
    </row>
    <row r="22" spans="1:11" x14ac:dyDescent="0.25">
      <c r="A22" s="5">
        <v>33569</v>
      </c>
      <c r="B22" s="5">
        <v>3</v>
      </c>
      <c r="C22" s="5" t="s">
        <v>31</v>
      </c>
      <c r="D22" s="5">
        <v>1</v>
      </c>
      <c r="E22" s="5">
        <v>3</v>
      </c>
      <c r="F22" s="5">
        <v>0</v>
      </c>
      <c r="G22" s="5">
        <v>3</v>
      </c>
      <c r="H22" s="8">
        <v>0</v>
      </c>
    </row>
    <row r="23" spans="1:11" x14ac:dyDescent="0.25">
      <c r="A23" s="5">
        <v>33569</v>
      </c>
      <c r="B23" s="5">
        <v>2</v>
      </c>
      <c r="C23" s="5" t="s">
        <v>31</v>
      </c>
      <c r="D23" s="5">
        <v>1</v>
      </c>
      <c r="E23" s="5">
        <v>2</v>
      </c>
      <c r="F23" s="5">
        <v>0</v>
      </c>
      <c r="G23" s="5">
        <v>2</v>
      </c>
      <c r="H23" s="8">
        <v>0</v>
      </c>
      <c r="J23">
        <v>1</v>
      </c>
      <c r="K23" t="s">
        <v>45</v>
      </c>
    </row>
    <row r="24" spans="1:11" x14ac:dyDescent="0.25">
      <c r="A24" s="5">
        <v>35595</v>
      </c>
      <c r="B24" s="5">
        <v>3</v>
      </c>
      <c r="C24" s="5" t="s">
        <v>33</v>
      </c>
      <c r="D24" s="5">
        <v>5</v>
      </c>
      <c r="E24" s="5">
        <v>15</v>
      </c>
      <c r="F24" s="5">
        <v>0</v>
      </c>
      <c r="G24" s="5">
        <v>15</v>
      </c>
      <c r="H24" s="8">
        <v>0</v>
      </c>
      <c r="J24">
        <v>2</v>
      </c>
      <c r="K24" t="s">
        <v>46</v>
      </c>
    </row>
    <row r="25" spans="1:11" x14ac:dyDescent="0.25">
      <c r="A25" s="5">
        <v>36099</v>
      </c>
      <c r="B25" s="5">
        <v>3</v>
      </c>
      <c r="C25" s="5" t="s">
        <v>36</v>
      </c>
      <c r="D25" s="5">
        <v>5</v>
      </c>
      <c r="E25" s="5">
        <v>15</v>
      </c>
      <c r="F25" s="5">
        <v>0</v>
      </c>
      <c r="G25" s="5">
        <v>15</v>
      </c>
      <c r="H25" s="8">
        <v>0</v>
      </c>
      <c r="J25">
        <v>3</v>
      </c>
      <c r="K25" t="s">
        <v>47</v>
      </c>
    </row>
    <row r="26" spans="1:11" x14ac:dyDescent="0.25">
      <c r="A26" s="5">
        <v>40094</v>
      </c>
      <c r="B26" s="5">
        <v>1</v>
      </c>
      <c r="C26" s="5" t="s">
        <v>14</v>
      </c>
      <c r="D26" s="5">
        <v>119</v>
      </c>
      <c r="E26" s="5">
        <v>119</v>
      </c>
      <c r="F26" s="5">
        <v>36.89</v>
      </c>
      <c r="G26" s="5">
        <v>82.11</v>
      </c>
      <c r="H26" s="8">
        <v>0.31</v>
      </c>
      <c r="J26">
        <v>4</v>
      </c>
    </row>
    <row r="27" spans="1:11" x14ac:dyDescent="0.25">
      <c r="A27" s="5">
        <v>47085</v>
      </c>
      <c r="B27" s="5">
        <v>2</v>
      </c>
      <c r="C27" s="5" t="s">
        <v>16</v>
      </c>
      <c r="D27" s="5">
        <v>0.01</v>
      </c>
      <c r="E27" s="5">
        <v>0.02</v>
      </c>
      <c r="F27" s="5">
        <v>0</v>
      </c>
      <c r="G27" s="5">
        <v>0.02</v>
      </c>
      <c r="H27" s="8">
        <v>0</v>
      </c>
      <c r="J27">
        <v>5</v>
      </c>
    </row>
    <row r="28" spans="1:11" x14ac:dyDescent="0.25">
      <c r="A28" s="5">
        <v>68186</v>
      </c>
      <c r="B28" s="5">
        <v>3</v>
      </c>
      <c r="C28" s="5" t="s">
        <v>35</v>
      </c>
      <c r="D28" s="5">
        <v>699</v>
      </c>
      <c r="E28" s="5">
        <v>2097</v>
      </c>
      <c r="F28" s="5">
        <v>650.07000000000005</v>
      </c>
      <c r="G28" s="5">
        <v>1446.93</v>
      </c>
      <c r="H28" s="8">
        <v>0.31</v>
      </c>
    </row>
    <row r="29" spans="1:11" x14ac:dyDescent="0.25">
      <c r="A29" s="5">
        <v>70031</v>
      </c>
      <c r="B29" s="5">
        <v>1</v>
      </c>
      <c r="C29" s="5" t="s">
        <v>34</v>
      </c>
      <c r="D29" s="5">
        <v>149</v>
      </c>
      <c r="E29" s="5">
        <v>149</v>
      </c>
      <c r="F29" s="5">
        <v>46.19</v>
      </c>
      <c r="G29" s="5">
        <v>102.81</v>
      </c>
      <c r="H29" s="8">
        <v>0.31</v>
      </c>
    </row>
    <row r="30" spans="1:11" x14ac:dyDescent="0.25">
      <c r="A30" s="5">
        <v>71957</v>
      </c>
      <c r="B30" s="5">
        <v>1</v>
      </c>
      <c r="C30" s="5" t="s">
        <v>19</v>
      </c>
      <c r="D30" s="5">
        <v>75</v>
      </c>
      <c r="E30" s="5">
        <v>75</v>
      </c>
      <c r="F30" s="5">
        <v>23.25</v>
      </c>
      <c r="G30" s="5">
        <v>51.75</v>
      </c>
      <c r="H30" s="8">
        <v>0.31</v>
      </c>
    </row>
    <row r="31" spans="1:11" x14ac:dyDescent="0.25">
      <c r="A31" s="5">
        <v>72026</v>
      </c>
      <c r="B31" s="5">
        <v>1</v>
      </c>
      <c r="C31" s="5" t="s">
        <v>20</v>
      </c>
      <c r="D31" s="5">
        <v>75</v>
      </c>
      <c r="E31" s="5">
        <v>75</v>
      </c>
      <c r="F31" s="5">
        <v>23.25</v>
      </c>
      <c r="G31" s="5">
        <v>51.75</v>
      </c>
      <c r="H31" s="8">
        <v>0.31</v>
      </c>
    </row>
    <row r="32" spans="1:11" x14ac:dyDescent="0.25">
      <c r="A32" s="5">
        <v>72380</v>
      </c>
      <c r="B32" s="5">
        <v>2</v>
      </c>
      <c r="C32" s="5" t="s">
        <v>17</v>
      </c>
      <c r="D32" s="5">
        <v>104</v>
      </c>
      <c r="E32" s="5">
        <v>208</v>
      </c>
      <c r="F32" s="5">
        <v>64.48</v>
      </c>
      <c r="G32" s="5">
        <v>143.52000000000001</v>
      </c>
      <c r="H32" s="8">
        <v>0.31</v>
      </c>
    </row>
    <row r="33" spans="1:8" x14ac:dyDescent="0.25">
      <c r="A33" s="5">
        <v>78709</v>
      </c>
      <c r="B33" s="5">
        <v>1</v>
      </c>
      <c r="C33" s="5" t="s">
        <v>15</v>
      </c>
      <c r="D33" s="5">
        <v>129</v>
      </c>
      <c r="E33" s="5">
        <v>129</v>
      </c>
      <c r="F33" s="5">
        <v>39.99</v>
      </c>
      <c r="G33" s="5">
        <v>89.01</v>
      </c>
      <c r="H33" s="8">
        <v>0.31</v>
      </c>
    </row>
    <row r="34" spans="1:8" x14ac:dyDescent="0.25">
      <c r="A34" s="5">
        <v>79751</v>
      </c>
      <c r="B34" s="5">
        <v>14</v>
      </c>
      <c r="C34" s="5" t="s">
        <v>39</v>
      </c>
      <c r="D34" s="5">
        <v>164.5</v>
      </c>
      <c r="E34" s="5">
        <v>2303</v>
      </c>
      <c r="F34" s="5">
        <v>713.93</v>
      </c>
      <c r="G34" s="5">
        <v>1589.07</v>
      </c>
      <c r="H34" s="8">
        <v>0.31</v>
      </c>
    </row>
    <row r="35" spans="1:8" x14ac:dyDescent="0.25">
      <c r="A35" s="5">
        <v>87906</v>
      </c>
      <c r="B35" s="5">
        <v>1</v>
      </c>
      <c r="C35" s="5" t="s">
        <v>37</v>
      </c>
      <c r="D35" s="5">
        <v>0</v>
      </c>
      <c r="E35" s="5">
        <v>0</v>
      </c>
      <c r="F35" s="5">
        <v>0</v>
      </c>
      <c r="G35" s="5">
        <v>0</v>
      </c>
      <c r="H35" s="8">
        <v>0</v>
      </c>
    </row>
    <row r="36" spans="1:8" x14ac:dyDescent="0.25">
      <c r="A36" s="5">
        <v>87993</v>
      </c>
      <c r="B36" s="5">
        <v>2</v>
      </c>
      <c r="C36" s="5" t="s">
        <v>32</v>
      </c>
      <c r="D36" s="5">
        <v>739</v>
      </c>
      <c r="E36" s="5">
        <v>1478</v>
      </c>
      <c r="F36" s="5">
        <v>458.18</v>
      </c>
      <c r="G36" s="5">
        <v>1019.82</v>
      </c>
      <c r="H36" s="8">
        <v>0.31</v>
      </c>
    </row>
    <row r="37" spans="1:8" x14ac:dyDescent="0.25">
      <c r="A37" s="5"/>
      <c r="B37" s="5"/>
      <c r="C37" s="5"/>
      <c r="D37" s="5">
        <f>SUM(D2:D36)</f>
        <v>4337.51</v>
      </c>
      <c r="E37" s="5">
        <f>SUM(E2:E36)</f>
        <v>9383.02</v>
      </c>
      <c r="F37" s="5">
        <f>SUM(F2:F36)</f>
        <v>2748.72</v>
      </c>
      <c r="G37" s="5">
        <f>SUM(G2:G36)</f>
        <v>6634.3</v>
      </c>
      <c r="H37" s="8">
        <f>SUM(H2:H36)</f>
        <v>6.4999999999999973</v>
      </c>
    </row>
  </sheetData>
  <sortState ref="A2:H37">
    <sortCondition ref="A1"/>
  </sortState>
  <conditionalFormatting sqref="C19">
    <cfRule type="duplicateValues" dxfId="9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7"/>
  <sheetViews>
    <sheetView workbookViewId="0">
      <pane ySplit="1" topLeftCell="A2" activePane="bottomLeft" state="frozen"/>
      <selection pane="bottomLeft" activeCell="B33" sqref="B2:B33"/>
    </sheetView>
  </sheetViews>
  <sheetFormatPr defaultRowHeight="15" x14ac:dyDescent="0.25"/>
  <cols>
    <col min="1" max="1" width="12.42578125" bestFit="1" customWidth="1"/>
    <col min="2" max="2" width="12.42578125" customWidth="1"/>
    <col min="3" max="3" width="32.85546875" bestFit="1" customWidth="1"/>
    <col min="4" max="4" width="7.5703125" style="12" customWidth="1"/>
    <col min="5" max="5" width="9.28515625" hidden="1" customWidth="1"/>
    <col min="6" max="6" width="10.28515625" style="12" customWidth="1"/>
    <col min="7" max="7" width="9.140625" style="14"/>
    <col min="9" max="9" width="12.140625" customWidth="1"/>
  </cols>
  <sheetData>
    <row r="1" spans="1:8" x14ac:dyDescent="0.25">
      <c r="A1" t="s">
        <v>40</v>
      </c>
      <c r="B1" t="s">
        <v>41</v>
      </c>
      <c r="C1" t="s">
        <v>44</v>
      </c>
      <c r="D1" s="12" t="s">
        <v>42</v>
      </c>
      <c r="E1" t="s">
        <v>43</v>
      </c>
      <c r="F1" s="12" t="s">
        <v>43</v>
      </c>
      <c r="G1" s="14" t="s">
        <v>48</v>
      </c>
      <c r="H1" t="s">
        <v>4</v>
      </c>
    </row>
    <row r="2" spans="1:8" x14ac:dyDescent="0.25">
      <c r="A2" t="s">
        <v>52</v>
      </c>
      <c r="B2">
        <v>87993</v>
      </c>
      <c r="C2" t="str">
        <f>VLOOKUP(B2,Лист1!$A$1:$H$356,3)</f>
        <v>Парфюм.-космет. набор Little Black Dress</v>
      </c>
      <c r="D2" s="12">
        <v>1</v>
      </c>
      <c r="E2" s="10">
        <f>VLOOKUP(B2,Лист1!$A$1:$H$356,8)</f>
        <v>0.31</v>
      </c>
      <c r="F2" s="13">
        <f t="shared" ref="F2:F67" si="0">IF(E2&gt;30%,20%,IF(E2&gt;=26%,18%,IF(E2&gt;=22%,15%,IF(E2&lt;=16%,10%))))</f>
        <v>0.2</v>
      </c>
      <c r="G2" s="15">
        <f>(D2*H2-(H2*F2))</f>
        <v>591.20000000000005</v>
      </c>
      <c r="H2">
        <f>VLOOKUP(B2,Лист1!$A$1:$H$356,4)</f>
        <v>739</v>
      </c>
    </row>
    <row r="3" spans="1:8" x14ac:dyDescent="0.25">
      <c r="A3" s="16">
        <f>SUM(G2:G3)</f>
        <v>774.40000000000009</v>
      </c>
      <c r="B3">
        <v>24090</v>
      </c>
      <c r="C3" t="str">
        <f>VLOOKUP(B3,Лист1!$A$1:$H$356,3)</f>
        <v>SSS Крем-депилятор д/чувствительной кожи</v>
      </c>
      <c r="D3" s="12">
        <v>1</v>
      </c>
      <c r="E3" s="10">
        <f>VLOOKUP(B3,Лист1!$A$1:$H$356,8)</f>
        <v>0.31</v>
      </c>
      <c r="F3" s="13">
        <f t="shared" si="0"/>
        <v>0.2</v>
      </c>
      <c r="G3" s="15">
        <f t="shared" ref="G3:G68" si="1">(D3*H3-(H3*F3))</f>
        <v>183.2</v>
      </c>
      <c r="H3">
        <f>VLOOKUP(B3,Лист1!$A$1:$H$356,4)</f>
        <v>229</v>
      </c>
    </row>
    <row r="4" spans="1:8" x14ac:dyDescent="0.25">
      <c r="C4" t="e">
        <f>VLOOKUP(B4,Лист1!$A$1:$H$356,3)</f>
        <v>#N/A</v>
      </c>
      <c r="D4" s="12">
        <v>1</v>
      </c>
      <c r="E4" s="10">
        <v>0.31</v>
      </c>
      <c r="F4" s="13">
        <f t="shared" si="0"/>
        <v>0.2</v>
      </c>
      <c r="G4" s="15" t="e">
        <f t="shared" si="1"/>
        <v>#N/A</v>
      </c>
      <c r="H4" t="e">
        <f>VLOOKUP(B4,Лист1!$A$1:$H$356,4)</f>
        <v>#N/A</v>
      </c>
    </row>
    <row r="5" spans="1:8" x14ac:dyDescent="0.25">
      <c r="C5" t="e">
        <f>VLOOKUP(B5,Лист1!$A$1:$H$356,3)</f>
        <v>#N/A</v>
      </c>
      <c r="D5" s="12">
        <v>1</v>
      </c>
      <c r="E5" s="10">
        <v>0.31</v>
      </c>
      <c r="F5" s="13">
        <f t="shared" si="0"/>
        <v>0.2</v>
      </c>
      <c r="G5" s="15" t="e">
        <f t="shared" si="1"/>
        <v>#N/A</v>
      </c>
      <c r="H5" t="e">
        <f>VLOOKUP(B5,Лист1!$A$1:$H$356,4)</f>
        <v>#N/A</v>
      </c>
    </row>
    <row r="6" spans="1:8" x14ac:dyDescent="0.25">
      <c r="A6" t="s">
        <v>49</v>
      </c>
      <c r="B6">
        <v>26487</v>
      </c>
      <c r="C6" t="str">
        <f>VLOOKUP(B6,Лист1!$A$1:$H$356,3)</f>
        <v>ANEW Набор ср-в "Омоложение.Мульти-Уход"</v>
      </c>
      <c r="D6" s="12">
        <v>1</v>
      </c>
      <c r="E6" s="10">
        <v>0.15</v>
      </c>
      <c r="F6" s="13">
        <f t="shared" si="0"/>
        <v>0.1</v>
      </c>
      <c r="G6" s="15">
        <f t="shared" si="1"/>
        <v>422.1</v>
      </c>
      <c r="H6">
        <f>VLOOKUP(B6,Лист1!$A$1:$H$356,4)</f>
        <v>469</v>
      </c>
    </row>
    <row r="7" spans="1:8" x14ac:dyDescent="0.25">
      <c r="A7" s="16">
        <f>SUM(G6:G8)</f>
        <v>577.30000000000007</v>
      </c>
      <c r="B7">
        <v>72026</v>
      </c>
      <c r="C7" t="str">
        <f>VLOOKUP(B7,Лист1!$A$1:$H$356,3)</f>
        <v>NAT Оч.скраб д/лица "Огурец и чайное д."</v>
      </c>
      <c r="D7" s="12">
        <v>1</v>
      </c>
      <c r="E7" s="10">
        <f>VLOOKUP(B7,Лист1!$A$1:$H$356,8)</f>
        <v>0.31</v>
      </c>
      <c r="F7" s="13">
        <f t="shared" si="0"/>
        <v>0.2</v>
      </c>
      <c r="G7" s="15">
        <f t="shared" si="1"/>
        <v>60</v>
      </c>
      <c r="H7">
        <f>VLOOKUP(B7,Лист1!$A$1:$H$356,4)</f>
        <v>75</v>
      </c>
    </row>
    <row r="8" spans="1:8" x14ac:dyDescent="0.25">
      <c r="B8">
        <v>40094</v>
      </c>
      <c r="C8" t="str">
        <f>VLOOKUP(B8,Лист1!$A$1:$H$356,3)</f>
        <v>C/TR Блеск Lovey Dovey "Азбука флирта"</v>
      </c>
      <c r="D8" s="12">
        <v>1</v>
      </c>
      <c r="E8" s="10">
        <f>VLOOKUP(B8,Лист1!$A$1:$H$356,8)</f>
        <v>0.31</v>
      </c>
      <c r="F8" s="13">
        <f t="shared" si="0"/>
        <v>0.2</v>
      </c>
      <c r="G8" s="15">
        <f t="shared" si="1"/>
        <v>95.2</v>
      </c>
      <c r="H8">
        <f>VLOOKUP(B8,Лист1!$A$1:$H$356,4)</f>
        <v>119</v>
      </c>
    </row>
    <row r="9" spans="1:8" x14ac:dyDescent="0.25">
      <c r="C9" t="e">
        <f>VLOOKUP(B9,Лист1!$A$1:$H$356,3)</f>
        <v>#N/A</v>
      </c>
      <c r="D9" s="12">
        <v>1</v>
      </c>
      <c r="E9" s="10" t="e">
        <f>VLOOKUP(B9,Лист1!$A$1:$H$356,8)</f>
        <v>#N/A</v>
      </c>
      <c r="F9" s="13" t="e">
        <f t="shared" si="0"/>
        <v>#N/A</v>
      </c>
      <c r="G9" s="15" t="e">
        <f t="shared" si="1"/>
        <v>#N/A</v>
      </c>
      <c r="H9" t="e">
        <f>VLOOKUP(B9,Лист1!$A$1:$H$356,4)</f>
        <v>#N/A</v>
      </c>
    </row>
    <row r="10" spans="1:8" x14ac:dyDescent="0.25">
      <c r="C10" t="e">
        <f>VLOOKUP(B10,Лист1!$A$1:$H$356,3)</f>
        <v>#N/A</v>
      </c>
      <c r="D10" s="12">
        <v>1</v>
      </c>
      <c r="E10" s="10" t="e">
        <f>VLOOKUP(B10,Лист1!$A$1:$H$356,8)</f>
        <v>#N/A</v>
      </c>
      <c r="F10" s="13" t="e">
        <f t="shared" si="0"/>
        <v>#N/A</v>
      </c>
      <c r="G10" s="15" t="e">
        <f t="shared" si="1"/>
        <v>#N/A</v>
      </c>
      <c r="H10" t="e">
        <f>VLOOKUP(B10,Лист1!$A$1:$H$356,4)</f>
        <v>#N/A</v>
      </c>
    </row>
    <row r="11" spans="1:8" x14ac:dyDescent="0.25">
      <c r="A11" t="s">
        <v>53</v>
      </c>
      <c r="B11">
        <v>24090</v>
      </c>
      <c r="C11" t="str">
        <f>VLOOKUP(B11,Лист1!$A$1:$H$356,3)</f>
        <v>SSS Крем-депилятор д/чувствительной кожи</v>
      </c>
      <c r="D11" s="12">
        <v>1</v>
      </c>
      <c r="E11" s="10">
        <f>VLOOKUP(B11,Лист1!$A$1:$H$356,8)</f>
        <v>0.31</v>
      </c>
      <c r="F11" s="13">
        <f t="shared" si="0"/>
        <v>0.2</v>
      </c>
      <c r="G11" s="15">
        <f t="shared" si="1"/>
        <v>183.2</v>
      </c>
      <c r="H11">
        <f>VLOOKUP(B11,Лист1!$A$1:$H$356,4)</f>
        <v>229</v>
      </c>
    </row>
    <row r="12" spans="1:8" x14ac:dyDescent="0.25">
      <c r="A12" s="17">
        <f>SUM(H11)</f>
        <v>229</v>
      </c>
      <c r="C12" t="e">
        <f>VLOOKUP(B12,Лист1!$A$1:$H$356,3)</f>
        <v>#N/A</v>
      </c>
      <c r="D12" s="12">
        <v>1</v>
      </c>
      <c r="E12" s="10" t="e">
        <f>VLOOKUP(B12,Лист1!$A$1:$H$356,8)</f>
        <v>#N/A</v>
      </c>
      <c r="F12" s="13" t="e">
        <f t="shared" si="0"/>
        <v>#N/A</v>
      </c>
      <c r="G12" s="15" t="e">
        <f t="shared" si="1"/>
        <v>#N/A</v>
      </c>
      <c r="H12" t="e">
        <f>VLOOKUP(B12,Лист1!$A$1:$H$356,4)</f>
        <v>#N/A</v>
      </c>
    </row>
    <row r="13" spans="1:8" x14ac:dyDescent="0.25">
      <c r="A13" t="s">
        <v>54</v>
      </c>
      <c r="B13">
        <v>16975</v>
      </c>
      <c r="C13" t="str">
        <f>VLOOKUP(B13,Лист1!$A$1:$H$356,3)</f>
        <v>AC Помада "Леди" PINK PEACH</v>
      </c>
      <c r="D13" s="12">
        <v>1</v>
      </c>
      <c r="E13" s="10">
        <f>VLOOKUP(B13,Лист1!$A$1:$H$356,8)</f>
        <v>0.31</v>
      </c>
      <c r="F13" s="13">
        <f t="shared" si="0"/>
        <v>0.2</v>
      </c>
      <c r="G13" s="15">
        <f t="shared" si="1"/>
        <v>87.2</v>
      </c>
      <c r="H13">
        <f>VLOOKUP(B13,Лист1!$A$1:$H$356,4)</f>
        <v>109</v>
      </c>
    </row>
    <row r="14" spans="1:8" x14ac:dyDescent="0.25">
      <c r="B14">
        <v>72380</v>
      </c>
      <c r="C14" t="str">
        <f>VLOOKUP(B14,Лист1!$A$1:$H$356,3)</f>
        <v>FM 2в1 Активизируйся бальзам п/бритья</v>
      </c>
      <c r="D14" s="12">
        <v>2</v>
      </c>
      <c r="E14" s="10">
        <f>VLOOKUP(B14,Лист1!$A$1:$H$356,8)</f>
        <v>0.31</v>
      </c>
      <c r="F14" s="13">
        <f t="shared" si="0"/>
        <v>0.2</v>
      </c>
      <c r="G14" s="15">
        <f t="shared" ref="G14" si="2">(D14*H14-(H14*F14))</f>
        <v>187.2</v>
      </c>
      <c r="H14">
        <f>VLOOKUP(B14,Лист1!$A$1:$H$356,4)</f>
        <v>104</v>
      </c>
    </row>
    <row r="15" spans="1:8" x14ac:dyDescent="0.25">
      <c r="A15" s="16">
        <f>SUM(G13:G16)</f>
        <v>511.91899999999998</v>
      </c>
      <c r="B15">
        <v>47085</v>
      </c>
      <c r="C15" t="str">
        <f>VLOOKUP(B15,Лист1!$A$1:$H$356,3)</f>
        <v>FAKE FOR MEN Набор "Активизируйся"</v>
      </c>
      <c r="D15" s="12">
        <v>2</v>
      </c>
      <c r="E15" s="10">
        <f>VLOOKUP(B15,Лист1!$A$1:$H$356,8)</f>
        <v>0</v>
      </c>
      <c r="F15" s="13">
        <f t="shared" si="0"/>
        <v>0.1</v>
      </c>
      <c r="G15" s="15">
        <f t="shared" si="1"/>
        <v>1.9E-2</v>
      </c>
      <c r="H15">
        <f>VLOOKUP(B15,Лист1!$A$1:$H$356,4)</f>
        <v>0.01</v>
      </c>
    </row>
    <row r="16" spans="1:8" x14ac:dyDescent="0.25">
      <c r="B16">
        <v>13486</v>
      </c>
      <c r="C16" t="str">
        <f>VLOOKUP(B16,Лист1!$A$1:$H$356,3)</f>
        <v>Компл.сред.д/лица:очищ.гель+гель д/брит.</v>
      </c>
      <c r="D16" s="12">
        <v>2</v>
      </c>
      <c r="E16" s="10"/>
      <c r="F16" s="13">
        <f t="shared" si="0"/>
        <v>0.1</v>
      </c>
      <c r="G16" s="15">
        <f t="shared" si="1"/>
        <v>237.5</v>
      </c>
      <c r="H16">
        <f>VLOOKUP(B16,Лист1!$A$1:$H$356,4)</f>
        <v>125</v>
      </c>
    </row>
    <row r="17" spans="1:8" x14ac:dyDescent="0.25">
      <c r="C17" t="e">
        <f>VLOOKUP(B17,Лист1!$A$1:$H$356,3)</f>
        <v>#N/A</v>
      </c>
      <c r="D17" s="12">
        <v>1</v>
      </c>
      <c r="E17" s="10" t="e">
        <f>VLOOKUP(B17,Лист1!$A$1:$H$356,8)</f>
        <v>#N/A</v>
      </c>
      <c r="F17" s="13" t="e">
        <f t="shared" si="0"/>
        <v>#N/A</v>
      </c>
      <c r="G17" s="15" t="e">
        <f t="shared" si="1"/>
        <v>#N/A</v>
      </c>
      <c r="H17" t="e">
        <f>VLOOKUP(B17,Лист1!$A$1:$H$356,4)</f>
        <v>#N/A</v>
      </c>
    </row>
    <row r="18" spans="1:8" x14ac:dyDescent="0.25">
      <c r="A18" t="s">
        <v>55</v>
      </c>
      <c r="B18">
        <v>27650</v>
      </c>
      <c r="C18" t="str">
        <f>VLOOKUP(B18,Лист1!$A$1:$H$356,3)</f>
        <v>Тон.крем Спокойное сияние IVORY 30мл</v>
      </c>
      <c r="D18" s="12">
        <v>1</v>
      </c>
      <c r="E18" s="10">
        <f>VLOOKUP(B18,Лист1!$A$1:$H$356,8)</f>
        <v>0.31</v>
      </c>
      <c r="F18" s="13">
        <f t="shared" si="0"/>
        <v>0.2</v>
      </c>
      <c r="G18" s="15">
        <f t="shared" si="1"/>
        <v>199.2</v>
      </c>
      <c r="H18">
        <f>VLOOKUP(B18,Лист1!$A$1:$H$356,4)</f>
        <v>249</v>
      </c>
    </row>
    <row r="19" spans="1:8" x14ac:dyDescent="0.25">
      <c r="A19" s="16">
        <f>SUM(G18)</f>
        <v>199.2</v>
      </c>
      <c r="C19" t="e">
        <f>VLOOKUP(B19,Лист1!$A$1:$H$356,3)</f>
        <v>#N/A</v>
      </c>
      <c r="D19" s="12">
        <v>1</v>
      </c>
      <c r="E19" s="10" t="e">
        <f>VLOOKUP(B19,Лист1!$A$1:$H$356,8)</f>
        <v>#N/A</v>
      </c>
      <c r="F19" s="13" t="e">
        <f t="shared" si="0"/>
        <v>#N/A</v>
      </c>
      <c r="G19" s="15" t="e">
        <f t="shared" si="1"/>
        <v>#N/A</v>
      </c>
      <c r="H19" t="e">
        <f>VLOOKUP(B19,Лист1!$A$1:$H$356,4)</f>
        <v>#N/A</v>
      </c>
    </row>
    <row r="20" spans="1:8" x14ac:dyDescent="0.25">
      <c r="A20" t="s">
        <v>56</v>
      </c>
      <c r="B20">
        <v>17062</v>
      </c>
      <c r="C20" t="str">
        <f>VLOOKUP(B20,Лист1!$A$1:$H$356,3)</f>
        <v>AC Помада "Леди" TOTALLY TWIG</v>
      </c>
      <c r="D20" s="12">
        <v>1</v>
      </c>
      <c r="E20" s="10">
        <f>VLOOKUP(B20,Лист1!$A$1:$H$356,8)</f>
        <v>0.31</v>
      </c>
      <c r="F20" s="13">
        <f t="shared" si="0"/>
        <v>0.2</v>
      </c>
      <c r="G20" s="15">
        <f t="shared" si="1"/>
        <v>87.2</v>
      </c>
      <c r="H20">
        <f>VLOOKUP(B20,Лист1!$A$1:$H$356,4)</f>
        <v>109</v>
      </c>
    </row>
    <row r="21" spans="1:8" x14ac:dyDescent="0.25">
      <c r="A21" s="16">
        <f>SUM(G20:G21)</f>
        <v>176.3</v>
      </c>
      <c r="B21">
        <v>1041</v>
      </c>
      <c r="C21" t="str">
        <f>VLOOKUP(B21,Лист1!$A$1:$H$356,3)</f>
        <v>SPA Маска д/глуб.очищ.лица"Русская баня"</v>
      </c>
      <c r="D21" s="12">
        <v>1</v>
      </c>
      <c r="E21" s="10">
        <f>VLOOKUP(B21,Лист1!$A$1:$H$356,8)</f>
        <v>0.15</v>
      </c>
      <c r="F21" s="13">
        <f t="shared" si="0"/>
        <v>0.1</v>
      </c>
      <c r="G21" s="15">
        <f t="shared" si="1"/>
        <v>89.1</v>
      </c>
      <c r="H21">
        <f>VLOOKUP(B21,Лист1!$A$1:$H$356,4)</f>
        <v>99</v>
      </c>
    </row>
    <row r="22" spans="1:8" x14ac:dyDescent="0.25">
      <c r="C22" t="e">
        <f>VLOOKUP(B22,Лист1!$A$1:$H$356,3)</f>
        <v>#N/A</v>
      </c>
      <c r="D22" s="12">
        <v>1</v>
      </c>
      <c r="E22" s="10" t="e">
        <f>VLOOKUP(B22,Лист1!$A$1:$H$356,8)</f>
        <v>#N/A</v>
      </c>
      <c r="F22" s="13" t="e">
        <f t="shared" si="0"/>
        <v>#N/A</v>
      </c>
      <c r="G22" s="15" t="e">
        <f t="shared" si="1"/>
        <v>#N/A</v>
      </c>
      <c r="H22" t="e">
        <f>VLOOKUP(B22,Лист1!$A$1:$H$356,4)</f>
        <v>#N/A</v>
      </c>
    </row>
    <row r="23" spans="1:8" x14ac:dyDescent="0.25">
      <c r="A23" t="s">
        <v>50</v>
      </c>
      <c r="B23">
        <v>78709</v>
      </c>
      <c r="C23" t="str">
        <f>VLOOKUP(B23,Лист1!$A$1:$H$356,3)</f>
        <v>C/TR Тушь Black "Мания объема"</v>
      </c>
      <c r="D23" s="12">
        <v>1</v>
      </c>
      <c r="E23" s="10">
        <f>VLOOKUP(B23,Лист1!$A$1:$H$356,8)</f>
        <v>0.31</v>
      </c>
      <c r="F23" s="13">
        <f t="shared" si="0"/>
        <v>0.2</v>
      </c>
      <c r="G23" s="15">
        <f t="shared" si="1"/>
        <v>103.2</v>
      </c>
      <c r="H23">
        <f>VLOOKUP(B23,Лист1!$A$1:$H$356,4)</f>
        <v>129</v>
      </c>
    </row>
    <row r="24" spans="1:8" x14ac:dyDescent="0.25">
      <c r="A24" s="16">
        <f>SUM(G23:G26)</f>
        <v>380.8</v>
      </c>
      <c r="B24">
        <v>70031</v>
      </c>
      <c r="C24" t="str">
        <f>VLOOKUP(B24,Лист1!$A$1:$H$356,3)</f>
        <v>Парфюмерная вода Avon Femme 10мл</v>
      </c>
      <c r="D24" s="12">
        <v>1</v>
      </c>
      <c r="E24" s="10">
        <f>VLOOKUP(B24,Лист1!$A$1:$H$356,8)</f>
        <v>0.31</v>
      </c>
      <c r="F24" s="13">
        <f t="shared" si="0"/>
        <v>0.2</v>
      </c>
      <c r="G24" s="15">
        <f t="shared" si="1"/>
        <v>119.2</v>
      </c>
      <c r="H24">
        <f>VLOOKUP(B24,Лист1!$A$1:$H$356,4)</f>
        <v>149</v>
      </c>
    </row>
    <row r="25" spans="1:8" x14ac:dyDescent="0.25">
      <c r="B25">
        <v>23265</v>
      </c>
      <c r="C25" t="str">
        <f>VLOOKUP(B25,Лист1!$A$1:$H$356,3)</f>
        <v>NAT Спрей д/тела Маргаритки и сиц.лимон</v>
      </c>
      <c r="D25" s="12">
        <v>1</v>
      </c>
      <c r="E25" s="10">
        <f>VLOOKUP(B25,Лист1!$A$1:$H$356,8)</f>
        <v>0.31</v>
      </c>
      <c r="F25" s="13">
        <f t="shared" si="0"/>
        <v>0.2</v>
      </c>
      <c r="G25" s="15">
        <f t="shared" si="1"/>
        <v>79.2</v>
      </c>
      <c r="H25">
        <f>VLOOKUP(B25,Лист1!$A$1:$H$356,4)</f>
        <v>99</v>
      </c>
    </row>
    <row r="26" spans="1:8" x14ac:dyDescent="0.25">
      <c r="B26">
        <v>7368</v>
      </c>
      <c r="C26" t="str">
        <f>VLOOKUP(B26,Лист1!$A$1:$H$356,3)</f>
        <v>B/Avon Брелок "Все под рукой"многофункц.</v>
      </c>
      <c r="D26" s="12">
        <v>1</v>
      </c>
      <c r="E26" s="10">
        <f>VLOOKUP(B26,Лист1!$A$1:$H$356,8)</f>
        <v>0.31</v>
      </c>
      <c r="F26" s="13">
        <f t="shared" si="0"/>
        <v>0.2</v>
      </c>
      <c r="G26" s="15">
        <f t="shared" si="1"/>
        <v>79.2</v>
      </c>
      <c r="H26">
        <f>VLOOKUP(B26,Лист1!$A$1:$H$356,4)</f>
        <v>99</v>
      </c>
    </row>
    <row r="27" spans="1:8" x14ac:dyDescent="0.25">
      <c r="C27" t="e">
        <f>VLOOKUP(B27,Лист1!$A$1:$H$356,3)</f>
        <v>#N/A</v>
      </c>
      <c r="D27" s="12">
        <v>1</v>
      </c>
      <c r="E27" s="10" t="e">
        <f>VLOOKUP(B27,Лист1!$A$1:$H$356,8)</f>
        <v>#N/A</v>
      </c>
      <c r="F27" s="13" t="e">
        <f t="shared" si="0"/>
        <v>#N/A</v>
      </c>
      <c r="G27" s="15" t="e">
        <f t="shared" si="1"/>
        <v>#N/A</v>
      </c>
      <c r="H27" t="e">
        <f>VLOOKUP(B27,Лист1!$A$1:$H$356,4)</f>
        <v>#N/A</v>
      </c>
    </row>
    <row r="28" spans="1:8" x14ac:dyDescent="0.25">
      <c r="A28" t="s">
        <v>57</v>
      </c>
      <c r="B28">
        <v>16903</v>
      </c>
      <c r="C28" t="str">
        <f>VLOOKUP(B28,Лист1!$A$1:$H$356,3)</f>
        <v>AC Помада "Леди" ETERNAL FLAME</v>
      </c>
      <c r="D28" s="12">
        <v>1</v>
      </c>
      <c r="E28" s="10">
        <f>VLOOKUP(B28,Лист1!$A$1:$H$356,8)</f>
        <v>0.31</v>
      </c>
      <c r="F28" s="13">
        <f t="shared" si="0"/>
        <v>0.2</v>
      </c>
      <c r="G28" s="15">
        <f t="shared" si="1"/>
        <v>87.2</v>
      </c>
      <c r="H28">
        <f>VLOOKUP(B28,Лист1!$A$1:$H$356,4)</f>
        <v>109</v>
      </c>
    </row>
    <row r="29" spans="1:8" x14ac:dyDescent="0.25">
      <c r="A29" s="16">
        <f>SUM(G28)</f>
        <v>87.2</v>
      </c>
      <c r="C29" t="e">
        <f>VLOOKUP(B29,Лист1!$A$1:$H$356,3)</f>
        <v>#N/A</v>
      </c>
      <c r="D29" s="12">
        <v>1</v>
      </c>
      <c r="E29" s="10" t="e">
        <f>VLOOKUP(B29,Лист1!$A$1:$H$356,8)</f>
        <v>#N/A</v>
      </c>
      <c r="F29" s="13" t="e">
        <f t="shared" si="0"/>
        <v>#N/A</v>
      </c>
      <c r="G29" s="15" t="e">
        <f t="shared" si="1"/>
        <v>#N/A</v>
      </c>
      <c r="H29" t="e">
        <f>VLOOKUP(B29,Лист1!$A$1:$H$356,4)</f>
        <v>#N/A</v>
      </c>
    </row>
    <row r="30" spans="1:8" x14ac:dyDescent="0.25">
      <c r="A30" t="s">
        <v>58</v>
      </c>
      <c r="B30">
        <v>71957</v>
      </c>
      <c r="C30" t="str">
        <f>VLOOKUP(B30,Лист1!$A$1:$H$356,3)</f>
        <v>NAT Мат.крем д/лица"Огурец и Чайное д."</v>
      </c>
      <c r="D30" s="12">
        <v>1</v>
      </c>
      <c r="E30" s="10">
        <f>VLOOKUP(B30,Лист1!$A$1:$H$356,8)</f>
        <v>0.31</v>
      </c>
      <c r="F30" s="13">
        <f t="shared" si="0"/>
        <v>0.2</v>
      </c>
      <c r="G30" s="15">
        <f t="shared" si="1"/>
        <v>60</v>
      </c>
      <c r="H30">
        <f>VLOOKUP(B30,Лист1!$A$1:$H$356,4)</f>
        <v>75</v>
      </c>
    </row>
    <row r="31" spans="1:8" x14ac:dyDescent="0.25">
      <c r="A31" s="16">
        <f>SUM(G30:G33)</f>
        <v>788.65</v>
      </c>
      <c r="B31">
        <v>16975</v>
      </c>
      <c r="C31" t="str">
        <f>VLOOKUP(B31,Лист1!$A$1:$H$356,3)</f>
        <v>AC Помада "Леди" PINK PEACH</v>
      </c>
      <c r="D31" s="12">
        <v>1</v>
      </c>
      <c r="E31" s="10">
        <f>VLOOKUP(B31,Лист1!$A$1:$H$356,8)</f>
        <v>0.31</v>
      </c>
      <c r="F31" s="13">
        <f t="shared" si="0"/>
        <v>0.2</v>
      </c>
      <c r="G31" s="15">
        <f t="shared" si="1"/>
        <v>87.2</v>
      </c>
      <c r="H31">
        <f>VLOOKUP(B31,Лист1!$A$1:$H$356,4)</f>
        <v>109</v>
      </c>
    </row>
    <row r="32" spans="1:8" x14ac:dyDescent="0.25">
      <c r="B32">
        <v>17120</v>
      </c>
      <c r="C32" t="str">
        <f>VLOOKUP(B32,Лист1!$A$1:$H$356,3)</f>
        <v>AC Помада "Леди" VINTAGE PINK</v>
      </c>
      <c r="D32" s="12">
        <v>1</v>
      </c>
      <c r="E32" s="10">
        <f>VLOOKUP(B32,Лист1!$A$1:$H$356,8)</f>
        <v>0.31</v>
      </c>
      <c r="F32" s="13">
        <f t="shared" si="0"/>
        <v>0.2</v>
      </c>
      <c r="G32" s="15">
        <f t="shared" si="1"/>
        <v>87.2</v>
      </c>
      <c r="H32">
        <f>VLOOKUP(B32,Лист1!$A$1:$H$356,4)</f>
        <v>109</v>
      </c>
    </row>
    <row r="33" spans="2:9" ht="15.75" thickBot="1" x14ac:dyDescent="0.3">
      <c r="B33">
        <v>87993</v>
      </c>
      <c r="C33" t="str">
        <f>VLOOKUP(B33,Лист1!$A$1:$H$356,3)</f>
        <v>Парфюм.-космет. набор Little Black Dress</v>
      </c>
      <c r="D33" s="12">
        <v>1</v>
      </c>
      <c r="E33" s="10">
        <f>VLOOKUP(B33,Лист1!$A$1:$H$356,8)</f>
        <v>0.31</v>
      </c>
      <c r="F33" s="13">
        <v>0.25</v>
      </c>
      <c r="G33" s="15">
        <f t="shared" si="1"/>
        <v>554.25</v>
      </c>
      <c r="H33">
        <f>VLOOKUP(B33,Лист1!$A$1:$H$356,4)</f>
        <v>739</v>
      </c>
    </row>
    <row r="34" spans="2:9" ht="19.5" thickBot="1" x14ac:dyDescent="0.35">
      <c r="C34" t="e">
        <f>VLOOKUP(B34,Лист1!$A$1:$H$356,3)</f>
        <v>#N/A</v>
      </c>
      <c r="D34" s="12">
        <v>1</v>
      </c>
      <c r="E34" s="10" t="e">
        <f>VLOOKUP(B34,Лист1!$A$1:$H$356,8)</f>
        <v>#N/A</v>
      </c>
      <c r="F34" s="13" t="e">
        <f t="shared" si="0"/>
        <v>#N/A</v>
      </c>
      <c r="G34" s="15" t="e">
        <f t="shared" si="1"/>
        <v>#VALUE!</v>
      </c>
      <c r="H34" t="s">
        <v>51</v>
      </c>
      <c r="I34" s="18">
        <f>SUM(A29,A31,A24,A21,A19,A15,A12,A7,A3)</f>
        <v>3724.7690000000002</v>
      </c>
    </row>
    <row r="35" spans="2:9" x14ac:dyDescent="0.25">
      <c r="C35" t="e">
        <f>VLOOKUP(B35,Лист1!$A$1:$H$356,3)</f>
        <v>#N/A</v>
      </c>
      <c r="D35" s="12">
        <v>1</v>
      </c>
      <c r="E35" s="10" t="e">
        <f>VLOOKUP(B35,Лист1!$A$1:$H$356,8)</f>
        <v>#N/A</v>
      </c>
      <c r="F35" s="13" t="e">
        <f t="shared" si="0"/>
        <v>#N/A</v>
      </c>
      <c r="G35" s="15" t="e">
        <f t="shared" si="1"/>
        <v>#N/A</v>
      </c>
      <c r="H35" t="e">
        <f>VLOOKUP(B35,Лист1!$A$1:$H$356,4)</f>
        <v>#N/A</v>
      </c>
    </row>
    <row r="36" spans="2:9" x14ac:dyDescent="0.25">
      <c r="C36" t="e">
        <f>VLOOKUP(B36,Лист1!$A$1:$H$356,3)</f>
        <v>#N/A</v>
      </c>
      <c r="D36" s="12">
        <v>1</v>
      </c>
      <c r="E36" s="10" t="e">
        <f>VLOOKUP(B36,Лист1!$A$1:$H$356,8)</f>
        <v>#N/A</v>
      </c>
      <c r="F36" s="13" t="e">
        <f t="shared" si="0"/>
        <v>#N/A</v>
      </c>
      <c r="G36" s="15" t="e">
        <f t="shared" si="1"/>
        <v>#N/A</v>
      </c>
      <c r="H36" t="e">
        <f>VLOOKUP(B36,Лист1!$A$1:$H$356,4)</f>
        <v>#N/A</v>
      </c>
    </row>
    <row r="37" spans="2:9" x14ac:dyDescent="0.25">
      <c r="C37" t="e">
        <f>VLOOKUP(B37,Лист1!$A$1:$H$356,3)</f>
        <v>#N/A</v>
      </c>
      <c r="D37" s="12">
        <v>1</v>
      </c>
      <c r="E37" s="10" t="e">
        <f>VLOOKUP(B37,Лист1!$A$1:$H$356,8)</f>
        <v>#N/A</v>
      </c>
      <c r="F37" s="13" t="e">
        <f t="shared" si="0"/>
        <v>#N/A</v>
      </c>
      <c r="G37" s="15" t="e">
        <f t="shared" si="1"/>
        <v>#N/A</v>
      </c>
      <c r="H37" t="e">
        <f>VLOOKUP(B37,Лист1!$A$1:$H$356,4)</f>
        <v>#N/A</v>
      </c>
    </row>
    <row r="38" spans="2:9" x14ac:dyDescent="0.25">
      <c r="C38" t="e">
        <f>VLOOKUP(B38,Лист1!$A$1:$H$356,3)</f>
        <v>#N/A</v>
      </c>
      <c r="D38" s="12">
        <v>1</v>
      </c>
      <c r="E38" s="10" t="e">
        <f>VLOOKUP(B38,Лист1!$A$1:$H$356,8)</f>
        <v>#N/A</v>
      </c>
      <c r="F38" s="13" t="e">
        <f t="shared" si="0"/>
        <v>#N/A</v>
      </c>
      <c r="G38" s="15" t="e">
        <f t="shared" si="1"/>
        <v>#N/A</v>
      </c>
      <c r="H38" t="e">
        <f>VLOOKUP(B38,Лист1!$A$1:$H$356,4)</f>
        <v>#N/A</v>
      </c>
    </row>
    <row r="39" spans="2:9" x14ac:dyDescent="0.25">
      <c r="C39" t="e">
        <f>VLOOKUP(B39,Лист1!$A$1:$H$356,3)</f>
        <v>#N/A</v>
      </c>
      <c r="D39" s="12">
        <v>1</v>
      </c>
      <c r="E39" s="10" t="e">
        <f>VLOOKUP(B39,Лист1!$A$1:$H$356,8)</f>
        <v>#N/A</v>
      </c>
      <c r="F39" s="13" t="e">
        <f t="shared" si="0"/>
        <v>#N/A</v>
      </c>
      <c r="G39" s="15" t="e">
        <f t="shared" si="1"/>
        <v>#N/A</v>
      </c>
      <c r="H39" t="e">
        <f>VLOOKUP(B39,Лист1!$A$1:$H$356,4)</f>
        <v>#N/A</v>
      </c>
    </row>
    <row r="40" spans="2:9" x14ac:dyDescent="0.25">
      <c r="C40" t="e">
        <f>VLOOKUP(B40,Лист1!$A$1:$H$356,3)</f>
        <v>#N/A</v>
      </c>
      <c r="D40" s="12">
        <v>1</v>
      </c>
      <c r="E40" s="10" t="e">
        <f>VLOOKUP(B40,Лист1!$A$1:$H$356,8)</f>
        <v>#N/A</v>
      </c>
      <c r="F40" s="13" t="e">
        <f t="shared" si="0"/>
        <v>#N/A</v>
      </c>
      <c r="G40" s="15" t="e">
        <f t="shared" si="1"/>
        <v>#N/A</v>
      </c>
      <c r="H40" t="e">
        <f>VLOOKUP(B40,Лист1!$A$1:$H$356,4)</f>
        <v>#N/A</v>
      </c>
    </row>
    <row r="41" spans="2:9" x14ac:dyDescent="0.25">
      <c r="C41" t="e">
        <f>VLOOKUP(B41,Лист1!$A$1:$H$356,3)</f>
        <v>#N/A</v>
      </c>
      <c r="D41" s="12">
        <v>1</v>
      </c>
      <c r="E41" s="10" t="e">
        <f>VLOOKUP(B41,Лист1!$A$1:$H$356,8)</f>
        <v>#N/A</v>
      </c>
      <c r="F41" s="13" t="e">
        <f t="shared" si="0"/>
        <v>#N/A</v>
      </c>
      <c r="G41" s="15" t="e">
        <f t="shared" si="1"/>
        <v>#N/A</v>
      </c>
      <c r="H41" t="e">
        <f>VLOOKUP(B41,Лист1!$A$1:$H$356,4)</f>
        <v>#N/A</v>
      </c>
    </row>
    <row r="42" spans="2:9" x14ac:dyDescent="0.25">
      <c r="C42" t="e">
        <f>VLOOKUP(B42,Лист1!$A$1:$H$356,3)</f>
        <v>#N/A</v>
      </c>
      <c r="D42" s="12">
        <v>1</v>
      </c>
      <c r="E42" s="10" t="e">
        <f>VLOOKUP(B42,Лист1!$A$1:$H$356,8)</f>
        <v>#N/A</v>
      </c>
      <c r="F42" s="13" t="e">
        <f t="shared" si="0"/>
        <v>#N/A</v>
      </c>
      <c r="G42" s="15" t="e">
        <f t="shared" si="1"/>
        <v>#N/A</v>
      </c>
      <c r="H42" t="e">
        <f>VLOOKUP(B42,Лист1!$A$1:$H$356,4)</f>
        <v>#N/A</v>
      </c>
    </row>
    <row r="43" spans="2:9" x14ac:dyDescent="0.25">
      <c r="C43" t="e">
        <f>VLOOKUP(B43,Лист1!$A$1:$H$356,3)</f>
        <v>#N/A</v>
      </c>
      <c r="D43" s="12">
        <v>1</v>
      </c>
      <c r="E43" s="10" t="e">
        <f>VLOOKUP(B43,Лист1!$A$1:$H$356,8)</f>
        <v>#N/A</v>
      </c>
      <c r="F43" s="13" t="e">
        <f t="shared" si="0"/>
        <v>#N/A</v>
      </c>
      <c r="G43" s="15" t="e">
        <f t="shared" si="1"/>
        <v>#N/A</v>
      </c>
      <c r="H43" t="e">
        <f>VLOOKUP(B43,Лист1!$A$1:$H$356,4)</f>
        <v>#N/A</v>
      </c>
    </row>
    <row r="44" spans="2:9" x14ac:dyDescent="0.25">
      <c r="C44" t="e">
        <f>VLOOKUP(B44,Лист1!$A$1:$H$356,3)</f>
        <v>#N/A</v>
      </c>
      <c r="D44" s="12">
        <v>1</v>
      </c>
      <c r="E44" s="10" t="e">
        <f>VLOOKUP(B44,Лист1!$A$1:$H$356,8)</f>
        <v>#N/A</v>
      </c>
      <c r="F44" s="13" t="e">
        <f t="shared" si="0"/>
        <v>#N/A</v>
      </c>
      <c r="G44" s="15" t="e">
        <f t="shared" si="1"/>
        <v>#N/A</v>
      </c>
      <c r="H44" t="e">
        <f>VLOOKUP(B44,Лист1!$A$1:$H$356,4)</f>
        <v>#N/A</v>
      </c>
    </row>
    <row r="45" spans="2:9" x14ac:dyDescent="0.25">
      <c r="C45" t="e">
        <f>VLOOKUP(B45,Лист1!$A$1:$H$356,3)</f>
        <v>#N/A</v>
      </c>
      <c r="D45" s="12">
        <v>1</v>
      </c>
      <c r="E45" s="10" t="e">
        <f>VLOOKUP(B45,Лист1!$A$1:$H$356,8)</f>
        <v>#N/A</v>
      </c>
      <c r="F45" s="13" t="e">
        <f t="shared" si="0"/>
        <v>#N/A</v>
      </c>
      <c r="G45" s="15" t="e">
        <f t="shared" si="1"/>
        <v>#N/A</v>
      </c>
      <c r="H45" t="e">
        <f>VLOOKUP(B45,Лист1!$A$1:$H$356,4)</f>
        <v>#N/A</v>
      </c>
    </row>
    <row r="46" spans="2:9" x14ac:dyDescent="0.25">
      <c r="C46" t="e">
        <f>VLOOKUP(B46,Лист1!$A$1:$H$356,3)</f>
        <v>#N/A</v>
      </c>
      <c r="D46" s="12">
        <v>1</v>
      </c>
      <c r="E46" s="10" t="e">
        <f>VLOOKUP(B46,Лист1!$A$1:$H$356,8)</f>
        <v>#N/A</v>
      </c>
      <c r="F46" s="13" t="e">
        <f t="shared" si="0"/>
        <v>#N/A</v>
      </c>
      <c r="G46" s="15" t="e">
        <f t="shared" si="1"/>
        <v>#N/A</v>
      </c>
      <c r="H46" t="e">
        <f>VLOOKUP(B46,Лист1!$A$1:$H$356,4)</f>
        <v>#N/A</v>
      </c>
    </row>
    <row r="47" spans="2:9" x14ac:dyDescent="0.25">
      <c r="C47" t="e">
        <f>VLOOKUP(B47,Лист1!$A$1:$H$356,3)</f>
        <v>#N/A</v>
      </c>
      <c r="D47" s="12">
        <v>1</v>
      </c>
      <c r="E47" s="10" t="e">
        <f>VLOOKUP(B47,Лист1!$A$1:$H$356,8)</f>
        <v>#N/A</v>
      </c>
      <c r="F47" s="13" t="e">
        <f t="shared" si="0"/>
        <v>#N/A</v>
      </c>
      <c r="G47" s="15" t="e">
        <f t="shared" si="1"/>
        <v>#N/A</v>
      </c>
      <c r="H47" t="e">
        <f>VLOOKUP(B47,Лист1!$A$1:$H$356,4)</f>
        <v>#N/A</v>
      </c>
    </row>
    <row r="48" spans="2:9" x14ac:dyDescent="0.25">
      <c r="C48" t="e">
        <f>VLOOKUP(B48,Лист1!$A$1:$H$356,3)</f>
        <v>#N/A</v>
      </c>
      <c r="D48" s="12">
        <v>1</v>
      </c>
      <c r="E48" s="10" t="e">
        <f>VLOOKUP(B48,Лист1!$A$1:$H$356,8)</f>
        <v>#N/A</v>
      </c>
      <c r="F48" s="13" t="e">
        <f t="shared" si="0"/>
        <v>#N/A</v>
      </c>
      <c r="G48" s="15" t="e">
        <f t="shared" si="1"/>
        <v>#N/A</v>
      </c>
      <c r="H48" t="e">
        <f>VLOOKUP(B48,Лист1!$A$1:$H$356,4)</f>
        <v>#N/A</v>
      </c>
    </row>
    <row r="49" spans="3:8" x14ac:dyDescent="0.25">
      <c r="C49" t="e">
        <f>VLOOKUP(B49,Лист1!$A$1:$H$356,3)</f>
        <v>#N/A</v>
      </c>
      <c r="D49" s="12">
        <v>1</v>
      </c>
      <c r="E49" s="10" t="e">
        <f>VLOOKUP(B49,Лист1!$A$1:$H$356,8)</f>
        <v>#N/A</v>
      </c>
      <c r="F49" s="13" t="e">
        <f t="shared" si="0"/>
        <v>#N/A</v>
      </c>
      <c r="G49" s="15" t="e">
        <f t="shared" si="1"/>
        <v>#N/A</v>
      </c>
      <c r="H49" t="e">
        <f>VLOOKUP(B49,Лист1!$A$1:$H$356,4)</f>
        <v>#N/A</v>
      </c>
    </row>
    <row r="50" spans="3:8" x14ac:dyDescent="0.25">
      <c r="C50" t="e">
        <f>VLOOKUP(B50,Лист1!$A$1:$H$356,3)</f>
        <v>#N/A</v>
      </c>
      <c r="D50" s="12">
        <v>1</v>
      </c>
      <c r="E50" s="10" t="e">
        <f>VLOOKUP(B50,Лист1!$A$1:$H$356,8)</f>
        <v>#N/A</v>
      </c>
      <c r="F50" s="13" t="e">
        <f t="shared" si="0"/>
        <v>#N/A</v>
      </c>
      <c r="G50" s="15" t="e">
        <f t="shared" si="1"/>
        <v>#N/A</v>
      </c>
      <c r="H50" t="e">
        <f>VLOOKUP(B50,Лист1!$A$1:$H$356,4)</f>
        <v>#N/A</v>
      </c>
    </row>
    <row r="51" spans="3:8" x14ac:dyDescent="0.25">
      <c r="C51" t="e">
        <f>VLOOKUP(B51,Лист1!$A$1:$H$356,3)</f>
        <v>#N/A</v>
      </c>
      <c r="D51" s="12">
        <v>1</v>
      </c>
      <c r="E51" s="10" t="e">
        <f>VLOOKUP(B51,Лист1!$A$1:$H$356,8)</f>
        <v>#N/A</v>
      </c>
      <c r="F51" s="13" t="e">
        <f t="shared" si="0"/>
        <v>#N/A</v>
      </c>
      <c r="G51" s="15" t="e">
        <f t="shared" si="1"/>
        <v>#N/A</v>
      </c>
      <c r="H51" t="e">
        <f>VLOOKUP(B51,Лист1!$A$1:$H$356,4)</f>
        <v>#N/A</v>
      </c>
    </row>
    <row r="52" spans="3:8" x14ac:dyDescent="0.25">
      <c r="C52" t="e">
        <f>VLOOKUP(B52,Лист1!$A$1:$H$356,3)</f>
        <v>#N/A</v>
      </c>
      <c r="D52" s="12">
        <v>1</v>
      </c>
      <c r="E52" s="10" t="e">
        <f>VLOOKUP(B52,Лист1!$A$1:$H$356,8)</f>
        <v>#N/A</v>
      </c>
      <c r="F52" s="13" t="e">
        <f t="shared" si="0"/>
        <v>#N/A</v>
      </c>
      <c r="G52" s="15" t="e">
        <f t="shared" si="1"/>
        <v>#N/A</v>
      </c>
      <c r="H52" t="e">
        <f>VLOOKUP(B52,Лист1!$A$1:$H$356,4)</f>
        <v>#N/A</v>
      </c>
    </row>
    <row r="53" spans="3:8" x14ac:dyDescent="0.25">
      <c r="C53" t="e">
        <f>VLOOKUP(B53,Лист1!$A$1:$H$356,3)</f>
        <v>#N/A</v>
      </c>
      <c r="D53" s="12">
        <v>1</v>
      </c>
      <c r="E53" s="10" t="e">
        <f>VLOOKUP(B53,Лист1!$A$1:$H$356,8)</f>
        <v>#N/A</v>
      </c>
      <c r="F53" s="13" t="e">
        <f t="shared" si="0"/>
        <v>#N/A</v>
      </c>
      <c r="G53" s="15" t="e">
        <f t="shared" si="1"/>
        <v>#N/A</v>
      </c>
      <c r="H53" t="e">
        <f>VLOOKUP(B53,Лист1!$A$1:$H$356,4)</f>
        <v>#N/A</v>
      </c>
    </row>
    <row r="54" spans="3:8" x14ac:dyDescent="0.25">
      <c r="C54" t="e">
        <f>VLOOKUP(B54,Лист1!$A$1:$H$356,3)</f>
        <v>#N/A</v>
      </c>
      <c r="D54" s="12">
        <v>1</v>
      </c>
      <c r="E54" s="10" t="e">
        <f>VLOOKUP(B54,Лист1!$A$1:$H$356,8)</f>
        <v>#N/A</v>
      </c>
      <c r="F54" s="13" t="e">
        <f t="shared" si="0"/>
        <v>#N/A</v>
      </c>
      <c r="G54" s="15" t="e">
        <f t="shared" si="1"/>
        <v>#N/A</v>
      </c>
      <c r="H54" t="e">
        <f>VLOOKUP(B54,Лист1!$A$1:$H$356,4)</f>
        <v>#N/A</v>
      </c>
    </row>
    <row r="55" spans="3:8" x14ac:dyDescent="0.25">
      <c r="C55" t="e">
        <f>VLOOKUP(B55,Лист1!$A$1:$H$356,3)</f>
        <v>#N/A</v>
      </c>
      <c r="D55" s="12">
        <v>1</v>
      </c>
      <c r="E55" s="10" t="e">
        <f>VLOOKUP(B55,Лист1!$A$1:$H$356,8)</f>
        <v>#N/A</v>
      </c>
      <c r="F55" s="13" t="e">
        <f t="shared" si="0"/>
        <v>#N/A</v>
      </c>
      <c r="G55" s="15" t="e">
        <f t="shared" si="1"/>
        <v>#N/A</v>
      </c>
      <c r="H55" t="e">
        <f>VLOOKUP(B55,Лист1!$A$1:$H$356,4)</f>
        <v>#N/A</v>
      </c>
    </row>
    <row r="56" spans="3:8" x14ac:dyDescent="0.25">
      <c r="C56" t="e">
        <f>VLOOKUP(B56,Лист1!$A$1:$H$356,3)</f>
        <v>#N/A</v>
      </c>
      <c r="D56" s="12">
        <v>1</v>
      </c>
      <c r="E56" s="10" t="e">
        <f>VLOOKUP(B56,Лист1!$A$1:$H$356,8)</f>
        <v>#N/A</v>
      </c>
      <c r="F56" s="13" t="e">
        <f t="shared" si="0"/>
        <v>#N/A</v>
      </c>
      <c r="G56" s="15" t="e">
        <f t="shared" si="1"/>
        <v>#N/A</v>
      </c>
      <c r="H56" t="e">
        <f>VLOOKUP(B56,Лист1!$A$1:$H$356,4)</f>
        <v>#N/A</v>
      </c>
    </row>
    <row r="57" spans="3:8" x14ac:dyDescent="0.25">
      <c r="C57" t="e">
        <f>VLOOKUP(B57,Лист1!$A$1:$H$356,3)</f>
        <v>#N/A</v>
      </c>
      <c r="D57" s="12">
        <v>1</v>
      </c>
      <c r="E57" s="10" t="e">
        <f>VLOOKUP(B57,Лист1!$A$1:$H$356,8)</f>
        <v>#N/A</v>
      </c>
      <c r="F57" s="13" t="e">
        <f t="shared" si="0"/>
        <v>#N/A</v>
      </c>
      <c r="G57" s="15" t="e">
        <f t="shared" si="1"/>
        <v>#N/A</v>
      </c>
      <c r="H57" t="e">
        <f>VLOOKUP(B57,Лист1!$A$1:$H$356,4)</f>
        <v>#N/A</v>
      </c>
    </row>
    <row r="58" spans="3:8" x14ac:dyDescent="0.25">
      <c r="C58" t="e">
        <f>VLOOKUP(B58,Лист1!$A$1:$H$356,3)</f>
        <v>#N/A</v>
      </c>
      <c r="D58" s="12">
        <v>1</v>
      </c>
      <c r="E58" s="10" t="e">
        <f>VLOOKUP(B58,Лист1!$A$1:$H$356,8)</f>
        <v>#N/A</v>
      </c>
      <c r="F58" s="13" t="e">
        <f t="shared" si="0"/>
        <v>#N/A</v>
      </c>
      <c r="G58" s="15" t="e">
        <f t="shared" si="1"/>
        <v>#N/A</v>
      </c>
      <c r="H58" t="e">
        <f>VLOOKUP(B58,Лист1!$A$1:$H$356,4)</f>
        <v>#N/A</v>
      </c>
    </row>
    <row r="59" spans="3:8" x14ac:dyDescent="0.25">
      <c r="C59" t="e">
        <f>VLOOKUP(B59,Лист1!$A$1:$H$356,3)</f>
        <v>#N/A</v>
      </c>
      <c r="D59" s="12">
        <v>1</v>
      </c>
      <c r="E59" s="10" t="e">
        <f>VLOOKUP(B59,Лист1!$A$1:$H$356,8)</f>
        <v>#N/A</v>
      </c>
      <c r="F59" s="13" t="e">
        <f t="shared" si="0"/>
        <v>#N/A</v>
      </c>
      <c r="G59" s="15" t="e">
        <f t="shared" si="1"/>
        <v>#N/A</v>
      </c>
      <c r="H59" t="e">
        <f>VLOOKUP(B59,Лист1!$A$1:$H$356,4)</f>
        <v>#N/A</v>
      </c>
    </row>
    <row r="60" spans="3:8" x14ac:dyDescent="0.25">
      <c r="C60" t="e">
        <f>VLOOKUP(B60,Лист1!$A$1:$H$356,3)</f>
        <v>#N/A</v>
      </c>
      <c r="D60" s="12">
        <v>1</v>
      </c>
      <c r="E60" s="10" t="e">
        <f>VLOOKUP(B60,Лист1!$A$1:$H$356,8)</f>
        <v>#N/A</v>
      </c>
      <c r="F60" s="13" t="e">
        <f t="shared" si="0"/>
        <v>#N/A</v>
      </c>
      <c r="G60" s="15" t="e">
        <f t="shared" si="1"/>
        <v>#N/A</v>
      </c>
      <c r="H60" t="e">
        <f>VLOOKUP(B60,Лист1!$A$1:$H$356,4)</f>
        <v>#N/A</v>
      </c>
    </row>
    <row r="61" spans="3:8" x14ac:dyDescent="0.25">
      <c r="C61" t="e">
        <f>VLOOKUP(B61,Лист1!$A$1:$H$356,3)</f>
        <v>#N/A</v>
      </c>
      <c r="D61" s="12">
        <v>1</v>
      </c>
      <c r="E61" s="10" t="e">
        <f>VLOOKUP(B61,Лист1!$A$1:$H$356,8)</f>
        <v>#N/A</v>
      </c>
      <c r="F61" s="13" t="e">
        <f t="shared" si="0"/>
        <v>#N/A</v>
      </c>
      <c r="G61" s="15" t="e">
        <f t="shared" si="1"/>
        <v>#N/A</v>
      </c>
      <c r="H61" t="e">
        <f>VLOOKUP(B61,Лист1!$A$1:$H$356,4)</f>
        <v>#N/A</v>
      </c>
    </row>
    <row r="62" spans="3:8" x14ac:dyDescent="0.25">
      <c r="C62" t="e">
        <f>VLOOKUP(B62,Лист1!$A$1:$H$356,3)</f>
        <v>#N/A</v>
      </c>
      <c r="D62" s="12">
        <v>1</v>
      </c>
      <c r="E62" s="10" t="e">
        <f>VLOOKUP(B62,Лист1!$A$1:$H$356,8)</f>
        <v>#N/A</v>
      </c>
      <c r="F62" s="13" t="e">
        <f t="shared" si="0"/>
        <v>#N/A</v>
      </c>
      <c r="G62" s="15" t="e">
        <f t="shared" si="1"/>
        <v>#N/A</v>
      </c>
      <c r="H62" t="e">
        <f>VLOOKUP(B62,Лист1!$A$1:$H$356,4)</f>
        <v>#N/A</v>
      </c>
    </row>
    <row r="63" spans="3:8" x14ac:dyDescent="0.25">
      <c r="C63" t="e">
        <f>VLOOKUP(B63,Лист1!$A$1:$H$356,3)</f>
        <v>#N/A</v>
      </c>
      <c r="D63" s="12">
        <v>1</v>
      </c>
      <c r="E63" s="10" t="e">
        <f>VLOOKUP(B63,Лист1!$A$1:$H$356,8)</f>
        <v>#N/A</v>
      </c>
      <c r="F63" s="13" t="e">
        <f t="shared" si="0"/>
        <v>#N/A</v>
      </c>
      <c r="G63" s="15" t="e">
        <f t="shared" si="1"/>
        <v>#N/A</v>
      </c>
      <c r="H63" t="e">
        <f>VLOOKUP(B63,Лист1!$A$1:$H$356,4)</f>
        <v>#N/A</v>
      </c>
    </row>
    <row r="64" spans="3:8" x14ac:dyDescent="0.25">
      <c r="C64" t="e">
        <f>VLOOKUP(B64,Лист1!$A$1:$H$356,3)</f>
        <v>#N/A</v>
      </c>
      <c r="D64" s="12">
        <v>1</v>
      </c>
      <c r="E64" s="10" t="e">
        <f>VLOOKUP(B64,Лист1!$A$1:$H$356,8)</f>
        <v>#N/A</v>
      </c>
      <c r="F64" s="13" t="e">
        <f t="shared" si="0"/>
        <v>#N/A</v>
      </c>
      <c r="G64" s="15" t="e">
        <f t="shared" si="1"/>
        <v>#N/A</v>
      </c>
      <c r="H64" t="e">
        <f>VLOOKUP(B64,Лист1!$A$1:$H$356,4)</f>
        <v>#N/A</v>
      </c>
    </row>
    <row r="65" spans="3:8" x14ac:dyDescent="0.25">
      <c r="C65" t="e">
        <f>VLOOKUP(B65,Лист1!$A$1:$H$356,3)</f>
        <v>#N/A</v>
      </c>
      <c r="D65" s="12">
        <v>1</v>
      </c>
      <c r="E65" s="10" t="e">
        <f>VLOOKUP(B65,Лист1!$A$1:$H$356,8)</f>
        <v>#N/A</v>
      </c>
      <c r="F65" s="13" t="e">
        <f t="shared" si="0"/>
        <v>#N/A</v>
      </c>
      <c r="G65" s="15" t="e">
        <f t="shared" si="1"/>
        <v>#N/A</v>
      </c>
      <c r="H65" t="e">
        <f>VLOOKUP(B65,Лист1!$A$1:$H$356,4)</f>
        <v>#N/A</v>
      </c>
    </row>
    <row r="66" spans="3:8" x14ac:dyDescent="0.25">
      <c r="C66" t="e">
        <f>VLOOKUP(B66,Лист1!$A$1:$H$356,3)</f>
        <v>#N/A</v>
      </c>
      <c r="D66" s="12">
        <v>1</v>
      </c>
      <c r="E66" s="10" t="e">
        <f>VLOOKUP(B66,Лист1!$A$1:$H$356,8)</f>
        <v>#N/A</v>
      </c>
      <c r="F66" s="13" t="e">
        <f t="shared" si="0"/>
        <v>#N/A</v>
      </c>
      <c r="G66" s="15" t="e">
        <f t="shared" si="1"/>
        <v>#N/A</v>
      </c>
      <c r="H66" t="e">
        <f>VLOOKUP(B66,Лист1!$A$1:$H$356,4)</f>
        <v>#N/A</v>
      </c>
    </row>
    <row r="67" spans="3:8" x14ac:dyDescent="0.25">
      <c r="C67" t="e">
        <f>VLOOKUP(B67,Лист1!$A$1:$H$356,3)</f>
        <v>#N/A</v>
      </c>
      <c r="D67" s="12">
        <v>1</v>
      </c>
      <c r="E67" s="10" t="e">
        <f>VLOOKUP(B67,Лист1!$A$1:$H$356,8)</f>
        <v>#N/A</v>
      </c>
      <c r="F67" s="13" t="e">
        <f t="shared" si="0"/>
        <v>#N/A</v>
      </c>
      <c r="G67" s="15" t="e">
        <f t="shared" si="1"/>
        <v>#N/A</v>
      </c>
      <c r="H67" t="e">
        <f>VLOOKUP(B67,Лист1!$A$1:$H$356,4)</f>
        <v>#N/A</v>
      </c>
    </row>
    <row r="68" spans="3:8" x14ac:dyDescent="0.25">
      <c r="C68" t="e">
        <f>VLOOKUP(B68,Лист1!$A$1:$H$356,3)</f>
        <v>#N/A</v>
      </c>
      <c r="D68" s="12">
        <v>1</v>
      </c>
      <c r="E68" s="10" t="e">
        <f>VLOOKUP(B68,Лист1!$A$1:$H$356,8)</f>
        <v>#N/A</v>
      </c>
      <c r="F68" s="13" t="e">
        <f t="shared" ref="F68:F131" si="3">IF(E68&gt;30%,20%,IF(E68&gt;=26%,18%,IF(E68&gt;=22%,15%,IF(E68&lt;=16%,10%))))</f>
        <v>#N/A</v>
      </c>
      <c r="G68" s="15" t="e">
        <f t="shared" si="1"/>
        <v>#N/A</v>
      </c>
      <c r="H68" t="e">
        <f>VLOOKUP(B68,Лист1!$A$1:$H$356,4)</f>
        <v>#N/A</v>
      </c>
    </row>
    <row r="69" spans="3:8" x14ac:dyDescent="0.25">
      <c r="C69" t="e">
        <f>VLOOKUP(B69,Лист1!$A$1:$H$356,3)</f>
        <v>#N/A</v>
      </c>
      <c r="D69" s="12">
        <v>1</v>
      </c>
      <c r="E69" s="10" t="e">
        <f>VLOOKUP(B69,Лист1!$A$1:$H$356,8)</f>
        <v>#N/A</v>
      </c>
      <c r="F69" s="13" t="e">
        <f t="shared" si="3"/>
        <v>#N/A</v>
      </c>
      <c r="G69" s="15" t="e">
        <f t="shared" ref="G69:G132" si="4">(D69*H69-(H69*F69))</f>
        <v>#N/A</v>
      </c>
      <c r="H69" t="e">
        <f>VLOOKUP(B69,Лист1!$A$1:$H$356,4)</f>
        <v>#N/A</v>
      </c>
    </row>
    <row r="70" spans="3:8" x14ac:dyDescent="0.25">
      <c r="C70" t="e">
        <f>VLOOKUP(B70,Лист1!$A$1:$H$356,3)</f>
        <v>#N/A</v>
      </c>
      <c r="D70" s="12">
        <v>1</v>
      </c>
      <c r="E70" s="10" t="e">
        <f>VLOOKUP(B70,Лист1!$A$1:$H$356,8)</f>
        <v>#N/A</v>
      </c>
      <c r="F70" s="13" t="e">
        <f t="shared" si="3"/>
        <v>#N/A</v>
      </c>
      <c r="G70" s="15" t="e">
        <f t="shared" si="4"/>
        <v>#N/A</v>
      </c>
      <c r="H70" t="e">
        <f>VLOOKUP(B70,Лист1!$A$1:$H$356,4)</f>
        <v>#N/A</v>
      </c>
    </row>
    <row r="71" spans="3:8" x14ac:dyDescent="0.25">
      <c r="C71" t="e">
        <f>VLOOKUP(B71,Лист1!$A$1:$H$356,3)</f>
        <v>#N/A</v>
      </c>
      <c r="D71" s="12">
        <v>1</v>
      </c>
      <c r="E71" s="10" t="e">
        <f>VLOOKUP(B71,Лист1!$A$1:$H$356,8)</f>
        <v>#N/A</v>
      </c>
      <c r="F71" s="13" t="e">
        <f t="shared" si="3"/>
        <v>#N/A</v>
      </c>
      <c r="G71" s="15" t="e">
        <f t="shared" si="4"/>
        <v>#N/A</v>
      </c>
      <c r="H71" t="e">
        <f>VLOOKUP(B71,Лист1!$A$1:$H$356,4)</f>
        <v>#N/A</v>
      </c>
    </row>
    <row r="72" spans="3:8" x14ac:dyDescent="0.25">
      <c r="C72" t="e">
        <f>VLOOKUP(B72,Лист1!$A$1:$H$356,3)</f>
        <v>#N/A</v>
      </c>
      <c r="D72" s="12">
        <v>1</v>
      </c>
      <c r="E72" s="10" t="e">
        <f>VLOOKUP(B72,Лист1!$A$1:$H$356,8)</f>
        <v>#N/A</v>
      </c>
      <c r="F72" s="13" t="e">
        <f t="shared" si="3"/>
        <v>#N/A</v>
      </c>
      <c r="G72" s="15" t="e">
        <f t="shared" si="4"/>
        <v>#N/A</v>
      </c>
      <c r="H72" t="e">
        <f>VLOOKUP(B72,Лист1!$A$1:$H$356,4)</f>
        <v>#N/A</v>
      </c>
    </row>
    <row r="73" spans="3:8" x14ac:dyDescent="0.25">
      <c r="C73" t="e">
        <f>VLOOKUP(B73,Лист1!$A$1:$H$356,3)</f>
        <v>#N/A</v>
      </c>
      <c r="D73" s="12">
        <v>1</v>
      </c>
      <c r="E73" s="10" t="e">
        <f>VLOOKUP(B73,Лист1!$A$1:$H$356,8)</f>
        <v>#N/A</v>
      </c>
      <c r="F73" s="13" t="e">
        <f t="shared" si="3"/>
        <v>#N/A</v>
      </c>
      <c r="G73" s="15" t="e">
        <f t="shared" si="4"/>
        <v>#N/A</v>
      </c>
      <c r="H73" t="e">
        <f>VLOOKUP(B73,Лист1!$A$1:$H$356,4)</f>
        <v>#N/A</v>
      </c>
    </row>
    <row r="74" spans="3:8" x14ac:dyDescent="0.25">
      <c r="C74" t="e">
        <f>VLOOKUP(B74,Лист1!$A$1:$H$356,3)</f>
        <v>#N/A</v>
      </c>
      <c r="D74" s="12">
        <v>1</v>
      </c>
      <c r="E74" s="10" t="e">
        <f>VLOOKUP(B74,Лист1!$A$1:$H$356,8)</f>
        <v>#N/A</v>
      </c>
      <c r="F74" s="13" t="e">
        <f t="shared" si="3"/>
        <v>#N/A</v>
      </c>
      <c r="G74" s="15" t="e">
        <f t="shared" si="4"/>
        <v>#N/A</v>
      </c>
      <c r="H74" t="e">
        <f>VLOOKUP(B74,Лист1!$A$1:$H$356,4)</f>
        <v>#N/A</v>
      </c>
    </row>
    <row r="75" spans="3:8" x14ac:dyDescent="0.25">
      <c r="C75" t="e">
        <f>VLOOKUP(B75,Лист1!$A$1:$H$356,3)</f>
        <v>#N/A</v>
      </c>
      <c r="D75" s="12">
        <v>1</v>
      </c>
      <c r="E75" s="10" t="e">
        <f>VLOOKUP(B75,Лист1!$A$1:$H$356,8)</f>
        <v>#N/A</v>
      </c>
      <c r="F75" s="13" t="e">
        <f t="shared" si="3"/>
        <v>#N/A</v>
      </c>
      <c r="G75" s="15" t="e">
        <f t="shared" si="4"/>
        <v>#N/A</v>
      </c>
      <c r="H75" t="e">
        <f>VLOOKUP(B75,Лист1!$A$1:$H$356,4)</f>
        <v>#N/A</v>
      </c>
    </row>
    <row r="76" spans="3:8" x14ac:dyDescent="0.25">
      <c r="C76" t="e">
        <f>VLOOKUP(B76,Лист1!$A$1:$H$356,3)</f>
        <v>#N/A</v>
      </c>
      <c r="D76" s="12">
        <v>1</v>
      </c>
      <c r="E76" s="10" t="e">
        <f>VLOOKUP(B76,Лист1!$A$1:$H$356,8)</f>
        <v>#N/A</v>
      </c>
      <c r="F76" s="13" t="e">
        <f t="shared" si="3"/>
        <v>#N/A</v>
      </c>
      <c r="G76" s="15" t="e">
        <f t="shared" si="4"/>
        <v>#N/A</v>
      </c>
      <c r="H76" t="e">
        <f>VLOOKUP(B76,Лист1!$A$1:$H$356,4)</f>
        <v>#N/A</v>
      </c>
    </row>
    <row r="77" spans="3:8" x14ac:dyDescent="0.25">
      <c r="C77" t="e">
        <f>VLOOKUP(B77,Лист1!$A$1:$H$356,3)</f>
        <v>#N/A</v>
      </c>
      <c r="D77" s="12">
        <v>1</v>
      </c>
      <c r="E77" s="10" t="e">
        <f>VLOOKUP(B77,Лист1!$A$1:$H$356,8)</f>
        <v>#N/A</v>
      </c>
      <c r="F77" s="13" t="e">
        <f t="shared" si="3"/>
        <v>#N/A</v>
      </c>
      <c r="G77" s="15" t="e">
        <f t="shared" si="4"/>
        <v>#N/A</v>
      </c>
      <c r="H77" t="e">
        <f>VLOOKUP(B77,Лист1!$A$1:$H$356,4)</f>
        <v>#N/A</v>
      </c>
    </row>
    <row r="78" spans="3:8" x14ac:dyDescent="0.25">
      <c r="C78" t="e">
        <f>VLOOKUP(B78,Лист1!$A$1:$H$356,3)</f>
        <v>#N/A</v>
      </c>
      <c r="D78" s="12">
        <v>1</v>
      </c>
      <c r="E78" s="10" t="e">
        <f>VLOOKUP(B78,Лист1!$A$1:$H$356,8)</f>
        <v>#N/A</v>
      </c>
      <c r="F78" s="13" t="e">
        <f t="shared" si="3"/>
        <v>#N/A</v>
      </c>
      <c r="G78" s="15" t="e">
        <f t="shared" si="4"/>
        <v>#N/A</v>
      </c>
      <c r="H78" t="e">
        <f>VLOOKUP(B78,Лист1!$A$1:$H$356,4)</f>
        <v>#N/A</v>
      </c>
    </row>
    <row r="79" spans="3:8" x14ac:dyDescent="0.25">
      <c r="C79" t="e">
        <f>VLOOKUP(B79,Лист1!$A$1:$H$356,3)</f>
        <v>#N/A</v>
      </c>
      <c r="D79" s="12">
        <v>1</v>
      </c>
      <c r="E79" s="10" t="e">
        <f>VLOOKUP(B79,Лист1!$A$1:$H$356,8)</f>
        <v>#N/A</v>
      </c>
      <c r="F79" s="13" t="e">
        <f t="shared" si="3"/>
        <v>#N/A</v>
      </c>
      <c r="G79" s="15" t="e">
        <f t="shared" si="4"/>
        <v>#N/A</v>
      </c>
      <c r="H79" t="e">
        <f>VLOOKUP(B79,Лист1!$A$1:$H$356,4)</f>
        <v>#N/A</v>
      </c>
    </row>
    <row r="80" spans="3:8" x14ac:dyDescent="0.25">
      <c r="C80" t="e">
        <f>VLOOKUP(B80,Лист1!$A$1:$H$356,3)</f>
        <v>#N/A</v>
      </c>
      <c r="D80" s="12">
        <v>1</v>
      </c>
      <c r="E80" s="10" t="e">
        <f>VLOOKUP(B80,Лист1!$A$1:$H$356,8)</f>
        <v>#N/A</v>
      </c>
      <c r="F80" s="13" t="e">
        <f t="shared" si="3"/>
        <v>#N/A</v>
      </c>
      <c r="G80" s="15" t="e">
        <f t="shared" si="4"/>
        <v>#N/A</v>
      </c>
      <c r="H80" t="e">
        <f>VLOOKUP(B80,Лист1!$A$1:$H$356,4)</f>
        <v>#N/A</v>
      </c>
    </row>
    <row r="81" spans="3:8" x14ac:dyDescent="0.25">
      <c r="C81" t="e">
        <f>VLOOKUP(B81,Лист1!$A$1:$H$356,3)</f>
        <v>#N/A</v>
      </c>
      <c r="D81" s="12">
        <v>1</v>
      </c>
      <c r="E81" s="10" t="e">
        <f>VLOOKUP(B81,Лист1!$A$1:$H$356,8)</f>
        <v>#N/A</v>
      </c>
      <c r="F81" s="13" t="e">
        <f t="shared" si="3"/>
        <v>#N/A</v>
      </c>
      <c r="G81" s="15" t="e">
        <f t="shared" si="4"/>
        <v>#N/A</v>
      </c>
      <c r="H81" t="e">
        <f>VLOOKUP(B81,Лист1!$A$1:$H$356,4)</f>
        <v>#N/A</v>
      </c>
    </row>
    <row r="82" spans="3:8" x14ac:dyDescent="0.25">
      <c r="C82" t="e">
        <f>VLOOKUP(B82,Лист1!$A$1:$H$356,3)</f>
        <v>#N/A</v>
      </c>
      <c r="D82" s="12">
        <v>1</v>
      </c>
      <c r="E82" s="10" t="e">
        <f>VLOOKUP(B82,Лист1!$A$1:$H$356,8)</f>
        <v>#N/A</v>
      </c>
      <c r="F82" s="13" t="e">
        <f t="shared" si="3"/>
        <v>#N/A</v>
      </c>
      <c r="G82" s="15" t="e">
        <f t="shared" si="4"/>
        <v>#N/A</v>
      </c>
      <c r="H82" t="e">
        <f>VLOOKUP(B82,Лист1!$A$1:$H$356,4)</f>
        <v>#N/A</v>
      </c>
    </row>
    <row r="83" spans="3:8" x14ac:dyDescent="0.25">
      <c r="C83" t="e">
        <f>VLOOKUP(B83,Лист1!$A$1:$H$356,3)</f>
        <v>#N/A</v>
      </c>
      <c r="D83" s="12">
        <v>1</v>
      </c>
      <c r="E83" s="10" t="e">
        <f>VLOOKUP(B83,Лист1!$A$1:$H$356,8)</f>
        <v>#N/A</v>
      </c>
      <c r="F83" s="13" t="e">
        <f t="shared" si="3"/>
        <v>#N/A</v>
      </c>
      <c r="G83" s="15" t="e">
        <f t="shared" si="4"/>
        <v>#N/A</v>
      </c>
      <c r="H83" t="e">
        <f>VLOOKUP(B83,Лист1!$A$1:$H$356,4)</f>
        <v>#N/A</v>
      </c>
    </row>
    <row r="84" spans="3:8" x14ac:dyDescent="0.25">
      <c r="C84" t="e">
        <f>VLOOKUP(B84,Лист1!$A$1:$H$356,3)</f>
        <v>#N/A</v>
      </c>
      <c r="D84" s="12">
        <v>1</v>
      </c>
      <c r="E84" s="10" t="e">
        <f>VLOOKUP(B84,Лист1!$A$1:$H$356,8)</f>
        <v>#N/A</v>
      </c>
      <c r="F84" s="13" t="e">
        <f t="shared" si="3"/>
        <v>#N/A</v>
      </c>
      <c r="G84" s="15" t="e">
        <f t="shared" si="4"/>
        <v>#N/A</v>
      </c>
      <c r="H84" t="e">
        <f>VLOOKUP(B84,Лист1!$A$1:$H$356,4)</f>
        <v>#N/A</v>
      </c>
    </row>
    <row r="85" spans="3:8" x14ac:dyDescent="0.25">
      <c r="C85" t="e">
        <f>VLOOKUP(B85,Лист1!$A$1:$H$356,3)</f>
        <v>#N/A</v>
      </c>
      <c r="D85" s="12">
        <v>1</v>
      </c>
      <c r="E85" s="10" t="e">
        <f>VLOOKUP(B85,Лист1!$A$1:$H$356,8)</f>
        <v>#N/A</v>
      </c>
      <c r="F85" s="13" t="e">
        <f t="shared" si="3"/>
        <v>#N/A</v>
      </c>
      <c r="G85" s="15" t="e">
        <f t="shared" si="4"/>
        <v>#N/A</v>
      </c>
      <c r="H85" t="e">
        <f>VLOOKUP(B85,Лист1!$A$1:$H$356,4)</f>
        <v>#N/A</v>
      </c>
    </row>
    <row r="86" spans="3:8" x14ac:dyDescent="0.25">
      <c r="C86" t="e">
        <f>VLOOKUP(B86,Лист1!$A$1:$H$356,3)</f>
        <v>#N/A</v>
      </c>
      <c r="D86" s="12">
        <v>1</v>
      </c>
      <c r="E86" s="10" t="e">
        <f>VLOOKUP(B86,Лист1!$A$1:$H$356,8)</f>
        <v>#N/A</v>
      </c>
      <c r="F86" s="13" t="e">
        <f t="shared" si="3"/>
        <v>#N/A</v>
      </c>
      <c r="G86" s="15" t="e">
        <f t="shared" si="4"/>
        <v>#N/A</v>
      </c>
      <c r="H86" t="e">
        <f>VLOOKUP(B86,Лист1!$A$1:$H$356,4)</f>
        <v>#N/A</v>
      </c>
    </row>
    <row r="87" spans="3:8" x14ac:dyDescent="0.25">
      <c r="C87" t="e">
        <f>VLOOKUP(B87,Лист1!$A$1:$H$356,3)</f>
        <v>#N/A</v>
      </c>
      <c r="D87" s="12">
        <v>1</v>
      </c>
      <c r="E87" s="10" t="e">
        <f>VLOOKUP(B87,Лист1!$A$1:$H$356,8)</f>
        <v>#N/A</v>
      </c>
      <c r="F87" s="13" t="e">
        <f t="shared" si="3"/>
        <v>#N/A</v>
      </c>
      <c r="G87" s="15" t="e">
        <f t="shared" si="4"/>
        <v>#N/A</v>
      </c>
      <c r="H87" t="e">
        <f>VLOOKUP(B87,Лист1!$A$1:$H$356,4)</f>
        <v>#N/A</v>
      </c>
    </row>
    <row r="88" spans="3:8" x14ac:dyDescent="0.25">
      <c r="C88" t="e">
        <f>VLOOKUP(B88,Лист1!$A$1:$H$356,3)</f>
        <v>#N/A</v>
      </c>
      <c r="D88" s="12">
        <v>1</v>
      </c>
      <c r="E88" s="10" t="e">
        <f>VLOOKUP(B88,Лист1!$A$1:$H$356,8)</f>
        <v>#N/A</v>
      </c>
      <c r="F88" s="13" t="e">
        <f t="shared" si="3"/>
        <v>#N/A</v>
      </c>
      <c r="G88" s="15" t="e">
        <f t="shared" si="4"/>
        <v>#N/A</v>
      </c>
      <c r="H88" t="e">
        <f>VLOOKUP(B88,Лист1!$A$1:$H$356,4)</f>
        <v>#N/A</v>
      </c>
    </row>
    <row r="89" spans="3:8" x14ac:dyDescent="0.25">
      <c r="C89" t="e">
        <f>VLOOKUP(B89,Лист1!$A$1:$H$356,3)</f>
        <v>#N/A</v>
      </c>
      <c r="D89" s="12">
        <v>1</v>
      </c>
      <c r="E89" s="10" t="e">
        <f>VLOOKUP(B89,Лист1!$A$1:$H$356,8)</f>
        <v>#N/A</v>
      </c>
      <c r="F89" s="13" t="e">
        <f t="shared" si="3"/>
        <v>#N/A</v>
      </c>
      <c r="G89" s="15" t="e">
        <f t="shared" si="4"/>
        <v>#N/A</v>
      </c>
      <c r="H89" t="e">
        <f>VLOOKUP(B89,Лист1!$A$1:$H$356,4)</f>
        <v>#N/A</v>
      </c>
    </row>
    <row r="90" spans="3:8" x14ac:dyDescent="0.25">
      <c r="C90" t="e">
        <f>VLOOKUP(B90,Лист1!$A$1:$H$356,3)</f>
        <v>#N/A</v>
      </c>
      <c r="D90" s="12">
        <v>1</v>
      </c>
      <c r="E90" s="10" t="e">
        <f>VLOOKUP(B90,Лист1!$A$1:$H$356,8)</f>
        <v>#N/A</v>
      </c>
      <c r="F90" s="13" t="e">
        <f t="shared" si="3"/>
        <v>#N/A</v>
      </c>
      <c r="G90" s="15" t="e">
        <f t="shared" si="4"/>
        <v>#N/A</v>
      </c>
      <c r="H90" t="e">
        <f>VLOOKUP(B90,Лист1!$A$1:$H$356,4)</f>
        <v>#N/A</v>
      </c>
    </row>
    <row r="91" spans="3:8" x14ac:dyDescent="0.25">
      <c r="C91" t="e">
        <f>VLOOKUP(B91,Лист1!$A$1:$H$356,3)</f>
        <v>#N/A</v>
      </c>
      <c r="D91" s="12">
        <v>1</v>
      </c>
      <c r="E91" s="10" t="e">
        <f>VLOOKUP(B91,Лист1!$A$1:$H$356,8)</f>
        <v>#N/A</v>
      </c>
      <c r="F91" s="13" t="e">
        <f t="shared" si="3"/>
        <v>#N/A</v>
      </c>
      <c r="G91" s="15" t="e">
        <f t="shared" si="4"/>
        <v>#N/A</v>
      </c>
      <c r="H91" t="e">
        <f>VLOOKUP(B91,Лист1!$A$1:$H$356,4)</f>
        <v>#N/A</v>
      </c>
    </row>
    <row r="92" spans="3:8" x14ac:dyDescent="0.25">
      <c r="C92" t="e">
        <f>VLOOKUP(B92,Лист1!$A$1:$H$356,3)</f>
        <v>#N/A</v>
      </c>
      <c r="D92" s="12">
        <v>1</v>
      </c>
      <c r="E92" s="10" t="e">
        <f>VLOOKUP(B92,Лист1!$A$1:$H$356,8)</f>
        <v>#N/A</v>
      </c>
      <c r="F92" s="13" t="e">
        <f t="shared" si="3"/>
        <v>#N/A</v>
      </c>
      <c r="G92" s="15" t="e">
        <f t="shared" si="4"/>
        <v>#N/A</v>
      </c>
      <c r="H92" t="e">
        <f>VLOOKUP(B92,Лист1!$A$1:$H$356,4)</f>
        <v>#N/A</v>
      </c>
    </row>
    <row r="93" spans="3:8" x14ac:dyDescent="0.25">
      <c r="C93" t="e">
        <f>VLOOKUP(B93,Лист1!$A$1:$H$356,3)</f>
        <v>#N/A</v>
      </c>
      <c r="D93" s="12">
        <v>1</v>
      </c>
      <c r="E93" s="10" t="e">
        <f>VLOOKUP(B93,Лист1!$A$1:$H$356,8)</f>
        <v>#N/A</v>
      </c>
      <c r="F93" s="13" t="e">
        <f t="shared" si="3"/>
        <v>#N/A</v>
      </c>
      <c r="G93" s="15" t="e">
        <f t="shared" si="4"/>
        <v>#N/A</v>
      </c>
      <c r="H93" t="e">
        <f>VLOOKUP(B93,Лист1!$A$1:$H$356,4)</f>
        <v>#N/A</v>
      </c>
    </row>
    <row r="94" spans="3:8" x14ac:dyDescent="0.25">
      <c r="C94" t="e">
        <f>VLOOKUP(B94,Лист1!$A$1:$H$356,3)</f>
        <v>#N/A</v>
      </c>
      <c r="D94" s="12">
        <v>1</v>
      </c>
      <c r="E94" s="10" t="e">
        <f>VLOOKUP(B94,Лист1!$A$1:$H$356,8)</f>
        <v>#N/A</v>
      </c>
      <c r="F94" s="13" t="e">
        <f t="shared" si="3"/>
        <v>#N/A</v>
      </c>
      <c r="G94" s="15" t="e">
        <f t="shared" si="4"/>
        <v>#N/A</v>
      </c>
      <c r="H94" t="e">
        <f>VLOOKUP(B94,Лист1!$A$1:$H$356,4)</f>
        <v>#N/A</v>
      </c>
    </row>
    <row r="95" spans="3:8" x14ac:dyDescent="0.25">
      <c r="C95" t="e">
        <f>VLOOKUP(B95,Лист1!$A$1:$H$356,3)</f>
        <v>#N/A</v>
      </c>
      <c r="D95" s="12">
        <v>1</v>
      </c>
      <c r="E95" s="10" t="e">
        <f>VLOOKUP(B95,Лист1!$A$1:$H$356,8)</f>
        <v>#N/A</v>
      </c>
      <c r="F95" s="13" t="e">
        <f t="shared" si="3"/>
        <v>#N/A</v>
      </c>
      <c r="G95" s="15" t="e">
        <f t="shared" si="4"/>
        <v>#N/A</v>
      </c>
      <c r="H95" t="e">
        <f>VLOOKUP(B95,Лист1!$A$1:$H$356,4)</f>
        <v>#N/A</v>
      </c>
    </row>
    <row r="96" spans="3:8" x14ac:dyDescent="0.25">
      <c r="C96" t="e">
        <f>VLOOKUP(B96,Лист1!$A$1:$H$356,3)</f>
        <v>#N/A</v>
      </c>
      <c r="D96" s="12">
        <v>1</v>
      </c>
      <c r="E96" s="10" t="e">
        <f>VLOOKUP(B96,Лист1!$A$1:$H$356,8)</f>
        <v>#N/A</v>
      </c>
      <c r="F96" s="13" t="e">
        <f t="shared" si="3"/>
        <v>#N/A</v>
      </c>
      <c r="G96" s="15" t="e">
        <f t="shared" si="4"/>
        <v>#N/A</v>
      </c>
      <c r="H96" t="e">
        <f>VLOOKUP(B96,Лист1!$A$1:$H$356,4)</f>
        <v>#N/A</v>
      </c>
    </row>
    <row r="97" spans="3:8" x14ac:dyDescent="0.25">
      <c r="C97" t="e">
        <f>VLOOKUP(B97,Лист1!$A$1:$H$356,3)</f>
        <v>#N/A</v>
      </c>
      <c r="D97" s="12">
        <v>1</v>
      </c>
      <c r="E97" s="10" t="e">
        <f>VLOOKUP(B97,Лист1!$A$1:$H$356,8)</f>
        <v>#N/A</v>
      </c>
      <c r="F97" s="13" t="e">
        <f t="shared" si="3"/>
        <v>#N/A</v>
      </c>
      <c r="G97" s="15" t="e">
        <f t="shared" si="4"/>
        <v>#N/A</v>
      </c>
      <c r="H97" t="e">
        <f>VLOOKUP(B97,Лист1!$A$1:$H$356,4)</f>
        <v>#N/A</v>
      </c>
    </row>
    <row r="98" spans="3:8" x14ac:dyDescent="0.25">
      <c r="C98" t="e">
        <f>VLOOKUP(B98,Лист1!$A$1:$H$356,3)</f>
        <v>#N/A</v>
      </c>
      <c r="D98" s="12">
        <v>1</v>
      </c>
      <c r="E98" s="10" t="e">
        <f>VLOOKUP(B98,Лист1!$A$1:$H$356,8)</f>
        <v>#N/A</v>
      </c>
      <c r="F98" s="13" t="e">
        <f t="shared" si="3"/>
        <v>#N/A</v>
      </c>
      <c r="G98" s="15" t="e">
        <f t="shared" si="4"/>
        <v>#N/A</v>
      </c>
      <c r="H98" t="e">
        <f>VLOOKUP(B98,Лист1!$A$1:$H$356,4)</f>
        <v>#N/A</v>
      </c>
    </row>
    <row r="99" spans="3:8" x14ac:dyDescent="0.25">
      <c r="C99" t="e">
        <f>VLOOKUP(B99,Лист1!$A$1:$H$356,3)</f>
        <v>#N/A</v>
      </c>
      <c r="D99" s="12">
        <v>1</v>
      </c>
      <c r="E99" s="10" t="e">
        <f>VLOOKUP(B99,Лист1!$A$1:$H$356,8)</f>
        <v>#N/A</v>
      </c>
      <c r="F99" s="13" t="e">
        <f t="shared" si="3"/>
        <v>#N/A</v>
      </c>
      <c r="G99" s="15" t="e">
        <f t="shared" si="4"/>
        <v>#N/A</v>
      </c>
      <c r="H99" t="e">
        <f>VLOOKUP(B99,Лист1!$A$1:$H$356,4)</f>
        <v>#N/A</v>
      </c>
    </row>
    <row r="100" spans="3:8" x14ac:dyDescent="0.25">
      <c r="C100" t="e">
        <f>VLOOKUP(B100,Лист1!$A$1:$H$356,3)</f>
        <v>#N/A</v>
      </c>
      <c r="D100" s="12">
        <v>1</v>
      </c>
      <c r="E100" s="10" t="e">
        <f>VLOOKUP(B100,Лист1!$A$1:$H$356,8)</f>
        <v>#N/A</v>
      </c>
      <c r="F100" s="13" t="e">
        <f t="shared" si="3"/>
        <v>#N/A</v>
      </c>
      <c r="G100" s="15" t="e">
        <f t="shared" si="4"/>
        <v>#N/A</v>
      </c>
      <c r="H100" t="e">
        <f>VLOOKUP(B100,Лист1!$A$1:$H$356,4)</f>
        <v>#N/A</v>
      </c>
    </row>
    <row r="101" spans="3:8" x14ac:dyDescent="0.25">
      <c r="C101" t="e">
        <f>VLOOKUP(B101,Лист1!$A$1:$H$356,3)</f>
        <v>#N/A</v>
      </c>
      <c r="D101" s="12">
        <v>1</v>
      </c>
      <c r="E101" s="10" t="e">
        <f>VLOOKUP(B101,Лист1!$A$1:$H$356,8)</f>
        <v>#N/A</v>
      </c>
      <c r="F101" s="13" t="e">
        <f t="shared" si="3"/>
        <v>#N/A</v>
      </c>
      <c r="G101" s="15" t="e">
        <f t="shared" si="4"/>
        <v>#N/A</v>
      </c>
      <c r="H101" t="e">
        <f>VLOOKUP(B101,Лист1!$A$1:$H$356,4)</f>
        <v>#N/A</v>
      </c>
    </row>
    <row r="102" spans="3:8" x14ac:dyDescent="0.25">
      <c r="C102" t="e">
        <f>VLOOKUP(B102,Лист1!$A$1:$H$356,3)</f>
        <v>#N/A</v>
      </c>
      <c r="D102" s="12">
        <v>1</v>
      </c>
      <c r="E102" s="10" t="e">
        <f>VLOOKUP(B102,Лист1!$A$1:$H$356,8)</f>
        <v>#N/A</v>
      </c>
      <c r="F102" s="13" t="e">
        <f t="shared" si="3"/>
        <v>#N/A</v>
      </c>
      <c r="G102" s="15" t="e">
        <f t="shared" si="4"/>
        <v>#N/A</v>
      </c>
      <c r="H102" t="e">
        <f>VLOOKUP(B102,Лист1!$A$1:$H$356,4)</f>
        <v>#N/A</v>
      </c>
    </row>
    <row r="103" spans="3:8" x14ac:dyDescent="0.25">
      <c r="C103" t="e">
        <f>VLOOKUP(B103,Лист1!$A$1:$H$356,3)</f>
        <v>#N/A</v>
      </c>
      <c r="D103" s="12">
        <v>1</v>
      </c>
      <c r="E103" s="10" t="e">
        <f>VLOOKUP(B103,Лист1!$A$1:$H$356,8)</f>
        <v>#N/A</v>
      </c>
      <c r="F103" s="13" t="e">
        <f t="shared" si="3"/>
        <v>#N/A</v>
      </c>
      <c r="G103" s="15" t="e">
        <f t="shared" si="4"/>
        <v>#N/A</v>
      </c>
      <c r="H103" t="e">
        <f>VLOOKUP(B103,Лист1!$A$1:$H$356,4)</f>
        <v>#N/A</v>
      </c>
    </row>
    <row r="104" spans="3:8" x14ac:dyDescent="0.25">
      <c r="C104" t="e">
        <f>VLOOKUP(B104,Лист1!$A$1:$H$356,3)</f>
        <v>#N/A</v>
      </c>
      <c r="D104" s="12">
        <v>1</v>
      </c>
      <c r="E104" s="10" t="e">
        <f>VLOOKUP(B104,Лист1!$A$1:$H$356,8)</f>
        <v>#N/A</v>
      </c>
      <c r="F104" s="13" t="e">
        <f t="shared" si="3"/>
        <v>#N/A</v>
      </c>
      <c r="G104" s="15" t="e">
        <f t="shared" si="4"/>
        <v>#N/A</v>
      </c>
      <c r="H104" t="e">
        <f>VLOOKUP(B104,Лист1!$A$1:$H$356,4)</f>
        <v>#N/A</v>
      </c>
    </row>
    <row r="105" spans="3:8" x14ac:dyDescent="0.25">
      <c r="C105" t="e">
        <f>VLOOKUP(B105,Лист1!$A$1:$H$356,3)</f>
        <v>#N/A</v>
      </c>
      <c r="D105" s="12">
        <v>1</v>
      </c>
      <c r="E105" s="10" t="e">
        <f>VLOOKUP(B105,Лист1!$A$1:$H$356,8)</f>
        <v>#N/A</v>
      </c>
      <c r="F105" s="13" t="e">
        <f t="shared" si="3"/>
        <v>#N/A</v>
      </c>
      <c r="G105" s="15" t="e">
        <f t="shared" si="4"/>
        <v>#N/A</v>
      </c>
      <c r="H105" t="e">
        <f>VLOOKUP(B105,Лист1!$A$1:$H$356,4)</f>
        <v>#N/A</v>
      </c>
    </row>
    <row r="106" spans="3:8" x14ac:dyDescent="0.25">
      <c r="C106" t="e">
        <f>VLOOKUP(B106,Лист1!$A$1:$H$356,3)</f>
        <v>#N/A</v>
      </c>
      <c r="D106" s="12">
        <v>1</v>
      </c>
      <c r="E106" s="10" t="e">
        <f>VLOOKUP(B106,Лист1!$A$1:$H$356,8)</f>
        <v>#N/A</v>
      </c>
      <c r="F106" s="13" t="e">
        <f t="shared" si="3"/>
        <v>#N/A</v>
      </c>
      <c r="G106" s="15" t="e">
        <f t="shared" si="4"/>
        <v>#N/A</v>
      </c>
      <c r="H106" t="e">
        <f>VLOOKUP(B106,Лист1!$A$1:$H$356,4)</f>
        <v>#N/A</v>
      </c>
    </row>
    <row r="107" spans="3:8" x14ac:dyDescent="0.25">
      <c r="C107" t="e">
        <f>VLOOKUP(B107,Лист1!$A$1:$H$356,3)</f>
        <v>#N/A</v>
      </c>
      <c r="D107" s="12">
        <v>1</v>
      </c>
      <c r="E107" s="10" t="e">
        <f>VLOOKUP(B107,Лист1!$A$1:$H$356,8)</f>
        <v>#N/A</v>
      </c>
      <c r="F107" s="13" t="e">
        <f t="shared" si="3"/>
        <v>#N/A</v>
      </c>
      <c r="G107" s="15" t="e">
        <f t="shared" si="4"/>
        <v>#N/A</v>
      </c>
      <c r="H107" t="e">
        <f>VLOOKUP(B107,Лист1!$A$1:$H$356,4)</f>
        <v>#N/A</v>
      </c>
    </row>
    <row r="108" spans="3:8" x14ac:dyDescent="0.25">
      <c r="C108" t="e">
        <f>VLOOKUP(B108,Лист1!$A$1:$H$356,3)</f>
        <v>#N/A</v>
      </c>
      <c r="D108" s="12">
        <v>1</v>
      </c>
      <c r="E108" s="10" t="e">
        <f>VLOOKUP(B108,Лист1!$A$1:$H$356,8)</f>
        <v>#N/A</v>
      </c>
      <c r="F108" s="13" t="e">
        <f t="shared" si="3"/>
        <v>#N/A</v>
      </c>
      <c r="G108" s="15" t="e">
        <f t="shared" si="4"/>
        <v>#N/A</v>
      </c>
      <c r="H108" t="e">
        <f>VLOOKUP(B108,Лист1!$A$1:$H$356,4)</f>
        <v>#N/A</v>
      </c>
    </row>
    <row r="109" spans="3:8" x14ac:dyDescent="0.25">
      <c r="C109" t="e">
        <f>VLOOKUP(B109,Лист1!$A$1:$H$356,3)</f>
        <v>#N/A</v>
      </c>
      <c r="D109" s="12">
        <v>1</v>
      </c>
      <c r="E109" s="10" t="e">
        <f>VLOOKUP(B109,Лист1!$A$1:$H$356,8)</f>
        <v>#N/A</v>
      </c>
      <c r="F109" s="13" t="e">
        <f t="shared" si="3"/>
        <v>#N/A</v>
      </c>
      <c r="G109" s="15" t="e">
        <f t="shared" si="4"/>
        <v>#N/A</v>
      </c>
      <c r="H109" t="e">
        <f>VLOOKUP(B109,Лист1!$A$1:$H$356,4)</f>
        <v>#N/A</v>
      </c>
    </row>
    <row r="110" spans="3:8" x14ac:dyDescent="0.25">
      <c r="C110" t="e">
        <f>VLOOKUP(B110,Лист1!$A$1:$H$356,3)</f>
        <v>#N/A</v>
      </c>
      <c r="D110" s="12">
        <v>1</v>
      </c>
      <c r="E110" s="10" t="e">
        <f>VLOOKUP(B110,Лист1!$A$1:$H$356,8)</f>
        <v>#N/A</v>
      </c>
      <c r="F110" s="13" t="e">
        <f t="shared" si="3"/>
        <v>#N/A</v>
      </c>
      <c r="G110" s="15" t="e">
        <f t="shared" si="4"/>
        <v>#N/A</v>
      </c>
      <c r="H110" t="e">
        <f>VLOOKUP(B110,Лист1!$A$1:$H$356,4)</f>
        <v>#N/A</v>
      </c>
    </row>
    <row r="111" spans="3:8" x14ac:dyDescent="0.25">
      <c r="C111" t="e">
        <f>VLOOKUP(B111,Лист1!$A$1:$H$356,3)</f>
        <v>#N/A</v>
      </c>
      <c r="D111" s="12">
        <v>1</v>
      </c>
      <c r="E111" s="10" t="e">
        <f>VLOOKUP(B111,Лист1!$A$1:$H$356,8)</f>
        <v>#N/A</v>
      </c>
      <c r="F111" s="13" t="e">
        <f t="shared" si="3"/>
        <v>#N/A</v>
      </c>
      <c r="G111" s="15" t="e">
        <f t="shared" si="4"/>
        <v>#N/A</v>
      </c>
      <c r="H111" t="e">
        <f>VLOOKUP(B111,Лист1!$A$1:$H$356,4)</f>
        <v>#N/A</v>
      </c>
    </row>
    <row r="112" spans="3:8" x14ac:dyDescent="0.25">
      <c r="C112" t="e">
        <f>VLOOKUP(B112,Лист1!$A$1:$H$356,3)</f>
        <v>#N/A</v>
      </c>
      <c r="D112" s="12">
        <v>1</v>
      </c>
      <c r="E112" s="10" t="e">
        <f>VLOOKUP(B112,Лист1!$A$1:$H$356,8)</f>
        <v>#N/A</v>
      </c>
      <c r="F112" s="13" t="e">
        <f t="shared" si="3"/>
        <v>#N/A</v>
      </c>
      <c r="G112" s="15" t="e">
        <f t="shared" si="4"/>
        <v>#N/A</v>
      </c>
      <c r="H112" t="e">
        <f>VLOOKUP(B112,Лист1!$A$1:$H$356,4)</f>
        <v>#N/A</v>
      </c>
    </row>
    <row r="113" spans="3:8" x14ac:dyDescent="0.25">
      <c r="C113" t="e">
        <f>VLOOKUP(B113,Лист1!$A$1:$H$356,3)</f>
        <v>#N/A</v>
      </c>
      <c r="D113" s="12">
        <v>1</v>
      </c>
      <c r="E113" s="10" t="e">
        <f>VLOOKUP(B113,Лист1!$A$1:$H$356,8)</f>
        <v>#N/A</v>
      </c>
      <c r="F113" s="13" t="e">
        <f t="shared" si="3"/>
        <v>#N/A</v>
      </c>
      <c r="G113" s="15" t="e">
        <f t="shared" si="4"/>
        <v>#N/A</v>
      </c>
      <c r="H113" t="e">
        <f>VLOOKUP(B113,Лист1!$A$1:$H$356,4)</f>
        <v>#N/A</v>
      </c>
    </row>
    <row r="114" spans="3:8" x14ac:dyDescent="0.25">
      <c r="C114" t="e">
        <f>VLOOKUP(B114,Лист1!$A$1:$H$356,3)</f>
        <v>#N/A</v>
      </c>
      <c r="D114" s="12">
        <v>1</v>
      </c>
      <c r="E114" s="10" t="e">
        <f>VLOOKUP(B114,Лист1!$A$1:$H$356,8)</f>
        <v>#N/A</v>
      </c>
      <c r="F114" s="13" t="e">
        <f t="shared" si="3"/>
        <v>#N/A</v>
      </c>
      <c r="G114" s="15" t="e">
        <f t="shared" si="4"/>
        <v>#N/A</v>
      </c>
      <c r="H114" t="e">
        <f>VLOOKUP(B114,Лист1!$A$1:$H$356,4)</f>
        <v>#N/A</v>
      </c>
    </row>
    <row r="115" spans="3:8" x14ac:dyDescent="0.25">
      <c r="C115" t="e">
        <f>VLOOKUP(B115,Лист1!$A$1:$H$356,3)</f>
        <v>#N/A</v>
      </c>
      <c r="D115" s="12">
        <v>1</v>
      </c>
      <c r="E115" s="10" t="e">
        <f>VLOOKUP(B115,Лист1!$A$1:$H$356,8)</f>
        <v>#N/A</v>
      </c>
      <c r="F115" s="13" t="e">
        <f t="shared" si="3"/>
        <v>#N/A</v>
      </c>
      <c r="G115" s="15" t="e">
        <f t="shared" si="4"/>
        <v>#N/A</v>
      </c>
      <c r="H115" t="e">
        <f>VLOOKUP(B115,Лист1!$A$1:$H$356,4)</f>
        <v>#N/A</v>
      </c>
    </row>
    <row r="116" spans="3:8" x14ac:dyDescent="0.25">
      <c r="C116" t="e">
        <f>VLOOKUP(B116,Лист1!$A$1:$H$356,3)</f>
        <v>#N/A</v>
      </c>
      <c r="D116" s="12">
        <v>1</v>
      </c>
      <c r="E116" s="10" t="e">
        <f>VLOOKUP(B116,Лист1!$A$1:$H$356,8)</f>
        <v>#N/A</v>
      </c>
      <c r="F116" s="13" t="e">
        <f t="shared" si="3"/>
        <v>#N/A</v>
      </c>
      <c r="G116" s="15" t="e">
        <f t="shared" si="4"/>
        <v>#N/A</v>
      </c>
      <c r="H116" t="e">
        <f>VLOOKUP(B116,Лист1!$A$1:$H$356,4)</f>
        <v>#N/A</v>
      </c>
    </row>
    <row r="117" spans="3:8" x14ac:dyDescent="0.25">
      <c r="C117" t="e">
        <f>VLOOKUP(B117,Лист1!$A$1:$H$356,3)</f>
        <v>#N/A</v>
      </c>
      <c r="D117" s="12">
        <v>1</v>
      </c>
      <c r="E117" s="10" t="e">
        <f>VLOOKUP(B117,Лист1!$A$1:$H$356,8)</f>
        <v>#N/A</v>
      </c>
      <c r="F117" s="13" t="e">
        <f t="shared" si="3"/>
        <v>#N/A</v>
      </c>
      <c r="G117" s="15" t="e">
        <f t="shared" si="4"/>
        <v>#N/A</v>
      </c>
      <c r="H117" t="e">
        <f>VLOOKUP(B117,Лист1!$A$1:$H$356,4)</f>
        <v>#N/A</v>
      </c>
    </row>
    <row r="118" spans="3:8" x14ac:dyDescent="0.25">
      <c r="C118" t="e">
        <f>VLOOKUP(B118,Лист1!$A$1:$H$356,3)</f>
        <v>#N/A</v>
      </c>
      <c r="D118" s="12">
        <v>1</v>
      </c>
      <c r="E118" s="10" t="e">
        <f>VLOOKUP(B118,Лист1!$A$1:$H$356,8)</f>
        <v>#N/A</v>
      </c>
      <c r="F118" s="13" t="e">
        <f t="shared" si="3"/>
        <v>#N/A</v>
      </c>
      <c r="G118" s="15" t="e">
        <f t="shared" si="4"/>
        <v>#N/A</v>
      </c>
      <c r="H118" t="e">
        <f>VLOOKUP(B118,Лист1!$A$1:$H$356,4)</f>
        <v>#N/A</v>
      </c>
    </row>
    <row r="119" spans="3:8" x14ac:dyDescent="0.25">
      <c r="C119" t="e">
        <f>VLOOKUP(B119,Лист1!$A$1:$H$356,3)</f>
        <v>#N/A</v>
      </c>
      <c r="D119" s="12">
        <v>1</v>
      </c>
      <c r="E119" s="10" t="e">
        <f>VLOOKUP(B119,Лист1!$A$1:$H$356,8)</f>
        <v>#N/A</v>
      </c>
      <c r="F119" s="13" t="e">
        <f t="shared" si="3"/>
        <v>#N/A</v>
      </c>
      <c r="G119" s="15" t="e">
        <f t="shared" si="4"/>
        <v>#N/A</v>
      </c>
      <c r="H119" t="e">
        <f>VLOOKUP(B119,Лист1!$A$1:$H$356,4)</f>
        <v>#N/A</v>
      </c>
    </row>
    <row r="120" spans="3:8" x14ac:dyDescent="0.25">
      <c r="C120" t="e">
        <f>VLOOKUP(B120,Лист1!$A$1:$H$356,3)</f>
        <v>#N/A</v>
      </c>
      <c r="D120" s="12">
        <v>1</v>
      </c>
      <c r="E120" s="10" t="e">
        <f>VLOOKUP(B120,Лист1!$A$1:$H$356,8)</f>
        <v>#N/A</v>
      </c>
      <c r="F120" s="13" t="e">
        <f t="shared" si="3"/>
        <v>#N/A</v>
      </c>
      <c r="G120" s="15" t="e">
        <f t="shared" si="4"/>
        <v>#N/A</v>
      </c>
      <c r="H120" t="e">
        <f>VLOOKUP(B120,Лист1!$A$1:$H$356,4)</f>
        <v>#N/A</v>
      </c>
    </row>
    <row r="121" spans="3:8" x14ac:dyDescent="0.25">
      <c r="C121" t="e">
        <f>VLOOKUP(B121,Лист1!$A$1:$H$356,3)</f>
        <v>#N/A</v>
      </c>
      <c r="D121" s="12">
        <v>1</v>
      </c>
      <c r="E121" s="10" t="e">
        <f>VLOOKUP(B121,Лист1!$A$1:$H$356,8)</f>
        <v>#N/A</v>
      </c>
      <c r="F121" s="13" t="e">
        <f t="shared" si="3"/>
        <v>#N/A</v>
      </c>
      <c r="G121" s="15" t="e">
        <f t="shared" si="4"/>
        <v>#N/A</v>
      </c>
      <c r="H121" t="e">
        <f>VLOOKUP(B121,Лист1!$A$1:$H$356,4)</f>
        <v>#N/A</v>
      </c>
    </row>
    <row r="122" spans="3:8" x14ac:dyDescent="0.25">
      <c r="C122" t="e">
        <f>VLOOKUP(B122,Лист1!$A$1:$H$356,3)</f>
        <v>#N/A</v>
      </c>
      <c r="D122" s="12">
        <v>1</v>
      </c>
      <c r="E122" s="10" t="e">
        <f>VLOOKUP(B122,Лист1!$A$1:$H$356,8)</f>
        <v>#N/A</v>
      </c>
      <c r="F122" s="13" t="e">
        <f t="shared" si="3"/>
        <v>#N/A</v>
      </c>
      <c r="G122" s="15" t="e">
        <f t="shared" si="4"/>
        <v>#N/A</v>
      </c>
      <c r="H122" t="e">
        <f>VLOOKUP(B122,Лист1!$A$1:$H$356,4)</f>
        <v>#N/A</v>
      </c>
    </row>
    <row r="123" spans="3:8" x14ac:dyDescent="0.25">
      <c r="C123" t="e">
        <f>VLOOKUP(B123,Лист1!$A$1:$H$356,3)</f>
        <v>#N/A</v>
      </c>
      <c r="D123" s="12">
        <v>1</v>
      </c>
      <c r="E123" s="10" t="e">
        <f>VLOOKUP(B123,Лист1!$A$1:$H$356,8)</f>
        <v>#N/A</v>
      </c>
      <c r="F123" s="13" t="e">
        <f t="shared" si="3"/>
        <v>#N/A</v>
      </c>
      <c r="G123" s="15" t="e">
        <f t="shared" si="4"/>
        <v>#N/A</v>
      </c>
      <c r="H123" t="e">
        <f>VLOOKUP(B123,Лист1!$A$1:$H$356,4)</f>
        <v>#N/A</v>
      </c>
    </row>
    <row r="124" spans="3:8" x14ac:dyDescent="0.25">
      <c r="C124" t="e">
        <f>VLOOKUP(B124,Лист1!$A$1:$H$356,3)</f>
        <v>#N/A</v>
      </c>
      <c r="D124" s="12">
        <v>1</v>
      </c>
      <c r="E124" s="10" t="e">
        <f>VLOOKUP(B124,Лист1!$A$1:$H$356,8)</f>
        <v>#N/A</v>
      </c>
      <c r="F124" s="13" t="e">
        <f t="shared" si="3"/>
        <v>#N/A</v>
      </c>
      <c r="G124" s="15" t="e">
        <f t="shared" si="4"/>
        <v>#N/A</v>
      </c>
      <c r="H124" t="e">
        <f>VLOOKUP(B124,Лист1!$A$1:$H$356,4)</f>
        <v>#N/A</v>
      </c>
    </row>
    <row r="125" spans="3:8" x14ac:dyDescent="0.25">
      <c r="C125" t="e">
        <f>VLOOKUP(B125,Лист1!$A$1:$H$356,3)</f>
        <v>#N/A</v>
      </c>
      <c r="D125" s="12">
        <v>1</v>
      </c>
      <c r="E125" s="10" t="e">
        <f>VLOOKUP(B125,Лист1!$A$1:$H$356,8)</f>
        <v>#N/A</v>
      </c>
      <c r="F125" s="13" t="e">
        <f t="shared" si="3"/>
        <v>#N/A</v>
      </c>
      <c r="G125" s="15" t="e">
        <f t="shared" si="4"/>
        <v>#N/A</v>
      </c>
      <c r="H125" t="e">
        <f>VLOOKUP(B125,Лист1!$A$1:$H$356,4)</f>
        <v>#N/A</v>
      </c>
    </row>
    <row r="126" spans="3:8" x14ac:dyDescent="0.25">
      <c r="C126" t="e">
        <f>VLOOKUP(B126,Лист1!$A$1:$H$356,3)</f>
        <v>#N/A</v>
      </c>
      <c r="D126" s="12">
        <v>1</v>
      </c>
      <c r="E126" s="10" t="e">
        <f>VLOOKUP(B126,Лист1!$A$1:$H$356,8)</f>
        <v>#N/A</v>
      </c>
      <c r="F126" s="13" t="e">
        <f t="shared" si="3"/>
        <v>#N/A</v>
      </c>
      <c r="G126" s="15" t="e">
        <f t="shared" si="4"/>
        <v>#N/A</v>
      </c>
      <c r="H126" t="e">
        <f>VLOOKUP(B126,Лист1!$A$1:$H$356,4)</f>
        <v>#N/A</v>
      </c>
    </row>
    <row r="127" spans="3:8" x14ac:dyDescent="0.25">
      <c r="C127" t="e">
        <f>VLOOKUP(B127,Лист1!$A$1:$H$356,3)</f>
        <v>#N/A</v>
      </c>
      <c r="D127" s="12">
        <v>1</v>
      </c>
      <c r="E127" s="10" t="e">
        <f>VLOOKUP(B127,Лист1!$A$1:$H$356,8)</f>
        <v>#N/A</v>
      </c>
      <c r="F127" s="13" t="e">
        <f t="shared" si="3"/>
        <v>#N/A</v>
      </c>
      <c r="G127" s="15" t="e">
        <f t="shared" si="4"/>
        <v>#N/A</v>
      </c>
      <c r="H127" t="e">
        <f>VLOOKUP(B127,Лист1!$A$1:$H$356,4)</f>
        <v>#N/A</v>
      </c>
    </row>
    <row r="128" spans="3:8" x14ac:dyDescent="0.25">
      <c r="C128" t="e">
        <f>VLOOKUP(B128,Лист1!$A$1:$H$356,3)</f>
        <v>#N/A</v>
      </c>
      <c r="D128" s="12">
        <v>1</v>
      </c>
      <c r="E128" s="10" t="e">
        <f>VLOOKUP(B128,Лист1!$A$1:$H$356,8)</f>
        <v>#N/A</v>
      </c>
      <c r="F128" s="13" t="e">
        <f t="shared" si="3"/>
        <v>#N/A</v>
      </c>
      <c r="G128" s="15" t="e">
        <f t="shared" si="4"/>
        <v>#N/A</v>
      </c>
      <c r="H128" t="e">
        <f>VLOOKUP(B128,Лист1!$A$1:$H$356,4)</f>
        <v>#N/A</v>
      </c>
    </row>
    <row r="129" spans="3:8" x14ac:dyDescent="0.25">
      <c r="C129" t="e">
        <f>VLOOKUP(B129,Лист1!$A$1:$H$356,3)</f>
        <v>#N/A</v>
      </c>
      <c r="D129" s="12">
        <v>1</v>
      </c>
      <c r="E129" s="10" t="e">
        <f>VLOOKUP(B129,Лист1!$A$1:$H$356,8)</f>
        <v>#N/A</v>
      </c>
      <c r="F129" s="13" t="e">
        <f t="shared" si="3"/>
        <v>#N/A</v>
      </c>
      <c r="G129" s="15" t="e">
        <f t="shared" si="4"/>
        <v>#N/A</v>
      </c>
      <c r="H129" t="e">
        <f>VLOOKUP(B129,Лист1!$A$1:$H$356,4)</f>
        <v>#N/A</v>
      </c>
    </row>
    <row r="130" spans="3:8" x14ac:dyDescent="0.25">
      <c r="C130" t="e">
        <f>VLOOKUP(B130,Лист1!$A$1:$H$356,3)</f>
        <v>#N/A</v>
      </c>
      <c r="D130" s="12">
        <v>1</v>
      </c>
      <c r="E130" s="10" t="e">
        <f>VLOOKUP(B130,Лист1!$A$1:$H$356,8)</f>
        <v>#N/A</v>
      </c>
      <c r="F130" s="13" t="e">
        <f t="shared" si="3"/>
        <v>#N/A</v>
      </c>
      <c r="G130" s="15" t="e">
        <f t="shared" si="4"/>
        <v>#N/A</v>
      </c>
      <c r="H130" t="e">
        <f>VLOOKUP(B130,Лист1!$A$1:$H$356,4)</f>
        <v>#N/A</v>
      </c>
    </row>
    <row r="131" spans="3:8" x14ac:dyDescent="0.25">
      <c r="C131" t="e">
        <f>VLOOKUP(B131,Лист1!$A$1:$H$356,3)</f>
        <v>#N/A</v>
      </c>
      <c r="D131" s="12">
        <v>1</v>
      </c>
      <c r="E131" s="10" t="e">
        <f>VLOOKUP(B131,Лист1!$A$1:$H$356,8)</f>
        <v>#N/A</v>
      </c>
      <c r="F131" s="13" t="e">
        <f t="shared" si="3"/>
        <v>#N/A</v>
      </c>
      <c r="G131" s="15" t="e">
        <f t="shared" si="4"/>
        <v>#N/A</v>
      </c>
      <c r="H131" t="e">
        <f>VLOOKUP(B131,Лист1!$A$1:$H$356,4)</f>
        <v>#N/A</v>
      </c>
    </row>
    <row r="132" spans="3:8" x14ac:dyDescent="0.25">
      <c r="C132" t="e">
        <f>VLOOKUP(B132,Лист1!$A$1:$H$356,3)</f>
        <v>#N/A</v>
      </c>
      <c r="D132" s="12">
        <v>1</v>
      </c>
      <c r="E132" s="10" t="e">
        <f>VLOOKUP(B132,Лист1!$A$1:$H$356,8)</f>
        <v>#N/A</v>
      </c>
      <c r="F132" s="13" t="e">
        <f t="shared" ref="F132:F148" si="5">IF(E132&gt;30%,20%,IF(E132&gt;=26%,18%,IF(E132&gt;=22%,15%,IF(E132&lt;=16%,10%))))</f>
        <v>#N/A</v>
      </c>
      <c r="G132" s="15" t="e">
        <f t="shared" si="4"/>
        <v>#N/A</v>
      </c>
      <c r="H132" t="e">
        <f>VLOOKUP(B132,Лист1!$A$1:$H$356,4)</f>
        <v>#N/A</v>
      </c>
    </row>
    <row r="133" spans="3:8" x14ac:dyDescent="0.25">
      <c r="C133" t="e">
        <f>VLOOKUP(B133,Лист1!$A$1:$H$356,3)</f>
        <v>#N/A</v>
      </c>
      <c r="D133" s="12">
        <v>1</v>
      </c>
      <c r="E133" s="10" t="e">
        <f>VLOOKUP(B133,Лист1!$A$1:$H$356,8)</f>
        <v>#N/A</v>
      </c>
      <c r="F133" s="13" t="e">
        <f t="shared" si="5"/>
        <v>#N/A</v>
      </c>
      <c r="G133" s="15" t="e">
        <f t="shared" ref="G133:G149" si="6">(D133*H133-(H133*F133))</f>
        <v>#N/A</v>
      </c>
      <c r="H133" t="e">
        <f>VLOOKUP(B133,Лист1!$A$1:$H$356,4)</f>
        <v>#N/A</v>
      </c>
    </row>
    <row r="134" spans="3:8" x14ac:dyDescent="0.25">
      <c r="C134" t="e">
        <f>VLOOKUP(B134,Лист1!#REF!,3)</f>
        <v>#REF!</v>
      </c>
      <c r="D134" s="12">
        <v>1</v>
      </c>
      <c r="E134" s="10" t="e">
        <f>VLOOKUP(B134,Лист1!$A$1:$H$356,8)</f>
        <v>#N/A</v>
      </c>
      <c r="F134" s="13" t="e">
        <f t="shared" si="5"/>
        <v>#N/A</v>
      </c>
      <c r="G134" s="15" t="e">
        <f t="shared" si="6"/>
        <v>#N/A</v>
      </c>
      <c r="H134" t="e">
        <f>VLOOKUP(B134,Лист1!$A$1:$H$356,4)</f>
        <v>#N/A</v>
      </c>
    </row>
    <row r="135" spans="3:8" x14ac:dyDescent="0.25">
      <c r="C135" t="e">
        <f>VLOOKUP(B135,Лист1!A131:H486,3)</f>
        <v>#N/A</v>
      </c>
      <c r="D135" s="12">
        <v>1</v>
      </c>
      <c r="E135" s="10" t="e">
        <f>VLOOKUP(B135,Лист1!$A$1:$H$356,8)</f>
        <v>#N/A</v>
      </c>
      <c r="F135" s="13" t="e">
        <f t="shared" si="5"/>
        <v>#N/A</v>
      </c>
      <c r="G135" s="15" t="e">
        <f t="shared" si="6"/>
        <v>#N/A</v>
      </c>
      <c r="H135" t="e">
        <f>VLOOKUP(B135,Лист1!$A$1:$H$356,4)</f>
        <v>#N/A</v>
      </c>
    </row>
    <row r="136" spans="3:8" x14ac:dyDescent="0.25">
      <c r="C136" t="e">
        <f>VLOOKUP(B136,Лист1!#REF!,3)</f>
        <v>#REF!</v>
      </c>
      <c r="D136" s="12">
        <v>1</v>
      </c>
      <c r="E136" s="10" t="e">
        <f>VLOOKUP(B136,Лист1!$A$1:$H$356,8)</f>
        <v>#N/A</v>
      </c>
      <c r="F136" s="13" t="e">
        <f t="shared" si="5"/>
        <v>#N/A</v>
      </c>
      <c r="G136" s="15" t="e">
        <f t="shared" si="6"/>
        <v>#N/A</v>
      </c>
      <c r="H136" t="e">
        <f>VLOOKUP(B136,Лист1!$A$1:$H$356,4)</f>
        <v>#N/A</v>
      </c>
    </row>
    <row r="137" spans="3:8" x14ac:dyDescent="0.25">
      <c r="C137" t="e">
        <f>VLOOKUP(B137,Лист1!A133:H488,3)</f>
        <v>#N/A</v>
      </c>
      <c r="D137" s="12">
        <v>1</v>
      </c>
      <c r="E137" s="10" t="e">
        <f>VLOOKUP(B137,Лист1!$A$1:$H$356,8)</f>
        <v>#N/A</v>
      </c>
      <c r="F137" s="13" t="e">
        <f t="shared" si="5"/>
        <v>#N/A</v>
      </c>
      <c r="G137" s="15" t="e">
        <f t="shared" si="6"/>
        <v>#N/A</v>
      </c>
      <c r="H137" t="e">
        <f>VLOOKUP(B137,Лист1!$A$1:$H$356,4)</f>
        <v>#N/A</v>
      </c>
    </row>
    <row r="138" spans="3:8" x14ac:dyDescent="0.25">
      <c r="C138" t="e">
        <f>VLOOKUP(B138,Лист1!#REF!,3)</f>
        <v>#REF!</v>
      </c>
      <c r="D138" s="12">
        <v>1</v>
      </c>
      <c r="E138" s="10" t="e">
        <f>VLOOKUP(B138,Лист1!$A$1:$H$356,8)</f>
        <v>#N/A</v>
      </c>
      <c r="F138" s="13" t="e">
        <f t="shared" si="5"/>
        <v>#N/A</v>
      </c>
      <c r="G138" s="15" t="e">
        <f t="shared" si="6"/>
        <v>#N/A</v>
      </c>
      <c r="H138" t="e">
        <f>VLOOKUP(B138,Лист1!$A$1:$H$356,4)</f>
        <v>#N/A</v>
      </c>
    </row>
    <row r="139" spans="3:8" x14ac:dyDescent="0.25">
      <c r="C139" t="e">
        <f>VLOOKUP(B139,Лист1!A135:H490,3)</f>
        <v>#N/A</v>
      </c>
      <c r="D139" s="12">
        <v>1</v>
      </c>
      <c r="E139" s="10" t="e">
        <f>VLOOKUP(B139,Лист1!$A$1:$H$356,8)</f>
        <v>#N/A</v>
      </c>
      <c r="F139" s="13" t="e">
        <f t="shared" si="5"/>
        <v>#N/A</v>
      </c>
      <c r="G139" s="15" t="e">
        <f t="shared" si="6"/>
        <v>#N/A</v>
      </c>
      <c r="H139" t="e">
        <f>VLOOKUP(B139,Лист1!$A$1:$H$356,4)</f>
        <v>#N/A</v>
      </c>
    </row>
    <row r="140" spans="3:8" x14ac:dyDescent="0.25">
      <c r="C140" t="e">
        <f>VLOOKUP(B140,Лист1!#REF!,3)</f>
        <v>#REF!</v>
      </c>
      <c r="D140" s="12">
        <v>1</v>
      </c>
      <c r="E140" s="10" t="e">
        <f>VLOOKUP(B140,Лист1!$A$1:$H$356,8)</f>
        <v>#N/A</v>
      </c>
      <c r="F140" s="13" t="e">
        <f t="shared" si="5"/>
        <v>#N/A</v>
      </c>
      <c r="G140" s="15" t="e">
        <f t="shared" si="6"/>
        <v>#N/A</v>
      </c>
      <c r="H140" t="e">
        <f>VLOOKUP(B140,Лист1!$A$1:$H$356,4)</f>
        <v>#N/A</v>
      </c>
    </row>
    <row r="141" spans="3:8" x14ac:dyDescent="0.25">
      <c r="C141" t="e">
        <f>VLOOKUP(B141,Лист1!A137:H492,3)</f>
        <v>#N/A</v>
      </c>
      <c r="D141" s="12">
        <v>1</v>
      </c>
      <c r="E141" s="10" t="e">
        <f>VLOOKUP(B141,Лист1!$A$1:$H$356,8)</f>
        <v>#N/A</v>
      </c>
      <c r="F141" s="13" t="e">
        <f t="shared" si="5"/>
        <v>#N/A</v>
      </c>
      <c r="G141" s="15" t="e">
        <f t="shared" si="6"/>
        <v>#N/A</v>
      </c>
      <c r="H141" t="e">
        <f>VLOOKUP(B141,Лист1!$A$1:$H$356,4)</f>
        <v>#N/A</v>
      </c>
    </row>
    <row r="142" spans="3:8" x14ac:dyDescent="0.25">
      <c r="C142" t="e">
        <f>VLOOKUP(B142,Лист1!#REF!,3)</f>
        <v>#REF!</v>
      </c>
      <c r="D142" s="12">
        <v>1</v>
      </c>
      <c r="E142" s="10" t="e">
        <f>VLOOKUP(B142,Лист1!$A$1:$H$356,8)</f>
        <v>#N/A</v>
      </c>
      <c r="F142" s="13" t="e">
        <f t="shared" si="5"/>
        <v>#N/A</v>
      </c>
      <c r="G142" s="15" t="e">
        <f t="shared" si="6"/>
        <v>#N/A</v>
      </c>
      <c r="H142" t="e">
        <f>VLOOKUP(B142,Лист1!$A$1:$H$356,4)</f>
        <v>#N/A</v>
      </c>
    </row>
    <row r="143" spans="3:8" x14ac:dyDescent="0.25">
      <c r="C143" t="e">
        <f>VLOOKUP(B143,Лист1!A139:H494,3)</f>
        <v>#N/A</v>
      </c>
      <c r="D143" s="12">
        <v>1</v>
      </c>
      <c r="E143" s="10" t="e">
        <f>VLOOKUP(B143,Лист1!$A$1:$H$356,8)</f>
        <v>#N/A</v>
      </c>
      <c r="F143" s="13" t="e">
        <f t="shared" si="5"/>
        <v>#N/A</v>
      </c>
      <c r="G143" s="15" t="e">
        <f t="shared" si="6"/>
        <v>#N/A</v>
      </c>
      <c r="H143" t="e">
        <f>VLOOKUP(B143,Лист1!$A$1:$H$356,4)</f>
        <v>#N/A</v>
      </c>
    </row>
    <row r="144" spans="3:8" x14ac:dyDescent="0.25">
      <c r="C144" t="e">
        <f>VLOOKUP(B144,Лист1!#REF!,3)</f>
        <v>#REF!</v>
      </c>
      <c r="D144" s="12">
        <v>1</v>
      </c>
      <c r="E144" s="10" t="e">
        <f>VLOOKUP(B144,Лист1!$A$1:$H$356,8)</f>
        <v>#N/A</v>
      </c>
      <c r="F144" s="13" t="e">
        <f t="shared" si="5"/>
        <v>#N/A</v>
      </c>
      <c r="G144" s="15" t="e">
        <f t="shared" si="6"/>
        <v>#N/A</v>
      </c>
      <c r="H144" t="e">
        <f>VLOOKUP(B144,Лист1!$A$1:$H$356,4)</f>
        <v>#N/A</v>
      </c>
    </row>
    <row r="145" spans="3:8" x14ac:dyDescent="0.25">
      <c r="C145" t="e">
        <f>VLOOKUP(B145,Лист1!A141:H496,3)</f>
        <v>#N/A</v>
      </c>
      <c r="D145" s="12">
        <v>1</v>
      </c>
      <c r="E145" s="10" t="e">
        <f>VLOOKUP(B145,Лист1!$A$1:$H$356,8)</f>
        <v>#N/A</v>
      </c>
      <c r="F145" s="13" t="e">
        <f t="shared" si="5"/>
        <v>#N/A</v>
      </c>
      <c r="G145" s="15" t="e">
        <f t="shared" si="6"/>
        <v>#N/A</v>
      </c>
      <c r="H145" t="e">
        <f>VLOOKUP(B145,Лист1!$A$1:$H$356,4)</f>
        <v>#N/A</v>
      </c>
    </row>
    <row r="146" spans="3:8" x14ac:dyDescent="0.25">
      <c r="C146" t="e">
        <f>VLOOKUP(B146,Лист1!#REF!,3)</f>
        <v>#REF!</v>
      </c>
      <c r="D146" s="12">
        <v>1</v>
      </c>
      <c r="E146" s="10" t="e">
        <f>VLOOKUP(B146,Лист1!$A$1:$H$356,8)</f>
        <v>#N/A</v>
      </c>
      <c r="F146" s="13" t="e">
        <f t="shared" si="5"/>
        <v>#N/A</v>
      </c>
      <c r="G146" s="15" t="e">
        <f t="shared" si="6"/>
        <v>#N/A</v>
      </c>
      <c r="H146" t="e">
        <f>VLOOKUP(B146,Лист1!$A$1:$H$356,4)</f>
        <v>#N/A</v>
      </c>
    </row>
    <row r="147" spans="3:8" x14ac:dyDescent="0.25">
      <c r="D147" s="12">
        <v>1</v>
      </c>
      <c r="E147" s="10" t="e">
        <f>VLOOKUP(B147,Лист1!$A$1:$H$356,8)</f>
        <v>#N/A</v>
      </c>
      <c r="F147" s="13" t="e">
        <f t="shared" si="5"/>
        <v>#N/A</v>
      </c>
      <c r="G147" s="15" t="e">
        <f t="shared" si="6"/>
        <v>#N/A</v>
      </c>
      <c r="H147" t="e">
        <f>VLOOKUP(B147,Лист1!$A$1:$H$356,4)</f>
        <v>#N/A</v>
      </c>
    </row>
    <row r="148" spans="3:8" x14ac:dyDescent="0.25">
      <c r="F148" s="13">
        <f t="shared" si="5"/>
        <v>0.1</v>
      </c>
      <c r="G148" s="15" t="e">
        <f t="shared" si="6"/>
        <v>#N/A</v>
      </c>
      <c r="H148" t="e">
        <f>VLOOKUP(B148,Лист1!$A$1:$H$356,4)</f>
        <v>#N/A</v>
      </c>
    </row>
    <row r="149" spans="3:8" x14ac:dyDescent="0.25">
      <c r="F149" s="13">
        <f t="shared" ref="F149" si="7">IF(E149&gt;30%,20%,IF(E149&gt;=26%,18,IF(E149&gt;=22%,15,IF(E149&lt;=16%,10))))</f>
        <v>10</v>
      </c>
      <c r="G149" s="15" t="e">
        <f t="shared" si="6"/>
        <v>#N/A</v>
      </c>
      <c r="H149" t="e">
        <f>VLOOKUP(B149,Лист1!$A$1:$H$356,4)</f>
        <v>#N/A</v>
      </c>
    </row>
    <row r="150" spans="3:8" x14ac:dyDescent="0.25">
      <c r="H150" t="e">
        <f>VLOOKUP(B150,Лист1!$A$1:$H$356,4)</f>
        <v>#N/A</v>
      </c>
    </row>
    <row r="151" spans="3:8" x14ac:dyDescent="0.25">
      <c r="H151" t="e">
        <f>VLOOKUP(B151,Лист1!$A$1:$H$356,4)</f>
        <v>#N/A</v>
      </c>
    </row>
    <row r="152" spans="3:8" x14ac:dyDescent="0.25">
      <c r="H152" t="e">
        <f>VLOOKUP(B152,Лист1!$A$1:$H$356,4)</f>
        <v>#N/A</v>
      </c>
    </row>
    <row r="153" spans="3:8" x14ac:dyDescent="0.25">
      <c r="H153" t="e">
        <f>VLOOKUP(B153,Лист1!$A$1:$H$356,4)</f>
        <v>#N/A</v>
      </c>
    </row>
    <row r="154" spans="3:8" x14ac:dyDescent="0.25">
      <c r="H154" t="e">
        <f>VLOOKUP(B154,Лист1!$A$1:$H$356,4)</f>
        <v>#N/A</v>
      </c>
    </row>
    <row r="155" spans="3:8" x14ac:dyDescent="0.25">
      <c r="H155" t="e">
        <f>VLOOKUP(B155,Лист1!$A$1:$H$356,4)</f>
        <v>#N/A</v>
      </c>
    </row>
    <row r="156" spans="3:8" x14ac:dyDescent="0.25">
      <c r="H156" t="e">
        <f>VLOOKUP(B156,Лист1!$A$1:$H$356,4)</f>
        <v>#N/A</v>
      </c>
    </row>
    <row r="157" spans="3:8" x14ac:dyDescent="0.25">
      <c r="H157" t="e">
        <f>VLOOKUP(B157,Лист1!$A$1:$H$356,4)</f>
        <v>#N/A</v>
      </c>
    </row>
  </sheetData>
  <conditionalFormatting sqref="A2:H417">
    <cfRule type="containsErrors" dxfId="8" priority="1">
      <formula>ISERROR(A2)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workbookViewId="0">
      <selection activeCell="E2" sqref="E2"/>
    </sheetView>
  </sheetViews>
  <sheetFormatPr defaultRowHeight="15" x14ac:dyDescent="0.25"/>
  <cols>
    <col min="5" max="5" width="9.140625" style="22"/>
  </cols>
  <sheetData>
    <row r="1" spans="1:6" x14ac:dyDescent="0.25">
      <c r="A1" s="5">
        <v>1041</v>
      </c>
      <c r="B1">
        <v>1041</v>
      </c>
      <c r="C1" s="19" t="str">
        <f>IF(ISERROR(MATCH(A2,$B$2:$B$50,0)),"",A2)</f>
        <v/>
      </c>
      <c r="E1" s="21">
        <v>1041</v>
      </c>
      <c r="F1">
        <v>1041</v>
      </c>
    </row>
    <row r="2" spans="1:6" x14ac:dyDescent="0.25">
      <c r="A2" s="20">
        <v>5639</v>
      </c>
      <c r="B2">
        <v>7368</v>
      </c>
      <c r="C2" s="19">
        <f t="shared" ref="C2:C65" si="0">IF(ISERROR(MATCH(A3,$B$2:$B$11,0)),"",A3)</f>
        <v>7368</v>
      </c>
      <c r="E2" s="21">
        <v>5639</v>
      </c>
      <c r="F2">
        <v>7368</v>
      </c>
    </row>
    <row r="3" spans="1:6" x14ac:dyDescent="0.25">
      <c r="A3" s="5">
        <v>7368</v>
      </c>
      <c r="B3">
        <v>13486</v>
      </c>
      <c r="C3" s="19" t="str">
        <f t="shared" si="0"/>
        <v/>
      </c>
      <c r="E3" s="21">
        <v>7368</v>
      </c>
      <c r="F3">
        <v>13486</v>
      </c>
    </row>
    <row r="4" spans="1:6" x14ac:dyDescent="0.25">
      <c r="A4" s="20">
        <v>10312</v>
      </c>
      <c r="B4">
        <v>16903</v>
      </c>
      <c r="C4" s="19" t="str">
        <f t="shared" si="0"/>
        <v/>
      </c>
      <c r="E4" s="21">
        <v>10312</v>
      </c>
      <c r="F4">
        <v>16903</v>
      </c>
    </row>
    <row r="5" spans="1:6" x14ac:dyDescent="0.25">
      <c r="A5" s="20">
        <v>12390</v>
      </c>
      <c r="B5">
        <v>16975</v>
      </c>
      <c r="C5" s="19">
        <f t="shared" si="0"/>
        <v>13486</v>
      </c>
      <c r="E5" s="21">
        <v>12390</v>
      </c>
      <c r="F5">
        <v>16975</v>
      </c>
    </row>
    <row r="6" spans="1:6" x14ac:dyDescent="0.25">
      <c r="A6" s="20">
        <v>13486</v>
      </c>
      <c r="B6">
        <v>16975</v>
      </c>
      <c r="C6" s="19">
        <f t="shared" si="0"/>
        <v>16903</v>
      </c>
      <c r="E6" s="21">
        <v>13486</v>
      </c>
      <c r="F6">
        <v>16975</v>
      </c>
    </row>
    <row r="7" spans="1:6" x14ac:dyDescent="0.25">
      <c r="A7" s="5">
        <v>16903</v>
      </c>
      <c r="B7">
        <v>17062</v>
      </c>
      <c r="C7" s="19">
        <f t="shared" si="0"/>
        <v>16975</v>
      </c>
      <c r="E7" s="21">
        <v>16903</v>
      </c>
      <c r="F7">
        <v>17062</v>
      </c>
    </row>
    <row r="8" spans="1:6" x14ac:dyDescent="0.25">
      <c r="A8" s="5">
        <v>16975</v>
      </c>
      <c r="B8">
        <v>17120</v>
      </c>
      <c r="C8" s="19">
        <f t="shared" si="0"/>
        <v>16975</v>
      </c>
      <c r="E8" s="21">
        <v>16975</v>
      </c>
      <c r="F8">
        <v>17120</v>
      </c>
    </row>
    <row r="9" spans="1:6" x14ac:dyDescent="0.25">
      <c r="A9" s="5">
        <v>16975</v>
      </c>
      <c r="B9">
        <v>23265</v>
      </c>
      <c r="C9" s="19">
        <f t="shared" si="0"/>
        <v>17062</v>
      </c>
      <c r="E9" s="21">
        <v>16975</v>
      </c>
      <c r="F9">
        <v>23265</v>
      </c>
    </row>
    <row r="10" spans="1:6" x14ac:dyDescent="0.25">
      <c r="A10" s="5">
        <v>17062</v>
      </c>
      <c r="B10">
        <v>24090</v>
      </c>
      <c r="C10" s="19">
        <f t="shared" si="0"/>
        <v>17120</v>
      </c>
      <c r="E10" s="21">
        <v>17062</v>
      </c>
      <c r="F10">
        <v>24090</v>
      </c>
    </row>
    <row r="11" spans="1:6" x14ac:dyDescent="0.25">
      <c r="A11" s="5">
        <v>17120</v>
      </c>
      <c r="B11">
        <v>24090</v>
      </c>
      <c r="C11" s="19" t="str">
        <f t="shared" si="0"/>
        <v/>
      </c>
      <c r="E11" s="21">
        <v>17120</v>
      </c>
      <c r="F11">
        <v>24090</v>
      </c>
    </row>
    <row r="12" spans="1:6" x14ac:dyDescent="0.25">
      <c r="A12" s="20">
        <v>18215</v>
      </c>
      <c r="B12">
        <v>26487</v>
      </c>
      <c r="C12" s="19">
        <f t="shared" si="0"/>
        <v>23265</v>
      </c>
      <c r="E12" s="21">
        <v>18215</v>
      </c>
      <c r="F12">
        <v>26487</v>
      </c>
    </row>
    <row r="13" spans="1:6" x14ac:dyDescent="0.25">
      <c r="A13" s="5">
        <v>23265</v>
      </c>
      <c r="B13">
        <v>27650</v>
      </c>
      <c r="C13" s="19">
        <f t="shared" si="0"/>
        <v>24090</v>
      </c>
      <c r="E13" s="21">
        <v>23265</v>
      </c>
      <c r="F13">
        <v>27650</v>
      </c>
    </row>
    <row r="14" spans="1:6" x14ac:dyDescent="0.25">
      <c r="A14" s="5">
        <v>24090</v>
      </c>
      <c r="B14">
        <v>40094</v>
      </c>
      <c r="C14" s="19" t="str">
        <f t="shared" si="0"/>
        <v/>
      </c>
      <c r="E14" s="21">
        <v>24090</v>
      </c>
      <c r="F14">
        <v>40094</v>
      </c>
    </row>
    <row r="15" spans="1:6" x14ac:dyDescent="0.25">
      <c r="A15" s="20">
        <v>26219</v>
      </c>
      <c r="B15">
        <v>47085</v>
      </c>
      <c r="C15" s="19" t="str">
        <f t="shared" si="0"/>
        <v/>
      </c>
      <c r="E15" s="21">
        <v>26219</v>
      </c>
      <c r="F15">
        <v>47085</v>
      </c>
    </row>
    <row r="16" spans="1:6" x14ac:dyDescent="0.25">
      <c r="A16" s="5">
        <v>26487</v>
      </c>
      <c r="B16">
        <v>70031</v>
      </c>
      <c r="C16" s="19" t="str">
        <f t="shared" si="0"/>
        <v/>
      </c>
      <c r="E16" s="21">
        <v>26487</v>
      </c>
      <c r="F16">
        <v>70031</v>
      </c>
    </row>
    <row r="17" spans="1:6" x14ac:dyDescent="0.25">
      <c r="A17" s="5">
        <v>27650</v>
      </c>
      <c r="B17">
        <v>71957</v>
      </c>
      <c r="C17" s="19" t="str">
        <f t="shared" si="0"/>
        <v/>
      </c>
      <c r="E17" s="21">
        <v>27650</v>
      </c>
      <c r="F17">
        <v>71957</v>
      </c>
    </row>
    <row r="18" spans="1:6" x14ac:dyDescent="0.25">
      <c r="A18" s="20">
        <v>32152</v>
      </c>
      <c r="B18">
        <v>72026</v>
      </c>
      <c r="C18" s="19" t="str">
        <f t="shared" si="0"/>
        <v/>
      </c>
      <c r="E18" s="21">
        <v>32152</v>
      </c>
      <c r="F18">
        <v>72026</v>
      </c>
    </row>
    <row r="19" spans="1:6" x14ac:dyDescent="0.25">
      <c r="A19" s="20">
        <v>33568</v>
      </c>
      <c r="B19">
        <v>72380</v>
      </c>
      <c r="C19" s="19" t="str">
        <f t="shared" si="0"/>
        <v/>
      </c>
      <c r="E19" s="21">
        <v>33568</v>
      </c>
      <c r="F19">
        <v>72380</v>
      </c>
    </row>
    <row r="20" spans="1:6" x14ac:dyDescent="0.25">
      <c r="A20" s="20">
        <v>33568</v>
      </c>
      <c r="B20">
        <v>78709</v>
      </c>
      <c r="C20" s="19" t="str">
        <f t="shared" si="0"/>
        <v/>
      </c>
      <c r="E20" s="21">
        <v>33568</v>
      </c>
      <c r="F20">
        <v>78709</v>
      </c>
    </row>
    <row r="21" spans="1:6" x14ac:dyDescent="0.25">
      <c r="A21" s="20">
        <v>33569</v>
      </c>
      <c r="B21">
        <v>87993</v>
      </c>
      <c r="C21" s="19" t="str">
        <f t="shared" si="0"/>
        <v/>
      </c>
      <c r="E21" s="21">
        <v>33569</v>
      </c>
      <c r="F21">
        <v>87993</v>
      </c>
    </row>
    <row r="22" spans="1:6" x14ac:dyDescent="0.25">
      <c r="A22" s="20">
        <v>33569</v>
      </c>
      <c r="B22">
        <v>87993</v>
      </c>
      <c r="C22" s="19" t="str">
        <f t="shared" si="0"/>
        <v/>
      </c>
      <c r="E22" s="21">
        <v>33569</v>
      </c>
      <c r="F22">
        <v>87993</v>
      </c>
    </row>
    <row r="23" spans="1:6" x14ac:dyDescent="0.25">
      <c r="A23" s="20">
        <v>35595</v>
      </c>
      <c r="C23" s="19" t="str">
        <f t="shared" si="0"/>
        <v/>
      </c>
      <c r="E23" s="21">
        <v>35595</v>
      </c>
    </row>
    <row r="24" spans="1:6" x14ac:dyDescent="0.25">
      <c r="A24" s="20">
        <v>36099</v>
      </c>
      <c r="C24" s="19" t="str">
        <f t="shared" si="0"/>
        <v/>
      </c>
      <c r="E24" s="21">
        <v>36099</v>
      </c>
    </row>
    <row r="25" spans="1:6" x14ac:dyDescent="0.25">
      <c r="A25" s="5">
        <v>40094</v>
      </c>
      <c r="C25" s="19" t="str">
        <f t="shared" si="0"/>
        <v/>
      </c>
      <c r="E25" s="21">
        <v>40094</v>
      </c>
    </row>
    <row r="26" spans="1:6" x14ac:dyDescent="0.25">
      <c r="A26" s="5">
        <v>47085</v>
      </c>
      <c r="C26" s="19" t="str">
        <f t="shared" si="0"/>
        <v/>
      </c>
      <c r="E26" s="21">
        <v>47085</v>
      </c>
    </row>
    <row r="27" spans="1:6" x14ac:dyDescent="0.25">
      <c r="A27" s="5">
        <v>68186</v>
      </c>
      <c r="C27" s="19" t="str">
        <f t="shared" si="0"/>
        <v/>
      </c>
      <c r="E27" s="21">
        <v>68186</v>
      </c>
    </row>
    <row r="28" spans="1:6" x14ac:dyDescent="0.25">
      <c r="A28" s="5">
        <v>70031</v>
      </c>
      <c r="C28" s="19" t="str">
        <f t="shared" si="0"/>
        <v/>
      </c>
      <c r="E28" s="21">
        <v>70031</v>
      </c>
    </row>
    <row r="29" spans="1:6" x14ac:dyDescent="0.25">
      <c r="A29" s="5">
        <v>71957</v>
      </c>
      <c r="C29" s="19" t="str">
        <f t="shared" si="0"/>
        <v/>
      </c>
      <c r="E29" s="21">
        <v>71957</v>
      </c>
    </row>
    <row r="30" spans="1:6" x14ac:dyDescent="0.25">
      <c r="A30" s="5">
        <v>72026</v>
      </c>
      <c r="C30" s="19" t="str">
        <f t="shared" si="0"/>
        <v/>
      </c>
      <c r="E30" s="21">
        <v>72026</v>
      </c>
    </row>
    <row r="31" spans="1:6" x14ac:dyDescent="0.25">
      <c r="A31" s="5">
        <v>72380</v>
      </c>
      <c r="C31" s="19" t="str">
        <f t="shared" si="0"/>
        <v/>
      </c>
      <c r="E31" s="21">
        <v>72380</v>
      </c>
    </row>
    <row r="32" spans="1:6" x14ac:dyDescent="0.25">
      <c r="A32" s="5">
        <v>78709</v>
      </c>
      <c r="C32" s="19" t="str">
        <f t="shared" si="0"/>
        <v/>
      </c>
      <c r="E32" s="21">
        <v>78709</v>
      </c>
    </row>
    <row r="33" spans="1:5" x14ac:dyDescent="0.25">
      <c r="A33" s="5">
        <v>79751</v>
      </c>
      <c r="C33" s="19" t="str">
        <f t="shared" si="0"/>
        <v/>
      </c>
      <c r="E33" s="21">
        <v>79751</v>
      </c>
    </row>
    <row r="34" spans="1:5" x14ac:dyDescent="0.25">
      <c r="C34" s="19" t="str">
        <f t="shared" si="0"/>
        <v/>
      </c>
    </row>
    <row r="35" spans="1:5" x14ac:dyDescent="0.25">
      <c r="C35" s="19" t="str">
        <f t="shared" si="0"/>
        <v/>
      </c>
    </row>
    <row r="36" spans="1:5" x14ac:dyDescent="0.25">
      <c r="C36" s="19" t="str">
        <f t="shared" si="0"/>
        <v/>
      </c>
    </row>
    <row r="37" spans="1:5" x14ac:dyDescent="0.25">
      <c r="C37" s="19" t="str">
        <f t="shared" si="0"/>
        <v/>
      </c>
    </row>
    <row r="38" spans="1:5" x14ac:dyDescent="0.25">
      <c r="C38" s="19" t="str">
        <f t="shared" si="0"/>
        <v/>
      </c>
    </row>
    <row r="39" spans="1:5" x14ac:dyDescent="0.25">
      <c r="C39" s="19" t="str">
        <f t="shared" si="0"/>
        <v/>
      </c>
    </row>
    <row r="40" spans="1:5" x14ac:dyDescent="0.25">
      <c r="C40" s="19" t="str">
        <f t="shared" si="0"/>
        <v/>
      </c>
    </row>
    <row r="41" spans="1:5" x14ac:dyDescent="0.25">
      <c r="C41" s="19" t="str">
        <f t="shared" si="0"/>
        <v/>
      </c>
    </row>
    <row r="42" spans="1:5" x14ac:dyDescent="0.25">
      <c r="C42" s="19" t="str">
        <f t="shared" si="0"/>
        <v/>
      </c>
    </row>
    <row r="43" spans="1:5" x14ac:dyDescent="0.25">
      <c r="C43" s="19" t="str">
        <f t="shared" si="0"/>
        <v/>
      </c>
    </row>
    <row r="44" spans="1:5" x14ac:dyDescent="0.25">
      <c r="C44" s="19" t="str">
        <f t="shared" si="0"/>
        <v/>
      </c>
    </row>
    <row r="45" spans="1:5" x14ac:dyDescent="0.25">
      <c r="C45" s="19" t="str">
        <f t="shared" si="0"/>
        <v/>
      </c>
    </row>
    <row r="46" spans="1:5" x14ac:dyDescent="0.25">
      <c r="C46" s="19" t="str">
        <f t="shared" si="0"/>
        <v/>
      </c>
    </row>
    <row r="47" spans="1:5" x14ac:dyDescent="0.25">
      <c r="C47" s="19" t="str">
        <f t="shared" si="0"/>
        <v/>
      </c>
    </row>
    <row r="48" spans="1:5" x14ac:dyDescent="0.25">
      <c r="C48" s="19" t="str">
        <f t="shared" si="0"/>
        <v/>
      </c>
    </row>
    <row r="49" spans="3:3" x14ac:dyDescent="0.25">
      <c r="C49" s="19" t="str">
        <f t="shared" si="0"/>
        <v/>
      </c>
    </row>
    <row r="50" spans="3:3" x14ac:dyDescent="0.25">
      <c r="C50" s="19" t="str">
        <f t="shared" si="0"/>
        <v/>
      </c>
    </row>
    <row r="51" spans="3:3" x14ac:dyDescent="0.25">
      <c r="C51" s="19" t="str">
        <f t="shared" si="0"/>
        <v/>
      </c>
    </row>
    <row r="52" spans="3:3" x14ac:dyDescent="0.25">
      <c r="C52" s="19" t="str">
        <f t="shared" si="0"/>
        <v/>
      </c>
    </row>
    <row r="53" spans="3:3" x14ac:dyDescent="0.25">
      <c r="C53" s="19" t="str">
        <f t="shared" si="0"/>
        <v/>
      </c>
    </row>
    <row r="54" spans="3:3" x14ac:dyDescent="0.25">
      <c r="C54" s="19" t="str">
        <f t="shared" si="0"/>
        <v/>
      </c>
    </row>
    <row r="55" spans="3:3" x14ac:dyDescent="0.25">
      <c r="C55" s="19" t="str">
        <f t="shared" si="0"/>
        <v/>
      </c>
    </row>
    <row r="56" spans="3:3" x14ac:dyDescent="0.25">
      <c r="C56" s="19" t="str">
        <f t="shared" si="0"/>
        <v/>
      </c>
    </row>
    <row r="57" spans="3:3" x14ac:dyDescent="0.25">
      <c r="C57" s="19" t="str">
        <f t="shared" si="0"/>
        <v/>
      </c>
    </row>
    <row r="58" spans="3:3" x14ac:dyDescent="0.25">
      <c r="C58" s="19" t="str">
        <f t="shared" si="0"/>
        <v/>
      </c>
    </row>
    <row r="59" spans="3:3" x14ac:dyDescent="0.25">
      <c r="C59" s="19" t="str">
        <f t="shared" si="0"/>
        <v/>
      </c>
    </row>
    <row r="60" spans="3:3" x14ac:dyDescent="0.25">
      <c r="C60" s="19" t="str">
        <f t="shared" si="0"/>
        <v/>
      </c>
    </row>
    <row r="61" spans="3:3" x14ac:dyDescent="0.25">
      <c r="C61" s="19" t="str">
        <f t="shared" si="0"/>
        <v/>
      </c>
    </row>
    <row r="62" spans="3:3" x14ac:dyDescent="0.25">
      <c r="C62" s="19" t="str">
        <f t="shared" si="0"/>
        <v/>
      </c>
    </row>
    <row r="63" spans="3:3" x14ac:dyDescent="0.25">
      <c r="C63" s="19" t="str">
        <f t="shared" si="0"/>
        <v/>
      </c>
    </row>
    <row r="64" spans="3:3" x14ac:dyDescent="0.25">
      <c r="C64" s="19" t="str">
        <f t="shared" si="0"/>
        <v/>
      </c>
    </row>
    <row r="65" spans="3:3" x14ac:dyDescent="0.25">
      <c r="C65" s="19" t="str">
        <f t="shared" si="0"/>
        <v/>
      </c>
    </row>
    <row r="66" spans="3:3" x14ac:dyDescent="0.25">
      <c r="C66" s="19" t="str">
        <f t="shared" ref="C66:C89" si="1">IF(ISERROR(MATCH(A67,$B$2:$B$11,0)),"",A67)</f>
        <v/>
      </c>
    </row>
    <row r="67" spans="3:3" x14ac:dyDescent="0.25">
      <c r="C67" s="19" t="str">
        <f t="shared" si="1"/>
        <v/>
      </c>
    </row>
    <row r="68" spans="3:3" x14ac:dyDescent="0.25">
      <c r="C68" s="19" t="str">
        <f t="shared" si="1"/>
        <v/>
      </c>
    </row>
    <row r="69" spans="3:3" x14ac:dyDescent="0.25">
      <c r="C69" s="19" t="str">
        <f t="shared" si="1"/>
        <v/>
      </c>
    </row>
    <row r="70" spans="3:3" x14ac:dyDescent="0.25">
      <c r="C70" s="19" t="str">
        <f t="shared" si="1"/>
        <v/>
      </c>
    </row>
    <row r="71" spans="3:3" x14ac:dyDescent="0.25">
      <c r="C71" s="19" t="str">
        <f t="shared" si="1"/>
        <v/>
      </c>
    </row>
    <row r="72" spans="3:3" x14ac:dyDescent="0.25">
      <c r="C72" s="19" t="str">
        <f t="shared" si="1"/>
        <v/>
      </c>
    </row>
    <row r="73" spans="3:3" x14ac:dyDescent="0.25">
      <c r="C73" s="19" t="str">
        <f t="shared" si="1"/>
        <v/>
      </c>
    </row>
    <row r="74" spans="3:3" x14ac:dyDescent="0.25">
      <c r="C74" s="19" t="str">
        <f t="shared" si="1"/>
        <v/>
      </c>
    </row>
    <row r="75" spans="3:3" x14ac:dyDescent="0.25">
      <c r="C75" s="19" t="str">
        <f t="shared" si="1"/>
        <v/>
      </c>
    </row>
    <row r="76" spans="3:3" x14ac:dyDescent="0.25">
      <c r="C76" s="19" t="str">
        <f t="shared" si="1"/>
        <v/>
      </c>
    </row>
    <row r="77" spans="3:3" x14ac:dyDescent="0.25">
      <c r="C77" s="19" t="str">
        <f t="shared" si="1"/>
        <v/>
      </c>
    </row>
    <row r="78" spans="3:3" x14ac:dyDescent="0.25">
      <c r="C78" s="19" t="str">
        <f t="shared" si="1"/>
        <v/>
      </c>
    </row>
    <row r="79" spans="3:3" x14ac:dyDescent="0.25">
      <c r="C79" s="19" t="str">
        <f t="shared" si="1"/>
        <v/>
      </c>
    </row>
    <row r="80" spans="3:3" x14ac:dyDescent="0.25">
      <c r="C80" s="19" t="str">
        <f t="shared" si="1"/>
        <v/>
      </c>
    </row>
    <row r="81" spans="3:3" x14ac:dyDescent="0.25">
      <c r="C81" s="19" t="str">
        <f t="shared" si="1"/>
        <v/>
      </c>
    </row>
    <row r="82" spans="3:3" x14ac:dyDescent="0.25">
      <c r="C82" s="19" t="str">
        <f t="shared" si="1"/>
        <v/>
      </c>
    </row>
    <row r="83" spans="3:3" x14ac:dyDescent="0.25">
      <c r="C83" s="19" t="str">
        <f t="shared" si="1"/>
        <v/>
      </c>
    </row>
    <row r="84" spans="3:3" x14ac:dyDescent="0.25">
      <c r="C84" s="19" t="str">
        <f t="shared" si="1"/>
        <v/>
      </c>
    </row>
    <row r="85" spans="3:3" x14ac:dyDescent="0.25">
      <c r="C85" s="19" t="str">
        <f t="shared" si="1"/>
        <v/>
      </c>
    </row>
    <row r="86" spans="3:3" x14ac:dyDescent="0.25">
      <c r="C86" s="19" t="str">
        <f t="shared" si="1"/>
        <v/>
      </c>
    </row>
    <row r="87" spans="3:3" x14ac:dyDescent="0.25">
      <c r="C87" s="19" t="str">
        <f t="shared" si="1"/>
        <v/>
      </c>
    </row>
    <row r="88" spans="3:3" x14ac:dyDescent="0.25">
      <c r="C88" s="19" t="str">
        <f t="shared" si="1"/>
        <v/>
      </c>
    </row>
    <row r="89" spans="3:3" x14ac:dyDescent="0.25">
      <c r="C89" s="19" t="str">
        <f t="shared" si="1"/>
        <v/>
      </c>
    </row>
  </sheetData>
  <sortState ref="G2:G33">
    <sortCondition ref="G2"/>
  </sortState>
  <conditionalFormatting sqref="B1:B102">
    <cfRule type="containsErrors" dxfId="5" priority="3">
      <formula>ISERROR(B1)</formula>
    </cfRule>
  </conditionalFormatting>
  <conditionalFormatting sqref="F1:F102">
    <cfRule type="containsErrors" dxfId="4" priority="2">
      <formula>ISERROR(F1)</formula>
    </cfRule>
  </conditionalFormatting>
  <conditionalFormatting sqref="E1:E33">
    <cfRule type="expression" dxfId="3" priority="1">
      <formula>COUNTIF($F$1:$F$22,E1)=0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Михаил</cp:lastModifiedBy>
  <dcterms:created xsi:type="dcterms:W3CDTF">2016-02-25T19:58:10Z</dcterms:created>
  <dcterms:modified xsi:type="dcterms:W3CDTF">2016-03-01T19:38:04Z</dcterms:modified>
</cp:coreProperties>
</file>