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9264"/>
  </bookViews>
  <sheets>
    <sheet name="СПРАВКА" sheetId="1" r:id="rId1"/>
  </sheets>
  <externalReferences>
    <externalReference r:id="rId2"/>
    <externalReference r:id="rId3"/>
  </externalReferences>
  <definedNames>
    <definedName name="ГОД">СПРАВКА!$B$2</definedName>
    <definedName name="КАТЕГОРИЯ">СПРАВКА!$A$5:$A$15</definedName>
    <definedName name="ОТДЕЛЕНИЕ">СПРАВКА!$B$5:$B$17</definedName>
    <definedName name="ПЕРЕНОС">СПРАВКА!$M$2:$M$23</definedName>
    <definedName name="ПРАЗДНИКИ">СПРАВКА!$K$2:$K$23</definedName>
    <definedName name="РАБОЧИЕ">СПРАВКА!$N$2:$N$23</definedName>
    <definedName name="С_ДАТА">СПРАВКА!$G$2:$G$13</definedName>
    <definedName name="С_ДНИ">СПРАВКА!$H$2:$H$13</definedName>
    <definedName name="С_МАССИВ">СПРАВКА!$E$2:$I$13</definedName>
    <definedName name="С_ПЕРИОД">СПРАВКА!$E$2:$E$13</definedName>
    <definedName name="С_ЧАСЫ">СПРАВКА!$I$2:$I$13</definedName>
    <definedName name="СОКРАЩЕНО">СПРАВКА!$L$2:$L$23</definedName>
    <definedName name="СТАТУС">СПРАВКА!$A$17:$A$22</definedName>
    <definedName name="Т_МАССИВ">[1]Т_ТАРИФИКАЦИЯ!$C:$I</definedName>
    <definedName name="Т_ФИО">[1]Т_ТАРИФИКАЦИЯ!$B:$B</definedName>
    <definedName name="Ш_ДОЛЖНОСТЬ">[1]Ш_ШТАТ!$C$3:$C$518</definedName>
    <definedName name="Ш_КАТЕГОРИЯ">[1]Ш_ШТАТ!$D$3:$D$518</definedName>
    <definedName name="Ш_МАССИВ">[1]Ш_ШТАТ!$A$3:$G$518</definedName>
    <definedName name="Ш_ОТДЕЛЕНИЕ">[1]Ш_ШТАТ!$B$3:$B$518</definedName>
  </definedNames>
  <calcPr calcId="145621"/>
</workbook>
</file>

<file path=xl/calcChain.xml><?xml version="1.0" encoding="utf-8"?>
<calcChain xmlns="http://schemas.openxmlformats.org/spreadsheetml/2006/main">
  <c r="U2" i="1" l="1"/>
  <c r="U3" i="1"/>
  <c r="U4" i="1"/>
  <c r="U5" i="1"/>
  <c r="U6" i="1"/>
  <c r="U7" i="1"/>
  <c r="U8" i="1"/>
  <c r="U9" i="1"/>
  <c r="U10" i="1"/>
  <c r="U11" i="1"/>
  <c r="Z2" i="1" l="1"/>
  <c r="V2" i="1" l="1"/>
  <c r="V4" i="1"/>
  <c r="V5" i="1"/>
  <c r="V6" i="1"/>
  <c r="V7" i="1"/>
  <c r="V8" i="1"/>
  <c r="V9" i="1"/>
  <c r="V10" i="1"/>
  <c r="V11" i="1"/>
  <c r="V3" i="1"/>
  <c r="G13" i="1" l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  <c r="B3" i="1"/>
  <c r="E2" i="1"/>
</calcChain>
</file>

<file path=xl/sharedStrings.xml><?xml version="1.0" encoding="utf-8"?>
<sst xmlns="http://schemas.openxmlformats.org/spreadsheetml/2006/main" count="54" uniqueCount="53">
  <si>
    <t>В серые поля можно вносить изменения!!!</t>
  </si>
  <si>
    <t>ПЕРИОД</t>
  </si>
  <si>
    <t>МЕСЯЦ</t>
  </si>
  <si>
    <t>ДАТА СОСТАВЛЕНИЯ</t>
  </si>
  <si>
    <t>НОРМА (ДНИ)</t>
  </si>
  <si>
    <t>НОРМА (ЧАСЫ)</t>
  </si>
  <si>
    <t>Праздничный день</t>
  </si>
  <si>
    <t>Рабочий день сокращен на 1 час</t>
  </si>
  <si>
    <t>Рабочий день сделан выходным днем</t>
  </si>
  <si>
    <t>Выходной день сделан рабочим днем</t>
  </si>
  <si>
    <t>ТЕКУЩИЙ ГОД</t>
  </si>
  <si>
    <t>Первый день года</t>
  </si>
  <si>
    <t>без категории</t>
  </si>
  <si>
    <t>Рентген</t>
  </si>
  <si>
    <t>без стажа</t>
  </si>
  <si>
    <t>Стоматол. каб.</t>
  </si>
  <si>
    <t>без учета</t>
  </si>
  <si>
    <t>Физио. кабинет</t>
  </si>
  <si>
    <t>вакансия</t>
  </si>
  <si>
    <t>Лаборат. отд.</t>
  </si>
  <si>
    <t>Вторая</t>
  </si>
  <si>
    <t>Приемное</t>
  </si>
  <si>
    <t>Первая</t>
  </si>
  <si>
    <t>Неврология</t>
  </si>
  <si>
    <t>Высшая</t>
  </si>
  <si>
    <t>ОАиР</t>
  </si>
  <si>
    <t>2г</t>
  </si>
  <si>
    <t>Терапия (20 к.)</t>
  </si>
  <si>
    <t>I</t>
  </si>
  <si>
    <t>Терапия (30 к.)</t>
  </si>
  <si>
    <t>V</t>
  </si>
  <si>
    <t>Травмат.отд.</t>
  </si>
  <si>
    <t>Хирургия (25 к.)</t>
  </si>
  <si>
    <t>ВАК</t>
  </si>
  <si>
    <t>Хирургия (с пер.)</t>
  </si>
  <si>
    <t>Осн.</t>
  </si>
  <si>
    <t>Осн. врем.</t>
  </si>
  <si>
    <t>сов-во</t>
  </si>
  <si>
    <t>№</t>
  </si>
  <si>
    <t>ПЕРИОД НАЧАЛО</t>
  </si>
  <si>
    <t>ПЕРИОД ОКОНЧАНИЕ</t>
  </si>
  <si>
    <t>должно быть</t>
  </si>
  <si>
    <t>считает формула</t>
  </si>
  <si>
    <t>разница</t>
  </si>
  <si>
    <t>РАБОЧИЕ</t>
  </si>
  <si>
    <t>ПЕРЕНОС</t>
  </si>
  <si>
    <t>ПРАЗДНИКИ</t>
  </si>
  <si>
    <t>20.02.16;22.02.16</t>
  </si>
  <si>
    <t>20.02.16;22.02.16;07.03.16</t>
  </si>
  <si>
    <t xml:space="preserve"> = ФОРМУЛА</t>
  </si>
  <si>
    <t>не учитывает субботу (20 февр.) как рабочий день и 22.02. (понед) как выходной</t>
  </si>
  <si>
    <t>СПРАВОЧНО, НЕ ДЛЯ ФОРМУЛ 
Даты исключения
 (либо + либо (-) )</t>
  </si>
  <si>
    <t xml:space="preserve"> =ЧИСТРАБДНИ.МЕЖД(Q2;R2;1;ПРАЗДНИКИ)+СЧЁТЕСЛИМН(РАБОЧИЕ;"&gt;="&amp;Q2;РАБОЧИЕ;"&lt;="&amp;R2)-СЧЁТЕСЛИМН(ПЕРЕНОС;"&gt;="&amp;Q2;ПЕРЕНОС;"&lt;="&amp;R2)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</si>
</sst>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dd/mm/yy;@"/>
    <numFmt numFmtId="165" formatCode="[$-419]d\ mmm\ yy;@"/>
  </numFmts>
  <fonts count="38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rgb="FF7030A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Cyr"/>
      <charset val="204"/>
    </font>
    <font>
      <sz val="10"/>
      <name val="Arial Narrow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 Narrow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rgb="FFFF0000"/>
      <name val="Arial Narrow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4">
    <xf numFmtId="0" fontId="0" fillId="0" borderId="0"/>
    <xf numFmtId="0" fontId="2" fillId="0" borderId="0"/>
    <xf numFmtId="0" fontId="12" fillId="0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9" borderId="29" applyNumberFormat="0" applyAlignment="0" applyProtection="0"/>
    <xf numFmtId="0" fontId="21" fillId="9" borderId="29" applyNumberFormat="0" applyAlignment="0" applyProtection="0"/>
    <xf numFmtId="0" fontId="21" fillId="9" borderId="29" applyNumberFormat="0" applyAlignment="0" applyProtection="0"/>
    <xf numFmtId="0" fontId="22" fillId="22" borderId="30" applyNumberFormat="0" applyAlignment="0" applyProtection="0"/>
    <xf numFmtId="0" fontId="22" fillId="22" borderId="30" applyNumberFormat="0" applyAlignment="0" applyProtection="0"/>
    <xf numFmtId="0" fontId="22" fillId="22" borderId="30" applyNumberFormat="0" applyAlignment="0" applyProtection="0"/>
    <xf numFmtId="0" fontId="23" fillId="22" borderId="29" applyNumberFormat="0" applyAlignment="0" applyProtection="0"/>
    <xf numFmtId="0" fontId="23" fillId="22" borderId="29" applyNumberFormat="0" applyAlignment="0" applyProtection="0"/>
    <xf numFmtId="0" fontId="23" fillId="22" borderId="29" applyNumberFormat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5" fillId="0" borderId="32" applyNumberFormat="0" applyFill="0" applyAlignment="0" applyProtection="0"/>
    <xf numFmtId="0" fontId="25" fillId="0" borderId="32" applyNumberFormat="0" applyFill="0" applyAlignment="0" applyProtection="0"/>
    <xf numFmtId="0" fontId="26" fillId="0" borderId="33" applyNumberFormat="0" applyFill="0" applyAlignment="0" applyProtection="0"/>
    <xf numFmtId="0" fontId="26" fillId="0" borderId="3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4" applyNumberFormat="0" applyFill="0" applyAlignment="0" applyProtection="0"/>
    <xf numFmtId="0" fontId="27" fillId="0" borderId="34" applyNumberFormat="0" applyFill="0" applyAlignment="0" applyProtection="0"/>
    <xf numFmtId="0" fontId="27" fillId="0" borderId="34" applyNumberFormat="0" applyFill="0" applyAlignment="0" applyProtection="0"/>
    <xf numFmtId="0" fontId="28" fillId="23" borderId="35" applyNumberFormat="0" applyAlignment="0" applyProtection="0"/>
    <xf numFmtId="0" fontId="28" fillId="23" borderId="35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0" borderId="0"/>
    <xf numFmtId="0" fontId="15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/>
    <xf numFmtId="0" fontId="12" fillId="0" borderId="0"/>
    <xf numFmtId="0" fontId="8" fillId="0" borderId="0"/>
    <xf numFmtId="0" fontId="3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25" borderId="36" applyNumberFormat="0" applyFont="0" applyAlignment="0" applyProtection="0"/>
    <xf numFmtId="0" fontId="12" fillId="25" borderId="36" applyNumberFormat="0" applyFont="0" applyAlignment="0" applyProtection="0"/>
    <xf numFmtId="0" fontId="15" fillId="25" borderId="36" applyNumberFormat="0" applyFont="0" applyAlignment="0" applyProtection="0"/>
    <xf numFmtId="0" fontId="15" fillId="25" borderId="36" applyNumberFormat="0" applyFont="0" applyAlignment="0" applyProtection="0"/>
    <xf numFmtId="0" fontId="15" fillId="25" borderId="36" applyNumberFormat="0" applyFont="0" applyAlignment="0" applyProtection="0"/>
    <xf numFmtId="0" fontId="34" fillId="0" borderId="37" applyNumberFormat="0" applyFill="0" applyAlignment="0" applyProtection="0"/>
    <xf numFmtId="0" fontId="34" fillId="0" borderId="37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</cellStyleXfs>
  <cellXfs count="82">
    <xf numFmtId="0" fontId="0" fillId="0" borderId="0" xfId="0"/>
    <xf numFmtId="0" fontId="4" fillId="0" borderId="0" xfId="1" applyFont="1" applyFill="1" applyProtection="1">
      <protection hidden="1"/>
    </xf>
    <xf numFmtId="0" fontId="4" fillId="0" borderId="3" xfId="1" applyFont="1" applyFill="1" applyBorder="1" applyAlignment="1" applyProtection="1">
      <alignment horizontal="center"/>
      <protection hidden="1"/>
    </xf>
    <xf numFmtId="164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1" applyFont="1" applyFill="1" applyBorder="1" applyAlignment="1" applyProtection="1">
      <alignment horizontal="center" vertical="center" wrapText="1"/>
      <protection hidden="1"/>
    </xf>
    <xf numFmtId="0" fontId="5" fillId="0" borderId="5" xfId="1" applyFont="1" applyFill="1" applyBorder="1" applyAlignment="1" applyProtection="1">
      <alignment horizontal="center" vertical="center" wrapText="1"/>
      <protection hidden="1"/>
    </xf>
    <xf numFmtId="14" fontId="9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0" xfId="1" applyFont="1" applyFill="1" applyProtection="1">
      <protection hidden="1"/>
    </xf>
    <xf numFmtId="0" fontId="10" fillId="0" borderId="10" xfId="1" applyFont="1" applyFill="1" applyBorder="1" applyAlignment="1" applyProtection="1">
      <alignment horizontal="center"/>
      <protection hidden="1"/>
    </xf>
    <xf numFmtId="0" fontId="11" fillId="2" borderId="10" xfId="1" applyFont="1" applyFill="1" applyBorder="1" applyAlignment="1" applyProtection="1">
      <alignment horizontal="center"/>
      <protection locked="0"/>
    </xf>
    <xf numFmtId="0" fontId="10" fillId="0" borderId="0" xfId="1" applyFont="1" applyFill="1" applyProtection="1">
      <protection hidden="1"/>
    </xf>
    <xf numFmtId="0" fontId="10" fillId="0" borderId="11" xfId="1" applyFont="1" applyFill="1" applyBorder="1" applyAlignment="1" applyProtection="1">
      <alignment horizontal="center"/>
      <protection hidden="1"/>
    </xf>
    <xf numFmtId="0" fontId="10" fillId="0" borderId="12" xfId="1" applyFont="1" applyFill="1" applyBorder="1" applyAlignment="1" applyProtection="1">
      <alignment horizontal="left" indent="1"/>
      <protection hidden="1"/>
    </xf>
    <xf numFmtId="0" fontId="10" fillId="0" borderId="12" xfId="1" applyFont="1" applyFill="1" applyBorder="1" applyAlignment="1" applyProtection="1">
      <alignment horizontal="center"/>
      <protection hidden="1"/>
    </xf>
    <xf numFmtId="164" fontId="10" fillId="0" borderId="12" xfId="1" applyNumberFormat="1" applyFont="1" applyFill="1" applyBorder="1" applyAlignment="1" applyProtection="1">
      <alignment horizontal="center"/>
      <protection hidden="1"/>
    </xf>
    <xf numFmtId="1" fontId="13" fillId="2" borderId="12" xfId="2" applyNumberFormat="1" applyFont="1" applyFill="1" applyBorder="1" applyAlignment="1" applyProtection="1">
      <alignment horizontal="center"/>
      <protection locked="0"/>
    </xf>
    <xf numFmtId="0" fontId="13" fillId="2" borderId="13" xfId="2" applyNumberFormat="1" applyFont="1" applyFill="1" applyBorder="1" applyAlignment="1" applyProtection="1">
      <alignment horizontal="center"/>
      <protection locked="0"/>
    </xf>
    <xf numFmtId="0" fontId="10" fillId="3" borderId="0" xfId="1" applyFont="1" applyFill="1" applyProtection="1">
      <protection hidden="1"/>
    </xf>
    <xf numFmtId="0" fontId="13" fillId="0" borderId="17" xfId="1" applyFont="1" applyFill="1" applyBorder="1" applyAlignment="1" applyProtection="1">
      <protection hidden="1"/>
    </xf>
    <xf numFmtId="14" fontId="13" fillId="0" borderId="17" xfId="1" applyNumberFormat="1" applyFont="1" applyFill="1" applyBorder="1" applyAlignment="1" applyProtection="1">
      <alignment horizontal="center"/>
      <protection hidden="1"/>
    </xf>
    <xf numFmtId="0" fontId="10" fillId="0" borderId="17" xfId="1" applyFont="1" applyFill="1" applyBorder="1" applyAlignment="1" applyProtection="1">
      <alignment horizontal="left" indent="1"/>
      <protection hidden="1"/>
    </xf>
    <xf numFmtId="0" fontId="10" fillId="0" borderId="17" xfId="1" applyFont="1" applyFill="1" applyBorder="1" applyAlignment="1" applyProtection="1">
      <alignment horizontal="center"/>
      <protection hidden="1"/>
    </xf>
    <xf numFmtId="164" fontId="10" fillId="0" borderId="17" xfId="1" applyNumberFormat="1" applyFont="1" applyFill="1" applyBorder="1" applyAlignment="1" applyProtection="1">
      <alignment horizontal="center"/>
      <protection hidden="1"/>
    </xf>
    <xf numFmtId="1" fontId="13" fillId="2" borderId="17" xfId="2" applyNumberFormat="1" applyFont="1" applyFill="1" applyBorder="1" applyAlignment="1" applyProtection="1">
      <alignment horizontal="center"/>
      <protection locked="0"/>
    </xf>
    <xf numFmtId="0" fontId="13" fillId="2" borderId="18" xfId="2" applyNumberFormat="1" applyFont="1" applyFill="1" applyBorder="1" applyAlignment="1" applyProtection="1">
      <alignment horizontal="center"/>
      <protection locked="0"/>
    </xf>
    <xf numFmtId="0" fontId="13" fillId="0" borderId="0" xfId="2" applyFont="1" applyFill="1" applyAlignment="1" applyProtection="1">
      <alignment horizontal="center"/>
      <protection hidden="1"/>
    </xf>
    <xf numFmtId="0" fontId="17" fillId="2" borderId="20" xfId="0" applyFont="1" applyFill="1" applyBorder="1" applyAlignment="1" applyProtection="1">
      <alignment horizontal="center"/>
      <protection locked="0"/>
    </xf>
    <xf numFmtId="0" fontId="18" fillId="2" borderId="21" xfId="0" applyFont="1" applyFill="1" applyBorder="1" applyAlignment="1" applyProtection="1">
      <alignment horizontal="center"/>
      <protection locked="0"/>
    </xf>
    <xf numFmtId="0" fontId="17" fillId="2" borderId="22" xfId="0" applyFont="1" applyFill="1" applyBorder="1" applyAlignment="1" applyProtection="1">
      <alignment horizontal="center"/>
      <protection locked="0"/>
    </xf>
    <xf numFmtId="0" fontId="18" fillId="2" borderId="23" xfId="0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hidden="1"/>
    </xf>
    <xf numFmtId="0" fontId="10" fillId="0" borderId="24" xfId="1" applyFont="1" applyFill="1" applyBorder="1" applyAlignment="1" applyProtection="1">
      <alignment horizontal="center"/>
      <protection hidden="1"/>
    </xf>
    <xf numFmtId="0" fontId="10" fillId="0" borderId="3" xfId="1" applyFont="1" applyFill="1" applyBorder="1" applyAlignment="1" applyProtection="1">
      <alignment horizontal="center"/>
      <protection hidden="1"/>
    </xf>
    <xf numFmtId="0" fontId="10" fillId="0" borderId="25" xfId="1" applyFont="1" applyFill="1" applyBorder="1" applyAlignment="1" applyProtection="1">
      <alignment horizontal="left" indent="1"/>
      <protection hidden="1"/>
    </xf>
    <xf numFmtId="0" fontId="10" fillId="0" borderId="25" xfId="1" applyFont="1" applyFill="1" applyBorder="1" applyAlignment="1" applyProtection="1">
      <alignment horizontal="center"/>
      <protection hidden="1"/>
    </xf>
    <xf numFmtId="164" fontId="10" fillId="0" borderId="25" xfId="1" applyNumberFormat="1" applyFont="1" applyFill="1" applyBorder="1" applyAlignment="1" applyProtection="1">
      <alignment horizontal="center"/>
      <protection hidden="1"/>
    </xf>
    <xf numFmtId="1" fontId="13" fillId="2" borderId="25" xfId="2" applyNumberFormat="1" applyFont="1" applyFill="1" applyBorder="1" applyAlignment="1" applyProtection="1">
      <alignment horizontal="center"/>
      <protection locked="0"/>
    </xf>
    <xf numFmtId="0" fontId="13" fillId="2" borderId="26" xfId="2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164" fontId="10" fillId="0" borderId="0" xfId="1" applyNumberFormat="1" applyFont="1" applyFill="1" applyAlignment="1" applyProtection="1">
      <alignment horizontal="center"/>
      <protection hidden="1"/>
    </xf>
    <xf numFmtId="0" fontId="17" fillId="2" borderId="27" xfId="0" applyFont="1" applyFill="1" applyBorder="1" applyAlignment="1" applyProtection="1">
      <alignment horizontal="center"/>
      <protection locked="0"/>
    </xf>
    <xf numFmtId="164" fontId="14" fillId="2" borderId="22" xfId="1" applyNumberFormat="1" applyFont="1" applyFill="1" applyBorder="1" applyAlignment="1" applyProtection="1">
      <alignment horizontal="center"/>
      <protection locked="0"/>
    </xf>
    <xf numFmtId="164" fontId="14" fillId="2" borderId="27" xfId="1" applyNumberFormat="1" applyFont="1" applyFill="1" applyBorder="1" applyAlignment="1" applyProtection="1">
      <alignment horizontal="center"/>
      <protection locked="0"/>
    </xf>
    <xf numFmtId="0" fontId="13" fillId="3" borderId="0" xfId="2" applyFont="1" applyFill="1" applyAlignment="1" applyProtection="1">
      <alignment horizontal="center"/>
      <protection hidden="1"/>
    </xf>
    <xf numFmtId="0" fontId="10" fillId="3" borderId="24" xfId="1" applyFont="1" applyFill="1" applyBorder="1" applyAlignment="1" applyProtection="1">
      <alignment horizontal="center"/>
      <protection hidden="1"/>
    </xf>
    <xf numFmtId="164" fontId="10" fillId="3" borderId="0" xfId="1" applyNumberFormat="1" applyFont="1" applyFill="1" applyAlignment="1" applyProtection="1">
      <alignment horizontal="center"/>
      <protection hidden="1"/>
    </xf>
    <xf numFmtId="0" fontId="10" fillId="3" borderId="6" xfId="1" applyFont="1" applyFill="1" applyBorder="1" applyAlignment="1" applyProtection="1">
      <alignment horizontal="center"/>
      <protection hidden="1"/>
    </xf>
    <xf numFmtId="0" fontId="19" fillId="3" borderId="28" xfId="1" applyFont="1" applyFill="1" applyBorder="1" applyAlignment="1" applyProtection="1">
      <alignment horizontal="center" vertical="center" wrapText="1"/>
      <protection hidden="1"/>
    </xf>
    <xf numFmtId="0" fontId="10" fillId="3" borderId="0" xfId="1" applyFont="1" applyFill="1" applyAlignment="1" applyProtection="1">
      <alignment horizontal="center"/>
      <protection hidden="1"/>
    </xf>
    <xf numFmtId="0" fontId="10" fillId="0" borderId="0" xfId="1" applyFont="1" applyFill="1" applyAlignment="1" applyProtection="1">
      <alignment horizontal="center"/>
      <protection hidden="1"/>
    </xf>
    <xf numFmtId="0" fontId="4" fillId="0" borderId="17" xfId="1" applyFont="1" applyFill="1" applyBorder="1" applyAlignment="1" applyProtection="1">
      <alignment horizontal="center" vertical="center" wrapText="1"/>
      <protection hidden="1"/>
    </xf>
    <xf numFmtId="0" fontId="10" fillId="0" borderId="17" xfId="1" applyNumberFormat="1" applyFont="1" applyFill="1" applyBorder="1" applyAlignment="1" applyProtection="1">
      <alignment horizontal="center"/>
      <protection hidden="1"/>
    </xf>
    <xf numFmtId="165" fontId="10" fillId="0" borderId="17" xfId="1" applyNumberFormat="1" applyFont="1" applyFill="1" applyBorder="1" applyAlignment="1" applyProtection="1">
      <alignment horizontal="center"/>
      <protection hidden="1"/>
    </xf>
    <xf numFmtId="0" fontId="4" fillId="0" borderId="17" xfId="1" applyFont="1" applyFill="1" applyBorder="1" applyAlignment="1" applyProtection="1">
      <alignment horizontal="center" vertical="center"/>
      <protection hidden="1"/>
    </xf>
    <xf numFmtId="0" fontId="37" fillId="0" borderId="0" xfId="1" applyFont="1" applyFill="1" applyAlignment="1" applyProtection="1">
      <alignment horizontal="left" vertical="top"/>
      <protection hidden="1"/>
    </xf>
    <xf numFmtId="165" fontId="14" fillId="0" borderId="14" xfId="1" applyNumberFormat="1" applyFont="1" applyFill="1" applyBorder="1" applyAlignment="1" applyProtection="1">
      <alignment horizontal="center"/>
      <protection locked="0"/>
    </xf>
    <xf numFmtId="165" fontId="14" fillId="0" borderId="15" xfId="1" applyNumberFormat="1" applyFont="1" applyFill="1" applyBorder="1" applyAlignment="1" applyProtection="1">
      <alignment horizontal="center"/>
      <protection locked="0"/>
    </xf>
    <xf numFmtId="165" fontId="14" fillId="0" borderId="10" xfId="1" applyNumberFormat="1" applyFont="1" applyFill="1" applyBorder="1" applyAlignment="1" applyProtection="1">
      <alignment horizontal="center"/>
      <protection locked="0"/>
    </xf>
    <xf numFmtId="165" fontId="15" fillId="0" borderId="16" xfId="1" applyNumberFormat="1" applyFont="1" applyFill="1" applyBorder="1" applyAlignment="1" applyProtection="1">
      <alignment horizontal="center"/>
      <protection locked="0"/>
    </xf>
    <xf numFmtId="165" fontId="14" fillId="0" borderId="19" xfId="1" applyNumberFormat="1" applyFont="1" applyFill="1" applyBorder="1" applyAlignment="1" applyProtection="1">
      <alignment horizontal="center"/>
      <protection locked="0"/>
    </xf>
    <xf numFmtId="165" fontId="14" fillId="0" borderId="17" xfId="1" applyNumberFormat="1" applyFont="1" applyFill="1" applyBorder="1" applyAlignment="1" applyProtection="1">
      <alignment horizontal="center"/>
      <protection locked="0"/>
    </xf>
    <xf numFmtId="165" fontId="15" fillId="0" borderId="18" xfId="1" applyNumberFormat="1" applyFont="1" applyFill="1" applyBorder="1" applyAlignment="1" applyProtection="1">
      <alignment horizontal="center"/>
      <protection locked="0"/>
    </xf>
    <xf numFmtId="165" fontId="14" fillId="0" borderId="11" xfId="1" applyNumberFormat="1" applyFont="1" applyFill="1" applyBorder="1" applyAlignment="1" applyProtection="1">
      <alignment horizontal="center"/>
      <protection locked="0"/>
    </xf>
    <xf numFmtId="164" fontId="15" fillId="0" borderId="18" xfId="1" applyNumberFormat="1" applyFont="1" applyFill="1" applyBorder="1" applyAlignment="1" applyProtection="1">
      <alignment horizontal="center"/>
      <protection locked="0"/>
    </xf>
    <xf numFmtId="0" fontId="14" fillId="0" borderId="19" xfId="1" applyFont="1" applyFill="1" applyBorder="1" applyProtection="1">
      <protection locked="0"/>
    </xf>
    <xf numFmtId="0" fontId="14" fillId="0" borderId="17" xfId="1" applyFont="1" applyFill="1" applyBorder="1" applyProtection="1">
      <protection locked="0"/>
    </xf>
    <xf numFmtId="0" fontId="14" fillId="0" borderId="39" xfId="1" applyFont="1" applyFill="1" applyBorder="1" applyProtection="1">
      <protection locked="0"/>
    </xf>
    <xf numFmtId="0" fontId="14" fillId="0" borderId="40" xfId="1" applyFont="1" applyFill="1" applyBorder="1" applyProtection="1">
      <protection locked="0"/>
    </xf>
    <xf numFmtId="164" fontId="15" fillId="0" borderId="41" xfId="1" applyNumberFormat="1" applyFont="1" applyFill="1" applyBorder="1" applyAlignment="1" applyProtection="1">
      <alignment horizontal="center"/>
      <protection locked="0"/>
    </xf>
    <xf numFmtId="0" fontId="19" fillId="0" borderId="0" xfId="1" applyFont="1" applyFill="1" applyAlignment="1" applyProtection="1">
      <alignment horizontal="left"/>
      <protection hidden="1"/>
    </xf>
    <xf numFmtId="165" fontId="14" fillId="0" borderId="38" xfId="1" applyNumberFormat="1" applyFont="1" applyFill="1" applyBorder="1" applyAlignment="1" applyProtection="1">
      <alignment horizontal="center"/>
      <protection locked="0"/>
    </xf>
    <xf numFmtId="0" fontId="17" fillId="2" borderId="42" xfId="0" applyFont="1" applyFill="1" applyBorder="1" applyAlignment="1" applyProtection="1">
      <alignment horizontal="center"/>
      <protection locked="0"/>
    </xf>
    <xf numFmtId="164" fontId="14" fillId="2" borderId="43" xfId="1" applyNumberFormat="1" applyFont="1" applyFill="1" applyBorder="1" applyAlignment="1" applyProtection="1">
      <alignment horizontal="center"/>
      <protection locked="0"/>
    </xf>
    <xf numFmtId="0" fontId="4" fillId="26" borderId="17" xfId="1" applyFont="1" applyFill="1" applyBorder="1" applyAlignment="1" applyProtection="1">
      <alignment horizontal="center" vertical="center" wrapText="1"/>
      <protection hidden="1"/>
    </xf>
    <xf numFmtId="0" fontId="37" fillId="26" borderId="17" xfId="1" applyFont="1" applyFill="1" applyBorder="1" applyAlignment="1" applyProtection="1">
      <alignment horizontal="center"/>
      <protection hidden="1"/>
    </xf>
    <xf numFmtId="14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7" xfId="1" applyFont="1" applyFill="1" applyBorder="1" applyAlignment="1" applyProtection="1">
      <alignment horizontal="center" vertical="center" wrapText="1"/>
      <protection hidden="1"/>
    </xf>
    <xf numFmtId="0" fontId="8" fillId="0" borderId="8" xfId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 applyProtection="1">
      <alignment horizontal="center" vertical="center"/>
      <protection hidden="1"/>
    </xf>
    <xf numFmtId="0" fontId="3" fillId="0" borderId="2" xfId="1" applyFont="1" applyFill="1" applyBorder="1" applyAlignment="1" applyProtection="1">
      <alignment horizontal="center" vertical="center"/>
      <protection hidden="1"/>
    </xf>
    <xf numFmtId="0" fontId="10" fillId="0" borderId="0" xfId="1" applyNumberFormat="1" applyFont="1" applyFill="1" applyAlignment="1" applyProtection="1">
      <alignment horizontal="center"/>
      <protection hidden="1"/>
    </xf>
    <xf numFmtId="0" fontId="10" fillId="26" borderId="17" xfId="1" applyFont="1" applyFill="1" applyBorder="1" applyAlignment="1" applyProtection="1">
      <alignment horizontal="center" vertical="center"/>
      <protection hidden="1"/>
    </xf>
  </cellXfs>
  <cellStyles count="104">
    <cellStyle name="20% - Акцент1 2" xfId="3"/>
    <cellStyle name="20% - Акцент1 2 2" xfId="4"/>
    <cellStyle name="20% - Акцент2 2" xfId="5"/>
    <cellStyle name="20% - Акцент2 2 2" xfId="6"/>
    <cellStyle name="20% - Акцент3 2" xfId="7"/>
    <cellStyle name="20% - Акцент3 2 2" xfId="8"/>
    <cellStyle name="20% - Акцент4 2" xfId="9"/>
    <cellStyle name="20% - Акцент4 2 2" xfId="10"/>
    <cellStyle name="20% - Акцент5 2" xfId="11"/>
    <cellStyle name="20% - Акцент5 2 2" xfId="12"/>
    <cellStyle name="20% - Акцент6 2" xfId="13"/>
    <cellStyle name="20% - Акцент6 2 2" xfId="14"/>
    <cellStyle name="40% - Акцент1 2" xfId="15"/>
    <cellStyle name="40% - Акцент1 2 2" xfId="16"/>
    <cellStyle name="40% - Акцент2 2" xfId="17"/>
    <cellStyle name="40% - Акцент2 2 2" xfId="18"/>
    <cellStyle name="40% - Акцент3 2" xfId="19"/>
    <cellStyle name="40% - Акцент3 2 2" xfId="20"/>
    <cellStyle name="40% - Акцент4 2" xfId="21"/>
    <cellStyle name="40% - Акцент4 2 2" xfId="22"/>
    <cellStyle name="40% - Акцент5 2" xfId="23"/>
    <cellStyle name="40% - Акцент5 2 2" xfId="24"/>
    <cellStyle name="40% - Акцент6 2" xfId="25"/>
    <cellStyle name="40% - Акцент6 2 2" xfId="26"/>
    <cellStyle name="60% - Акцент1 2" xfId="27"/>
    <cellStyle name="60% - Акцент1 2 2" xfId="28"/>
    <cellStyle name="60% - Акцент2 2" xfId="29"/>
    <cellStyle name="60% - Акцент2 2 2" xfId="30"/>
    <cellStyle name="60% - Акцент3 2" xfId="31"/>
    <cellStyle name="60% - Акцент3 2 2" xfId="32"/>
    <cellStyle name="60% - Акцент4 2" xfId="33"/>
    <cellStyle name="60% - Акцент4 2 2" xfId="34"/>
    <cellStyle name="60% - Акцент5 2" xfId="35"/>
    <cellStyle name="60% - Акцент5 2 2" xfId="36"/>
    <cellStyle name="60% - Акцент6 2" xfId="37"/>
    <cellStyle name="60% - Акцент6 2 2" xfId="38"/>
    <cellStyle name="Акцент1 2" xfId="39"/>
    <cellStyle name="Акцент1 2 2" xfId="40"/>
    <cellStyle name="Акцент2 2" xfId="41"/>
    <cellStyle name="Акцент2 2 2" xfId="42"/>
    <cellStyle name="Акцент3 2" xfId="43"/>
    <cellStyle name="Акцент3 2 2" xfId="44"/>
    <cellStyle name="Акцент4 2" xfId="45"/>
    <cellStyle name="Акцент4 2 2" xfId="46"/>
    <cellStyle name="Акцент5 2" xfId="47"/>
    <cellStyle name="Акцент5 2 2" xfId="48"/>
    <cellStyle name="Акцент6 2" xfId="49"/>
    <cellStyle name="Акцент6 2 2" xfId="50"/>
    <cellStyle name="Ввод  2" xfId="51"/>
    <cellStyle name="Ввод  2 2" xfId="52"/>
    <cellStyle name="Ввод  2 3" xfId="53"/>
    <cellStyle name="Вывод 2" xfId="54"/>
    <cellStyle name="Вывод 2 2" xfId="55"/>
    <cellStyle name="Вывод 2 3" xfId="56"/>
    <cellStyle name="Вычисление 2" xfId="57"/>
    <cellStyle name="Вычисление 2 2" xfId="58"/>
    <cellStyle name="Вычисление 2 3" xfId="59"/>
    <cellStyle name="Заголовок 1 2" xfId="60"/>
    <cellStyle name="Заголовок 1 2 2" xfId="61"/>
    <cellStyle name="Заголовок 2 2" xfId="62"/>
    <cellStyle name="Заголовок 2 2 2" xfId="63"/>
    <cellStyle name="Заголовок 3 2" xfId="64"/>
    <cellStyle name="Заголовок 3 2 2" xfId="65"/>
    <cellStyle name="Заголовок 4 2" xfId="66"/>
    <cellStyle name="Заголовок 4 2 2" xfId="67"/>
    <cellStyle name="Итог 2" xfId="68"/>
    <cellStyle name="Итог 2 2" xfId="69"/>
    <cellStyle name="Итог 2 3" xfId="70"/>
    <cellStyle name="Контрольная ячейка 2" xfId="71"/>
    <cellStyle name="Контрольная ячейка 2 2" xfId="72"/>
    <cellStyle name="Название 2" xfId="73"/>
    <cellStyle name="Название 2 2" xfId="74"/>
    <cellStyle name="Нейтральный 2" xfId="75"/>
    <cellStyle name="Нейтральный 2 2" xfId="76"/>
    <cellStyle name="Обычный" xfId="0" builtinId="0"/>
    <cellStyle name="Обычный 10" xfId="77"/>
    <cellStyle name="Обычный 11" xfId="78"/>
    <cellStyle name="Обычный 12" xfId="1"/>
    <cellStyle name="Обычный 2" xfId="2"/>
    <cellStyle name="Обычный 2 2" xfId="79"/>
    <cellStyle name="Обычный 3" xfId="80"/>
    <cellStyle name="Обычный 3 2" xfId="81"/>
    <cellStyle name="Обычный 4" xfId="82"/>
    <cellStyle name="Обычный 5" xfId="83"/>
    <cellStyle name="Обычный 6" xfId="84"/>
    <cellStyle name="Обычный 7" xfId="85"/>
    <cellStyle name="Обычный 8" xfId="86"/>
    <cellStyle name="Обычный 9" xfId="87"/>
    <cellStyle name="Плохой 2" xfId="88"/>
    <cellStyle name="Плохой 2 2" xfId="89"/>
    <cellStyle name="Пояснение 2" xfId="90"/>
    <cellStyle name="Пояснение 2 2" xfId="91"/>
    <cellStyle name="Примечание 2" xfId="92"/>
    <cellStyle name="Примечание 2 2" xfId="93"/>
    <cellStyle name="Примечание 3" xfId="94"/>
    <cellStyle name="Примечание 3 2" xfId="95"/>
    <cellStyle name="Примечание 3 3" xfId="96"/>
    <cellStyle name="Связанная ячейка 2" xfId="97"/>
    <cellStyle name="Связанная ячейка 2 2" xfId="98"/>
    <cellStyle name="Текст предупреждения 2" xfId="99"/>
    <cellStyle name="Текст предупреждения 2 2" xfId="100"/>
    <cellStyle name="Финансовый 2" xfId="101"/>
    <cellStyle name="Хороший 2" xfId="102"/>
    <cellStyle name="Хороший 2 2" xfId="103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2%20&#1044;&#1086;&#1082;&#1091;&#1084;&#1077;&#1085;&#1090;&#1099;%20&#1085;&#1072;%20&#1089;&#1086;&#1075;&#1083;&#1072;&#1089;&#1086;&#1074;&#1072;&#1085;&#1080;&#1077;\&#1055;&#1088;&#1080;&#1083;&#1086;&#1078;&#1077;&#1085;&#1080;&#1077;%20&#1082;%20&#1087;&#1088;&#1080;&#1082;&#1072;&#1079;&#1091;%20&#1042;&#1056;&#1048;&#1054;%2020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1;&#1091;&#1093;&#1075;&#1072;&#1083;&#1090;&#1077;&#1088;&#1080;&#1103;\06%20&#1058;&#1040;&#1041;&#1045;&#1051;&#1068;%20(&#1069;&#1051;.&#1060;&#1054;&#1056;&#1052;&#1040;)\12%20&#1058;&#1040;&#1041;&#1045;&#1051;&#1068;%20&#1053;&#1045;&#1042;&#1056;&#1054;&#1051;&#1054;&#1043;&#1048;&#1063;.&#1054;&#1058;&#1044;.%202016%20v3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"/>
      <sheetName val="Ш_ШТАТ"/>
      <sheetName val="Т_ТАРИФИКАЦИЯ"/>
      <sheetName val="ВРИО %%"/>
      <sheetName val="ШАБЛОН"/>
      <sheetName val="ЯНВАРЬ"/>
      <sheetName val="ФЕВРАЛЬ"/>
      <sheetName val="МАРТ"/>
      <sheetName val="АПРЕЛЬ"/>
    </sheetNames>
    <sheetDataSet>
      <sheetData sheetId="0"/>
      <sheetData sheetId="1">
        <row r="3">
          <cell r="A3" t="str">
            <v>ММП</v>
          </cell>
          <cell r="B3" t="str">
            <v>ОАиР</v>
          </cell>
          <cell r="C3" t="str">
            <v>(350р.*кол-во операций)</v>
          </cell>
          <cell r="D3" t="str">
            <v>без категории</v>
          </cell>
          <cell r="E3">
            <v>350</v>
          </cell>
          <cell r="G3">
            <v>350</v>
          </cell>
        </row>
        <row r="4">
          <cell r="A4" t="str">
            <v>НачОтд</v>
          </cell>
          <cell r="B4" t="str">
            <v>Адм. отд.</v>
          </cell>
          <cell r="C4" t="str">
            <v>Начальник административного отделения</v>
          </cell>
          <cell r="D4" t="str">
            <v>вакансия</v>
          </cell>
          <cell r="E4">
            <v>9270</v>
          </cell>
          <cell r="G4">
            <v>30000</v>
          </cell>
        </row>
        <row r="5">
          <cell r="A5" t="str">
            <v>НачОтд</v>
          </cell>
          <cell r="B5" t="str">
            <v>Адм. отд.</v>
          </cell>
          <cell r="C5" t="str">
            <v>Начальник административного отделения</v>
          </cell>
          <cell r="D5" t="str">
            <v>без категории</v>
          </cell>
          <cell r="E5">
            <v>9270</v>
          </cell>
          <cell r="G5">
            <v>30000</v>
          </cell>
        </row>
        <row r="6">
          <cell r="A6" t="str">
            <v>НачОтд</v>
          </cell>
          <cell r="B6" t="str">
            <v>Адм. отд.</v>
          </cell>
          <cell r="C6" t="str">
            <v>Начальник административного отделения</v>
          </cell>
          <cell r="D6" t="str">
            <v>без учета</v>
          </cell>
          <cell r="E6">
            <v>9650</v>
          </cell>
          <cell r="G6">
            <v>30000</v>
          </cell>
        </row>
        <row r="7">
          <cell r="A7" t="str">
            <v>Спец</v>
          </cell>
          <cell r="B7" t="str">
            <v>Адм. отд.</v>
          </cell>
          <cell r="C7" t="str">
            <v>Заведующий делопроизводством</v>
          </cell>
          <cell r="D7" t="str">
            <v>вакансия</v>
          </cell>
          <cell r="E7">
            <v>5970</v>
          </cell>
          <cell r="G7">
            <v>25000</v>
          </cell>
        </row>
        <row r="8">
          <cell r="A8" t="str">
            <v>Спец</v>
          </cell>
          <cell r="B8" t="str">
            <v>Адм. отд.</v>
          </cell>
          <cell r="C8" t="str">
            <v>Заведующий делопроизводством</v>
          </cell>
          <cell r="D8" t="str">
            <v>без категории</v>
          </cell>
          <cell r="E8">
            <v>5970</v>
          </cell>
          <cell r="G8">
            <v>25000</v>
          </cell>
        </row>
        <row r="9">
          <cell r="A9" t="str">
            <v>Спец</v>
          </cell>
          <cell r="B9" t="str">
            <v>Адм. отд.</v>
          </cell>
          <cell r="C9" t="str">
            <v>Заведующий делопроизводством</v>
          </cell>
          <cell r="D9" t="str">
            <v>Первая</v>
          </cell>
          <cell r="E9">
            <v>5970</v>
          </cell>
          <cell r="G9">
            <v>25000</v>
          </cell>
        </row>
        <row r="10">
          <cell r="A10" t="str">
            <v>Спец</v>
          </cell>
          <cell r="B10" t="str">
            <v>Адм. отд.</v>
          </cell>
          <cell r="C10" t="str">
            <v>Делопроизводитель</v>
          </cell>
          <cell r="D10" t="str">
            <v>вакансия</v>
          </cell>
          <cell r="E10">
            <v>5130</v>
          </cell>
          <cell r="G10">
            <v>20000</v>
          </cell>
        </row>
        <row r="11">
          <cell r="A11" t="str">
            <v>Спец</v>
          </cell>
          <cell r="B11" t="str">
            <v>Адм. отд.</v>
          </cell>
          <cell r="C11" t="str">
            <v>Делопроизводитель</v>
          </cell>
          <cell r="D11" t="str">
            <v>без учета</v>
          </cell>
          <cell r="E11">
            <v>5130</v>
          </cell>
          <cell r="G11">
            <v>20000</v>
          </cell>
        </row>
        <row r="12">
          <cell r="A12" t="str">
            <v>Спец</v>
          </cell>
          <cell r="B12" t="str">
            <v>Адм. отд.</v>
          </cell>
          <cell r="C12" t="str">
            <v>Специалист по кадрам</v>
          </cell>
          <cell r="D12" t="str">
            <v>вакансия</v>
          </cell>
          <cell r="E12">
            <v>6600</v>
          </cell>
          <cell r="G12">
            <v>25000</v>
          </cell>
        </row>
        <row r="13">
          <cell r="A13" t="str">
            <v>Спец</v>
          </cell>
          <cell r="B13" t="str">
            <v>Адм. отд.</v>
          </cell>
          <cell r="C13" t="str">
            <v>Специалист по кадрам</v>
          </cell>
          <cell r="D13" t="str">
            <v>без категории</v>
          </cell>
          <cell r="E13">
            <v>6600</v>
          </cell>
          <cell r="G13">
            <v>25000</v>
          </cell>
        </row>
        <row r="14">
          <cell r="A14" t="str">
            <v>Спец</v>
          </cell>
          <cell r="B14" t="str">
            <v>Адм. отд.</v>
          </cell>
          <cell r="C14" t="str">
            <v>Специалист по кадрам</v>
          </cell>
          <cell r="D14" t="str">
            <v>Вторая</v>
          </cell>
          <cell r="E14">
            <v>7010</v>
          </cell>
          <cell r="G14">
            <v>25000</v>
          </cell>
        </row>
        <row r="15">
          <cell r="A15" t="str">
            <v>Спец</v>
          </cell>
          <cell r="B15" t="str">
            <v>Адм. отд.</v>
          </cell>
          <cell r="C15" t="str">
            <v>Специалист по кадрам</v>
          </cell>
          <cell r="D15" t="str">
            <v>Первая</v>
          </cell>
          <cell r="E15">
            <v>7110</v>
          </cell>
          <cell r="G15">
            <v>25000</v>
          </cell>
        </row>
        <row r="16">
          <cell r="A16" t="str">
            <v>НачОтд</v>
          </cell>
          <cell r="B16" t="str">
            <v>ФЭО</v>
          </cell>
          <cell r="C16" t="str">
            <v>Начальник ФЭО - главный бухгалтер</v>
          </cell>
          <cell r="D16" t="str">
            <v>вакансия</v>
          </cell>
          <cell r="E16">
            <v>14500</v>
          </cell>
          <cell r="G16">
            <v>50000</v>
          </cell>
        </row>
        <row r="17">
          <cell r="A17" t="str">
            <v>НачОтд</v>
          </cell>
          <cell r="B17" t="str">
            <v>ФЭО</v>
          </cell>
          <cell r="C17" t="str">
            <v>Начальник ФЭО - главный бухгалтер</v>
          </cell>
          <cell r="D17" t="str">
            <v>без категории</v>
          </cell>
          <cell r="E17">
            <v>14500</v>
          </cell>
          <cell r="G17">
            <v>50000</v>
          </cell>
        </row>
        <row r="18">
          <cell r="A18" t="str">
            <v>НачОтд</v>
          </cell>
          <cell r="B18" t="str">
            <v>ФЭО</v>
          </cell>
          <cell r="C18" t="str">
            <v>Начальник ФЭО - главный бухгалтер</v>
          </cell>
          <cell r="D18" t="str">
            <v>без учета</v>
          </cell>
          <cell r="E18">
            <v>14500</v>
          </cell>
          <cell r="G18">
            <v>50000</v>
          </cell>
        </row>
        <row r="19">
          <cell r="A19" t="str">
            <v>ЗавОтд</v>
          </cell>
          <cell r="B19" t="str">
            <v>ФЭО</v>
          </cell>
          <cell r="C19" t="str">
            <v>Заместитель начальника ФЭО - заместитель главного бухгалтера</v>
          </cell>
          <cell r="D19" t="str">
            <v>вакансия</v>
          </cell>
          <cell r="E19">
            <v>13775</v>
          </cell>
          <cell r="G19">
            <v>35000</v>
          </cell>
        </row>
        <row r="20">
          <cell r="A20" t="str">
            <v>ЗавОтд</v>
          </cell>
          <cell r="B20" t="str">
            <v>ФЭО</v>
          </cell>
          <cell r="C20" t="str">
            <v>Заместитель начальника ФЭО - заместитель главного бухгалтера</v>
          </cell>
          <cell r="D20" t="str">
            <v>без категории</v>
          </cell>
          <cell r="E20">
            <v>13775</v>
          </cell>
          <cell r="G20">
            <v>35000</v>
          </cell>
        </row>
        <row r="21">
          <cell r="A21" t="str">
            <v>ЗавОтд</v>
          </cell>
          <cell r="B21" t="str">
            <v>ФЭО</v>
          </cell>
          <cell r="C21" t="str">
            <v>Заместитель начальника ФЭО - заместитель главного бухгалтера</v>
          </cell>
          <cell r="D21" t="str">
            <v>без учета</v>
          </cell>
          <cell r="E21">
            <v>13775</v>
          </cell>
          <cell r="G21">
            <v>35000</v>
          </cell>
        </row>
        <row r="22">
          <cell r="A22" t="str">
            <v>Спец</v>
          </cell>
          <cell r="B22" t="str">
            <v>ФЭО</v>
          </cell>
          <cell r="C22" t="str">
            <v>Бухгалтер</v>
          </cell>
          <cell r="D22" t="str">
            <v>вакансия</v>
          </cell>
          <cell r="E22">
            <v>7250</v>
          </cell>
          <cell r="G22">
            <v>25000</v>
          </cell>
        </row>
        <row r="23">
          <cell r="A23" t="str">
            <v>Спец</v>
          </cell>
          <cell r="B23" t="str">
            <v>ФЭО</v>
          </cell>
          <cell r="C23" t="str">
            <v>Бухгалтер</v>
          </cell>
          <cell r="D23" t="str">
            <v>без категории</v>
          </cell>
          <cell r="E23">
            <v>7250</v>
          </cell>
          <cell r="G23">
            <v>25000</v>
          </cell>
        </row>
        <row r="24">
          <cell r="A24" t="str">
            <v>Спец</v>
          </cell>
          <cell r="B24" t="str">
            <v>ФЭО</v>
          </cell>
          <cell r="C24" t="str">
            <v>Бухгалтер</v>
          </cell>
          <cell r="D24" t="str">
            <v>Вторая</v>
          </cell>
          <cell r="E24">
            <v>7870</v>
          </cell>
          <cell r="G24">
            <v>25000</v>
          </cell>
        </row>
        <row r="25">
          <cell r="A25" t="str">
            <v>Спец</v>
          </cell>
          <cell r="B25" t="str">
            <v>ФЭО</v>
          </cell>
          <cell r="C25" t="str">
            <v>Бухгалтер</v>
          </cell>
          <cell r="D25" t="str">
            <v>Первая</v>
          </cell>
          <cell r="E25">
            <v>8630</v>
          </cell>
          <cell r="G25">
            <v>25000</v>
          </cell>
        </row>
        <row r="26">
          <cell r="A26" t="str">
            <v>Спец</v>
          </cell>
          <cell r="B26" t="str">
            <v>ФЭО</v>
          </cell>
          <cell r="C26" t="str">
            <v>Бухгалтер (по кассовым операциям)</v>
          </cell>
          <cell r="D26" t="str">
            <v>вакансия</v>
          </cell>
          <cell r="E26">
            <v>7250</v>
          </cell>
          <cell r="G26">
            <v>25000</v>
          </cell>
        </row>
        <row r="27">
          <cell r="A27" t="str">
            <v>Спец</v>
          </cell>
          <cell r="B27" t="str">
            <v>ФЭО</v>
          </cell>
          <cell r="C27" t="str">
            <v>Бухгалтер (по кассовым операциям)</v>
          </cell>
          <cell r="D27" t="str">
            <v>без категории</v>
          </cell>
          <cell r="E27">
            <v>7250</v>
          </cell>
          <cell r="G27">
            <v>25000</v>
          </cell>
        </row>
        <row r="28">
          <cell r="A28" t="str">
            <v>Спец</v>
          </cell>
          <cell r="B28" t="str">
            <v>ФЭО</v>
          </cell>
          <cell r="C28" t="str">
            <v>Бухгалтер (по кассовым операциям)</v>
          </cell>
          <cell r="D28" t="str">
            <v>Вторая</v>
          </cell>
          <cell r="E28">
            <v>7870</v>
          </cell>
          <cell r="G28">
            <v>25000</v>
          </cell>
        </row>
        <row r="29">
          <cell r="A29" t="str">
            <v>Спец</v>
          </cell>
          <cell r="B29" t="str">
            <v>ФЭО</v>
          </cell>
          <cell r="C29" t="str">
            <v>Бухгалтер (по кассовым операциям)</v>
          </cell>
          <cell r="D29" t="str">
            <v>Первая</v>
          </cell>
          <cell r="E29">
            <v>8630</v>
          </cell>
          <cell r="G29">
            <v>25000</v>
          </cell>
        </row>
        <row r="30">
          <cell r="A30" t="str">
            <v>Спец</v>
          </cell>
          <cell r="B30" t="str">
            <v>ФЭО</v>
          </cell>
          <cell r="C30" t="str">
            <v>Ведущий бухгалтер</v>
          </cell>
          <cell r="D30" t="str">
            <v>вакансия</v>
          </cell>
          <cell r="E30">
            <v>9010</v>
          </cell>
          <cell r="G30">
            <v>28000</v>
          </cell>
        </row>
        <row r="31">
          <cell r="A31" t="str">
            <v>Спец</v>
          </cell>
          <cell r="B31" t="str">
            <v>ФЭО</v>
          </cell>
          <cell r="C31" t="str">
            <v>Ведущий бухгалтер</v>
          </cell>
          <cell r="D31" t="str">
            <v>без категории</v>
          </cell>
          <cell r="E31">
            <v>9010</v>
          </cell>
          <cell r="G31">
            <v>28000</v>
          </cell>
        </row>
        <row r="32">
          <cell r="A32" t="str">
            <v>Спец</v>
          </cell>
          <cell r="B32" t="str">
            <v>ФЭО</v>
          </cell>
          <cell r="C32" t="str">
            <v>Ведущий бухгалтер</v>
          </cell>
          <cell r="D32" t="str">
            <v>Вторая</v>
          </cell>
          <cell r="E32">
            <v>9010</v>
          </cell>
          <cell r="G32">
            <v>28000</v>
          </cell>
        </row>
        <row r="33">
          <cell r="A33" t="str">
            <v>Спец</v>
          </cell>
          <cell r="B33" t="str">
            <v>ФЭО</v>
          </cell>
          <cell r="C33" t="str">
            <v>Ведущий бухгалтер</v>
          </cell>
          <cell r="D33" t="str">
            <v>Первая</v>
          </cell>
          <cell r="E33">
            <v>9010</v>
          </cell>
          <cell r="G33">
            <v>28000</v>
          </cell>
        </row>
        <row r="34">
          <cell r="A34" t="str">
            <v>Спец</v>
          </cell>
          <cell r="B34" t="str">
            <v>Отдел МТО</v>
          </cell>
          <cell r="C34" t="str">
            <v>Инструктор по противопожарной профилактике</v>
          </cell>
          <cell r="D34" t="str">
            <v>вакансия</v>
          </cell>
          <cell r="E34">
            <v>6600</v>
          </cell>
          <cell r="G34">
            <v>15000</v>
          </cell>
        </row>
        <row r="35">
          <cell r="A35" t="str">
            <v>Спец</v>
          </cell>
          <cell r="B35" t="str">
            <v>Отдел МТО</v>
          </cell>
          <cell r="C35" t="str">
            <v>Инструктор по противопожарной профилактике</v>
          </cell>
          <cell r="D35" t="str">
            <v>без категории</v>
          </cell>
          <cell r="E35">
            <v>6600</v>
          </cell>
          <cell r="G35">
            <v>15000</v>
          </cell>
        </row>
        <row r="36">
          <cell r="A36" t="str">
            <v>Спец</v>
          </cell>
          <cell r="B36" t="str">
            <v>Отдел МТО</v>
          </cell>
          <cell r="C36" t="str">
            <v>Инструктор по противопожарной профилактике</v>
          </cell>
          <cell r="D36" t="str">
            <v>Вторая</v>
          </cell>
          <cell r="E36">
            <v>6600</v>
          </cell>
          <cell r="G36">
            <v>17000</v>
          </cell>
        </row>
        <row r="37">
          <cell r="A37" t="str">
            <v>Спец</v>
          </cell>
          <cell r="B37" t="str">
            <v>Отдел МТО</v>
          </cell>
          <cell r="C37" t="str">
            <v>Инструктор по противопожарной профилактике</v>
          </cell>
          <cell r="D37" t="str">
            <v>Первая</v>
          </cell>
          <cell r="E37">
            <v>6600</v>
          </cell>
          <cell r="G37">
            <v>19000</v>
          </cell>
        </row>
        <row r="38">
          <cell r="A38" t="str">
            <v>Спец</v>
          </cell>
          <cell r="B38" t="str">
            <v>Отдел МТО</v>
          </cell>
          <cell r="C38" t="str">
            <v>Инструктор по противопожарной профилактике</v>
          </cell>
          <cell r="D38" t="str">
            <v>Высшая</v>
          </cell>
          <cell r="E38">
            <v>6600</v>
          </cell>
          <cell r="G38">
            <v>21000</v>
          </cell>
        </row>
        <row r="39">
          <cell r="A39" t="str">
            <v>НачОтд</v>
          </cell>
          <cell r="B39" t="str">
            <v>Отдел МТО</v>
          </cell>
          <cell r="C39" t="str">
            <v>Начальник отдела МТО</v>
          </cell>
          <cell r="D39" t="str">
            <v>вакансия</v>
          </cell>
          <cell r="E39">
            <v>10280</v>
          </cell>
          <cell r="G39">
            <v>25000</v>
          </cell>
        </row>
        <row r="40">
          <cell r="A40" t="str">
            <v>НачОтд</v>
          </cell>
          <cell r="B40" t="str">
            <v>Отдел МТО</v>
          </cell>
          <cell r="C40" t="str">
            <v>Начальник отдела МТО</v>
          </cell>
          <cell r="D40" t="str">
            <v>без учета</v>
          </cell>
          <cell r="E40">
            <v>10280</v>
          </cell>
          <cell r="G40">
            <v>30000</v>
          </cell>
        </row>
        <row r="41">
          <cell r="A41" t="str">
            <v>Спец</v>
          </cell>
          <cell r="B41" t="str">
            <v>Отдел МТО</v>
          </cell>
          <cell r="C41" t="str">
            <v>Заведующий складом</v>
          </cell>
          <cell r="D41" t="str">
            <v>вакансия</v>
          </cell>
          <cell r="E41">
            <v>5970</v>
          </cell>
          <cell r="G41">
            <v>15000</v>
          </cell>
        </row>
        <row r="42">
          <cell r="A42" t="str">
            <v>Спец</v>
          </cell>
          <cell r="B42" t="str">
            <v>Отдел МТО</v>
          </cell>
          <cell r="C42" t="str">
            <v>Заведующий складом</v>
          </cell>
          <cell r="D42" t="str">
            <v>без учета</v>
          </cell>
          <cell r="E42">
            <v>5970</v>
          </cell>
          <cell r="G42">
            <v>18000</v>
          </cell>
        </row>
        <row r="43">
          <cell r="A43" t="str">
            <v>Спец</v>
          </cell>
          <cell r="B43" t="str">
            <v>Отдел МТО</v>
          </cell>
          <cell r="C43" t="str">
            <v>Делопроизводитель</v>
          </cell>
          <cell r="D43" t="str">
            <v>вакансия</v>
          </cell>
          <cell r="E43">
            <v>5130</v>
          </cell>
          <cell r="G43">
            <v>13000</v>
          </cell>
        </row>
        <row r="44">
          <cell r="A44" t="str">
            <v>Спец</v>
          </cell>
          <cell r="B44" t="str">
            <v>Отдел МТО</v>
          </cell>
          <cell r="C44" t="str">
            <v>Делопроизводитель</v>
          </cell>
          <cell r="D44" t="str">
            <v>без учета</v>
          </cell>
          <cell r="E44">
            <v>5130</v>
          </cell>
          <cell r="G44">
            <v>15000</v>
          </cell>
        </row>
        <row r="45">
          <cell r="A45" t="str">
            <v>Спец</v>
          </cell>
          <cell r="B45" t="str">
            <v>Отдел МТО</v>
          </cell>
          <cell r="C45" t="str">
            <v>Техник</v>
          </cell>
          <cell r="D45" t="str">
            <v>вакансия</v>
          </cell>
          <cell r="E45">
            <v>5370</v>
          </cell>
          <cell r="G45">
            <v>18000</v>
          </cell>
        </row>
        <row r="46">
          <cell r="A46" t="str">
            <v>Спец</v>
          </cell>
          <cell r="B46" t="str">
            <v>Отдел МТО</v>
          </cell>
          <cell r="C46" t="str">
            <v>Техник</v>
          </cell>
          <cell r="D46" t="str">
            <v>без категории</v>
          </cell>
          <cell r="E46">
            <v>5370</v>
          </cell>
          <cell r="G46">
            <v>18000</v>
          </cell>
        </row>
        <row r="47">
          <cell r="A47" t="str">
            <v>Спец</v>
          </cell>
          <cell r="B47" t="str">
            <v>Отдел МТО</v>
          </cell>
          <cell r="C47" t="str">
            <v>Техник</v>
          </cell>
          <cell r="D47" t="str">
            <v>Вторая</v>
          </cell>
          <cell r="E47">
            <v>6600</v>
          </cell>
          <cell r="G47">
            <v>19000</v>
          </cell>
        </row>
        <row r="48">
          <cell r="A48" t="str">
            <v>Спец</v>
          </cell>
          <cell r="B48" t="str">
            <v>Отдел МТО</v>
          </cell>
          <cell r="C48" t="str">
            <v>Техник</v>
          </cell>
          <cell r="D48" t="str">
            <v>Первая</v>
          </cell>
          <cell r="E48">
            <v>7110</v>
          </cell>
          <cell r="G48">
            <v>20000</v>
          </cell>
        </row>
        <row r="49">
          <cell r="A49" t="str">
            <v>Раб</v>
          </cell>
          <cell r="B49" t="str">
            <v>Отдел МТО</v>
          </cell>
          <cell r="C49" t="str">
            <v>Водитель автомобиля</v>
          </cell>
          <cell r="D49" t="str">
            <v>вакансия</v>
          </cell>
          <cell r="E49">
            <v>5370</v>
          </cell>
          <cell r="G49">
            <v>15000</v>
          </cell>
        </row>
        <row r="50">
          <cell r="A50" t="str">
            <v>Раб</v>
          </cell>
          <cell r="B50" t="str">
            <v>Отдел МТО</v>
          </cell>
          <cell r="C50" t="str">
            <v>Водитель автомобиля</v>
          </cell>
          <cell r="D50" t="str">
            <v>IV</v>
          </cell>
          <cell r="E50">
            <v>5370</v>
          </cell>
          <cell r="G50">
            <v>18000</v>
          </cell>
        </row>
        <row r="51">
          <cell r="A51" t="str">
            <v>Раб</v>
          </cell>
          <cell r="B51" t="str">
            <v>Отдел МТО</v>
          </cell>
          <cell r="C51" t="str">
            <v>Водитель автомобиля</v>
          </cell>
          <cell r="D51" t="str">
            <v>V</v>
          </cell>
          <cell r="E51">
            <v>5970</v>
          </cell>
          <cell r="G51">
            <v>18000</v>
          </cell>
        </row>
        <row r="52">
          <cell r="A52" t="str">
            <v>Раб</v>
          </cell>
          <cell r="B52" t="str">
            <v>Отдел МТО</v>
          </cell>
          <cell r="C52" t="str">
            <v>Водитель автомобиля</v>
          </cell>
          <cell r="D52" t="str">
            <v>VI</v>
          </cell>
          <cell r="E52">
            <v>6600</v>
          </cell>
          <cell r="G52">
            <v>20000</v>
          </cell>
        </row>
        <row r="53">
          <cell r="A53" t="str">
            <v>Раб</v>
          </cell>
          <cell r="B53" t="str">
            <v>Отдел МТО</v>
          </cell>
          <cell r="C53" t="str">
            <v>Водитель автомобиля</v>
          </cell>
          <cell r="D53" t="str">
            <v>VII</v>
          </cell>
          <cell r="E53">
            <v>7270</v>
          </cell>
          <cell r="G53">
            <v>25000</v>
          </cell>
        </row>
        <row r="54">
          <cell r="A54" t="str">
            <v>Раб</v>
          </cell>
          <cell r="B54" t="str">
            <v>Отдел МТО</v>
          </cell>
          <cell r="C54" t="str">
            <v>Гардеробщик</v>
          </cell>
          <cell r="D54" t="str">
            <v>вакансия</v>
          </cell>
          <cell r="E54">
            <v>4970</v>
          </cell>
          <cell r="G54">
            <v>10000</v>
          </cell>
        </row>
        <row r="55">
          <cell r="A55" t="str">
            <v>Раб</v>
          </cell>
          <cell r="B55" t="str">
            <v>Отдел МТО</v>
          </cell>
          <cell r="C55" t="str">
            <v>Гардеробщик</v>
          </cell>
          <cell r="D55" t="str">
            <v>I</v>
          </cell>
          <cell r="E55">
            <v>4970</v>
          </cell>
          <cell r="G55">
            <v>12000</v>
          </cell>
        </row>
        <row r="56">
          <cell r="A56" t="str">
            <v>НачОтд</v>
          </cell>
          <cell r="B56" t="str">
            <v>Аптека</v>
          </cell>
          <cell r="C56" t="str">
            <v>Заведующий аптекой</v>
          </cell>
          <cell r="D56" t="str">
            <v>вакансия</v>
          </cell>
          <cell r="E56">
            <v>10940</v>
          </cell>
          <cell r="G56">
            <v>25000</v>
          </cell>
        </row>
        <row r="57">
          <cell r="A57" t="str">
            <v>НачОтд</v>
          </cell>
          <cell r="B57" t="str">
            <v>Аптека</v>
          </cell>
          <cell r="C57" t="str">
            <v>Заведующий аптекой</v>
          </cell>
          <cell r="D57" t="str">
            <v>без категории</v>
          </cell>
          <cell r="E57">
            <v>10940</v>
          </cell>
          <cell r="G57">
            <v>25000</v>
          </cell>
        </row>
        <row r="58">
          <cell r="A58" t="str">
            <v>НачОтд</v>
          </cell>
          <cell r="B58" t="str">
            <v>Аптека</v>
          </cell>
          <cell r="C58" t="str">
            <v>Заведующий аптекой</v>
          </cell>
          <cell r="D58" t="str">
            <v>Вторая</v>
          </cell>
          <cell r="E58">
            <v>11760</v>
          </cell>
          <cell r="G58">
            <v>26000</v>
          </cell>
        </row>
        <row r="59">
          <cell r="A59" t="str">
            <v>НачОтд</v>
          </cell>
          <cell r="B59" t="str">
            <v>Аптека</v>
          </cell>
          <cell r="C59" t="str">
            <v>Заведующий аптекой</v>
          </cell>
          <cell r="D59" t="str">
            <v>Первая</v>
          </cell>
          <cell r="E59">
            <v>12690</v>
          </cell>
          <cell r="G59">
            <v>27000</v>
          </cell>
        </row>
        <row r="60">
          <cell r="A60" t="str">
            <v>НачОтд</v>
          </cell>
          <cell r="B60" t="str">
            <v>Аптека</v>
          </cell>
          <cell r="C60" t="str">
            <v>Заведующий аптекой</v>
          </cell>
          <cell r="D60" t="str">
            <v>Высшая</v>
          </cell>
          <cell r="E60">
            <v>13620</v>
          </cell>
          <cell r="G60">
            <v>28000</v>
          </cell>
        </row>
        <row r="61">
          <cell r="A61" t="str">
            <v>Врач</v>
          </cell>
          <cell r="B61" t="str">
            <v>Аптека</v>
          </cell>
          <cell r="C61" t="str">
            <v>Провизор - технолог</v>
          </cell>
          <cell r="D61" t="str">
            <v>вакансия</v>
          </cell>
          <cell r="E61">
            <v>9380</v>
          </cell>
          <cell r="F61">
            <v>15</v>
          </cell>
          <cell r="G61">
            <v>20000</v>
          </cell>
        </row>
        <row r="62">
          <cell r="A62" t="str">
            <v>Врач</v>
          </cell>
          <cell r="B62" t="str">
            <v>Аптека</v>
          </cell>
          <cell r="C62" t="str">
            <v>Провизор - технолог</v>
          </cell>
          <cell r="D62" t="str">
            <v>без категории</v>
          </cell>
          <cell r="E62">
            <v>9380</v>
          </cell>
          <cell r="F62">
            <v>15</v>
          </cell>
          <cell r="G62">
            <v>20000</v>
          </cell>
        </row>
        <row r="63">
          <cell r="A63" t="str">
            <v>Врач</v>
          </cell>
          <cell r="B63" t="str">
            <v>Аптека</v>
          </cell>
          <cell r="C63" t="str">
            <v>Провизор - технолог</v>
          </cell>
          <cell r="D63" t="str">
            <v>Вторая</v>
          </cell>
          <cell r="E63">
            <v>10130</v>
          </cell>
          <cell r="F63">
            <v>15</v>
          </cell>
          <cell r="G63">
            <v>21000</v>
          </cell>
        </row>
        <row r="64">
          <cell r="A64" t="str">
            <v>Врач</v>
          </cell>
          <cell r="B64" t="str">
            <v>Аптека</v>
          </cell>
          <cell r="C64" t="str">
            <v>Провизор - технолог</v>
          </cell>
          <cell r="D64" t="str">
            <v>Первая</v>
          </cell>
          <cell r="E64">
            <v>10940</v>
          </cell>
          <cell r="F64">
            <v>15</v>
          </cell>
          <cell r="G64">
            <v>22000</v>
          </cell>
        </row>
        <row r="65">
          <cell r="A65" t="str">
            <v>Врач</v>
          </cell>
          <cell r="B65" t="str">
            <v>Аптека</v>
          </cell>
          <cell r="C65" t="str">
            <v>Провизор - технолог</v>
          </cell>
          <cell r="D65" t="str">
            <v>Высшая</v>
          </cell>
          <cell r="E65">
            <v>11760</v>
          </cell>
          <cell r="F65">
            <v>15</v>
          </cell>
          <cell r="G65">
            <v>23000</v>
          </cell>
        </row>
        <row r="66">
          <cell r="A66" t="str">
            <v>СМП</v>
          </cell>
          <cell r="B66" t="str">
            <v>Аптека</v>
          </cell>
          <cell r="C66" t="str">
            <v>Фармацевт</v>
          </cell>
          <cell r="D66" t="str">
            <v>вакансия</v>
          </cell>
          <cell r="E66">
            <v>7010</v>
          </cell>
          <cell r="F66">
            <v>15</v>
          </cell>
          <cell r="G66">
            <v>14000</v>
          </cell>
        </row>
        <row r="67">
          <cell r="A67" t="str">
            <v>СМП</v>
          </cell>
          <cell r="B67" t="str">
            <v>Аптека</v>
          </cell>
          <cell r="C67" t="str">
            <v>Фармацевт</v>
          </cell>
          <cell r="D67" t="str">
            <v>без категории</v>
          </cell>
          <cell r="E67">
            <v>7010</v>
          </cell>
          <cell r="F67">
            <v>15</v>
          </cell>
          <cell r="G67">
            <v>14000</v>
          </cell>
        </row>
        <row r="68">
          <cell r="A68" t="str">
            <v>СМП</v>
          </cell>
          <cell r="B68" t="str">
            <v>Аптека</v>
          </cell>
          <cell r="C68" t="str">
            <v>Фармацевт</v>
          </cell>
          <cell r="D68" t="str">
            <v>Вторая</v>
          </cell>
          <cell r="E68">
            <v>7110</v>
          </cell>
          <cell r="F68">
            <v>15</v>
          </cell>
          <cell r="G68">
            <v>15000</v>
          </cell>
        </row>
        <row r="69">
          <cell r="A69" t="str">
            <v>СМП</v>
          </cell>
          <cell r="B69" t="str">
            <v>Аптека</v>
          </cell>
          <cell r="C69" t="str">
            <v>Фармацевт</v>
          </cell>
          <cell r="D69" t="str">
            <v>Первая</v>
          </cell>
          <cell r="E69">
            <v>7810</v>
          </cell>
          <cell r="F69">
            <v>15</v>
          </cell>
          <cell r="G69">
            <v>17000</v>
          </cell>
        </row>
        <row r="70">
          <cell r="A70" t="str">
            <v>СМП</v>
          </cell>
          <cell r="B70" t="str">
            <v>Аптека</v>
          </cell>
          <cell r="C70" t="str">
            <v>Фармацевт</v>
          </cell>
          <cell r="D70" t="str">
            <v>Высшая</v>
          </cell>
          <cell r="E70">
            <v>8560</v>
          </cell>
          <cell r="F70">
            <v>15</v>
          </cell>
          <cell r="G70">
            <v>17600</v>
          </cell>
        </row>
        <row r="71">
          <cell r="A71" t="str">
            <v>ММП</v>
          </cell>
          <cell r="B71" t="str">
            <v>Аптека</v>
          </cell>
          <cell r="C71" t="str">
            <v>Санитарка</v>
          </cell>
          <cell r="D71" t="str">
            <v>вакансия</v>
          </cell>
          <cell r="E71">
            <v>5130</v>
          </cell>
          <cell r="F71">
            <v>15</v>
          </cell>
          <cell r="G71">
            <v>12000</v>
          </cell>
        </row>
        <row r="72">
          <cell r="A72" t="str">
            <v>ММП</v>
          </cell>
          <cell r="B72" t="str">
            <v>Аптека</v>
          </cell>
          <cell r="C72" t="str">
            <v>Санитарка</v>
          </cell>
          <cell r="D72" t="str">
            <v>без стажа</v>
          </cell>
          <cell r="E72">
            <v>5130</v>
          </cell>
          <cell r="F72">
            <v>15</v>
          </cell>
          <cell r="G72">
            <v>12000</v>
          </cell>
        </row>
        <row r="73">
          <cell r="A73" t="str">
            <v>ММП</v>
          </cell>
          <cell r="B73" t="str">
            <v>Аптека</v>
          </cell>
          <cell r="C73" t="str">
            <v>Санитарка</v>
          </cell>
          <cell r="D73" t="str">
            <v>2г</v>
          </cell>
          <cell r="E73">
            <v>5130</v>
          </cell>
          <cell r="F73">
            <v>15</v>
          </cell>
          <cell r="G73">
            <v>12000</v>
          </cell>
        </row>
        <row r="74">
          <cell r="A74" t="str">
            <v>Спец</v>
          </cell>
          <cell r="B74" t="str">
            <v>Аптека</v>
          </cell>
          <cell r="C74" t="str">
            <v>Техник</v>
          </cell>
          <cell r="D74" t="str">
            <v>вакансия</v>
          </cell>
          <cell r="E74">
            <v>5370</v>
          </cell>
          <cell r="G74">
            <v>15000</v>
          </cell>
        </row>
        <row r="75">
          <cell r="A75" t="str">
            <v>Спец</v>
          </cell>
          <cell r="B75" t="str">
            <v>Аптека</v>
          </cell>
          <cell r="C75" t="str">
            <v>Техник</v>
          </cell>
          <cell r="D75" t="str">
            <v>без категории</v>
          </cell>
          <cell r="E75">
            <v>5370</v>
          </cell>
          <cell r="G75">
            <v>15000</v>
          </cell>
        </row>
        <row r="76">
          <cell r="A76" t="str">
            <v>Спец</v>
          </cell>
          <cell r="B76" t="str">
            <v>Аптека</v>
          </cell>
          <cell r="C76" t="str">
            <v>Техник</v>
          </cell>
          <cell r="D76" t="str">
            <v>Вторая</v>
          </cell>
          <cell r="E76">
            <v>6600</v>
          </cell>
          <cell r="G76">
            <v>18000</v>
          </cell>
        </row>
        <row r="77">
          <cell r="A77" t="str">
            <v>Спец</v>
          </cell>
          <cell r="B77" t="str">
            <v>Аптека</v>
          </cell>
          <cell r="C77" t="str">
            <v>Техник</v>
          </cell>
          <cell r="D77" t="str">
            <v>Первая</v>
          </cell>
          <cell r="E77">
            <v>7110</v>
          </cell>
          <cell r="G77">
            <v>20000</v>
          </cell>
        </row>
        <row r="78">
          <cell r="A78" t="str">
            <v>НачОтд</v>
          </cell>
          <cell r="B78" t="str">
            <v>Управление</v>
          </cell>
          <cell r="C78" t="str">
            <v>Главная медицинская сестра</v>
          </cell>
          <cell r="D78" t="str">
            <v>вакансия</v>
          </cell>
          <cell r="E78">
            <v>11000</v>
          </cell>
          <cell r="G78">
            <v>25000</v>
          </cell>
        </row>
        <row r="79">
          <cell r="A79" t="str">
            <v>НачОтд</v>
          </cell>
          <cell r="B79" t="str">
            <v>Управление</v>
          </cell>
          <cell r="C79" t="str">
            <v>Главная медицинская сестра</v>
          </cell>
          <cell r="D79" t="str">
            <v>без категории</v>
          </cell>
          <cell r="E79">
            <v>11000</v>
          </cell>
          <cell r="G79">
            <v>25000</v>
          </cell>
        </row>
        <row r="80">
          <cell r="A80" t="str">
            <v>НачОтд</v>
          </cell>
          <cell r="B80" t="str">
            <v>Управление</v>
          </cell>
          <cell r="C80" t="str">
            <v>Главная медицинская сестра</v>
          </cell>
          <cell r="D80" t="str">
            <v>Вторая</v>
          </cell>
          <cell r="E80">
            <v>11000</v>
          </cell>
          <cell r="G80">
            <v>26000</v>
          </cell>
        </row>
        <row r="81">
          <cell r="A81" t="str">
            <v>НачОтд</v>
          </cell>
          <cell r="B81" t="str">
            <v>Управление</v>
          </cell>
          <cell r="C81" t="str">
            <v>Главная медицинская сестра</v>
          </cell>
          <cell r="D81" t="str">
            <v>Первая</v>
          </cell>
          <cell r="E81">
            <v>11000</v>
          </cell>
          <cell r="G81">
            <v>27000</v>
          </cell>
        </row>
        <row r="82">
          <cell r="A82" t="str">
            <v>НачОтд</v>
          </cell>
          <cell r="B82" t="str">
            <v>Управление</v>
          </cell>
          <cell r="C82" t="str">
            <v>Главная медицинская сестра</v>
          </cell>
          <cell r="D82" t="str">
            <v>Высшая</v>
          </cell>
          <cell r="E82">
            <v>11000</v>
          </cell>
          <cell r="G82">
            <v>28000</v>
          </cell>
        </row>
        <row r="83">
          <cell r="A83" t="str">
            <v>Спец</v>
          </cell>
          <cell r="B83" t="str">
            <v>Управление</v>
          </cell>
          <cell r="C83" t="str">
            <v>Инженер по охране труда</v>
          </cell>
          <cell r="D83" t="str">
            <v>вакансия</v>
          </cell>
          <cell r="E83">
            <v>6600</v>
          </cell>
          <cell r="G83">
            <v>15000</v>
          </cell>
        </row>
        <row r="84">
          <cell r="A84" t="str">
            <v>Спец</v>
          </cell>
          <cell r="B84" t="str">
            <v>Управление</v>
          </cell>
          <cell r="C84" t="str">
            <v>Инженер по охране труда</v>
          </cell>
          <cell r="D84" t="str">
            <v>без категории</v>
          </cell>
          <cell r="E84">
            <v>6600</v>
          </cell>
          <cell r="G84">
            <v>15000</v>
          </cell>
        </row>
        <row r="85">
          <cell r="A85" t="str">
            <v>Спец</v>
          </cell>
          <cell r="B85" t="str">
            <v>Управление</v>
          </cell>
          <cell r="C85" t="str">
            <v>Инженер по охране труда</v>
          </cell>
          <cell r="D85" t="str">
            <v>Вторая</v>
          </cell>
          <cell r="E85">
            <v>7110</v>
          </cell>
          <cell r="G85">
            <v>17000</v>
          </cell>
        </row>
        <row r="86">
          <cell r="A86" t="str">
            <v>Спец</v>
          </cell>
          <cell r="B86" t="str">
            <v>Управление</v>
          </cell>
          <cell r="C86" t="str">
            <v>Инженер по охране труда</v>
          </cell>
          <cell r="D86" t="str">
            <v>Первая</v>
          </cell>
          <cell r="E86">
            <v>7250</v>
          </cell>
          <cell r="G86">
            <v>19000</v>
          </cell>
        </row>
        <row r="87">
          <cell r="A87" t="str">
            <v>Спец</v>
          </cell>
          <cell r="B87" t="str">
            <v>Управление</v>
          </cell>
          <cell r="C87" t="str">
            <v>Инженер по охране труда</v>
          </cell>
          <cell r="D87" t="str">
            <v>Высшая</v>
          </cell>
          <cell r="E87">
            <v>7250</v>
          </cell>
          <cell r="G87">
            <v>21000</v>
          </cell>
        </row>
        <row r="88">
          <cell r="A88" t="str">
            <v>Врач</v>
          </cell>
          <cell r="B88" t="str">
            <v>Мед.часть</v>
          </cell>
          <cell r="C88" t="str">
            <v>Врач - методист</v>
          </cell>
          <cell r="D88" t="str">
            <v>вакансия</v>
          </cell>
          <cell r="E88">
            <v>9380</v>
          </cell>
          <cell r="G88">
            <v>18000</v>
          </cell>
        </row>
        <row r="89">
          <cell r="A89" t="str">
            <v>Врач</v>
          </cell>
          <cell r="B89" t="str">
            <v>Мед.часть</v>
          </cell>
          <cell r="C89" t="str">
            <v>Врач - методист</v>
          </cell>
          <cell r="D89" t="str">
            <v>без категории</v>
          </cell>
          <cell r="E89">
            <v>9380</v>
          </cell>
          <cell r="G89">
            <v>18000</v>
          </cell>
        </row>
        <row r="90">
          <cell r="A90" t="str">
            <v>Врач</v>
          </cell>
          <cell r="B90" t="str">
            <v>Мед.часть</v>
          </cell>
          <cell r="C90" t="str">
            <v>Врач - методист</v>
          </cell>
          <cell r="D90" t="str">
            <v>Вторая</v>
          </cell>
          <cell r="E90">
            <v>10130</v>
          </cell>
          <cell r="G90">
            <v>20000</v>
          </cell>
        </row>
        <row r="91">
          <cell r="A91" t="str">
            <v>Врач</v>
          </cell>
          <cell r="B91" t="str">
            <v>Мед.часть</v>
          </cell>
          <cell r="C91" t="str">
            <v>Врач - методист</v>
          </cell>
          <cell r="D91" t="str">
            <v>Первая</v>
          </cell>
          <cell r="E91">
            <v>10940</v>
          </cell>
          <cell r="G91">
            <v>23000</v>
          </cell>
        </row>
        <row r="92">
          <cell r="A92" t="str">
            <v>Врач</v>
          </cell>
          <cell r="B92" t="str">
            <v>Мед.часть</v>
          </cell>
          <cell r="C92" t="str">
            <v>Врач - методист</v>
          </cell>
          <cell r="D92" t="str">
            <v>Высшая</v>
          </cell>
          <cell r="E92">
            <v>11760</v>
          </cell>
          <cell r="G92">
            <v>25000</v>
          </cell>
        </row>
        <row r="93">
          <cell r="A93" t="str">
            <v>СМП</v>
          </cell>
          <cell r="B93" t="str">
            <v>Мед.часть</v>
          </cell>
          <cell r="C93" t="str">
            <v>Медицинская сестра диетическая</v>
          </cell>
          <cell r="D93" t="str">
            <v>вакансия</v>
          </cell>
          <cell r="E93">
            <v>7010</v>
          </cell>
          <cell r="G93">
            <v>15000</v>
          </cell>
        </row>
        <row r="94">
          <cell r="A94" t="str">
            <v>СМП</v>
          </cell>
          <cell r="B94" t="str">
            <v>Мед.часть</v>
          </cell>
          <cell r="C94" t="str">
            <v>Медицинская сестра диетическая</v>
          </cell>
          <cell r="D94" t="str">
            <v>без категории</v>
          </cell>
          <cell r="E94">
            <v>7010</v>
          </cell>
          <cell r="G94">
            <v>18000</v>
          </cell>
        </row>
        <row r="95">
          <cell r="A95" t="str">
            <v>СМП</v>
          </cell>
          <cell r="B95" t="str">
            <v>Мед.часть</v>
          </cell>
          <cell r="C95" t="str">
            <v>Медицинская сестра диетическая</v>
          </cell>
          <cell r="D95" t="str">
            <v>Вторая</v>
          </cell>
          <cell r="E95">
            <v>7110</v>
          </cell>
          <cell r="G95">
            <v>18000</v>
          </cell>
        </row>
        <row r="96">
          <cell r="A96" t="str">
            <v>СМП</v>
          </cell>
          <cell r="B96" t="str">
            <v>Мед.часть</v>
          </cell>
          <cell r="C96" t="str">
            <v>Медицинская сестра диетическая</v>
          </cell>
          <cell r="D96" t="str">
            <v>Первая</v>
          </cell>
          <cell r="E96">
            <v>7810</v>
          </cell>
          <cell r="G96">
            <v>20000</v>
          </cell>
        </row>
        <row r="97">
          <cell r="A97" t="str">
            <v>СМП</v>
          </cell>
          <cell r="B97" t="str">
            <v>Мед.часть</v>
          </cell>
          <cell r="C97" t="str">
            <v>Медицинская сестра диетическая</v>
          </cell>
          <cell r="D97" t="str">
            <v>Высшая</v>
          </cell>
          <cell r="E97">
            <v>8560</v>
          </cell>
          <cell r="G97">
            <v>20000</v>
          </cell>
        </row>
        <row r="98">
          <cell r="A98" t="str">
            <v>СМП</v>
          </cell>
          <cell r="B98" t="str">
            <v>Мед.часть</v>
          </cell>
          <cell r="C98" t="str">
            <v>Медицинский регистратор</v>
          </cell>
          <cell r="D98" t="str">
            <v>вакансия</v>
          </cell>
          <cell r="E98">
            <v>5370</v>
          </cell>
          <cell r="G98">
            <v>10000</v>
          </cell>
        </row>
        <row r="99">
          <cell r="A99" t="str">
            <v>СМП</v>
          </cell>
          <cell r="B99" t="str">
            <v>Мед.часть</v>
          </cell>
          <cell r="C99" t="str">
            <v>Медицинский регистратор</v>
          </cell>
          <cell r="D99" t="str">
            <v>без стажа</v>
          </cell>
          <cell r="E99">
            <v>5370</v>
          </cell>
          <cell r="G99">
            <v>10000</v>
          </cell>
        </row>
        <row r="100">
          <cell r="A100" t="str">
            <v>СМП</v>
          </cell>
          <cell r="B100" t="str">
            <v>Мед.часть</v>
          </cell>
          <cell r="C100" t="str">
            <v>Медицинский регистратор</v>
          </cell>
          <cell r="D100" t="str">
            <v>2г</v>
          </cell>
          <cell r="E100">
            <v>5970</v>
          </cell>
          <cell r="G100">
            <v>11000</v>
          </cell>
        </row>
        <row r="101">
          <cell r="A101" t="str">
            <v>СМП</v>
          </cell>
          <cell r="B101" t="str">
            <v>Мед.часть</v>
          </cell>
          <cell r="C101" t="str">
            <v>Медицинский статистик</v>
          </cell>
          <cell r="D101" t="str">
            <v>вакансия</v>
          </cell>
          <cell r="E101">
            <v>6600</v>
          </cell>
          <cell r="G101">
            <v>13000</v>
          </cell>
        </row>
        <row r="102">
          <cell r="A102" t="str">
            <v>СМП</v>
          </cell>
          <cell r="B102" t="str">
            <v>Мед.часть</v>
          </cell>
          <cell r="C102" t="str">
            <v>Медицинский статистик</v>
          </cell>
          <cell r="D102" t="str">
            <v>без категории</v>
          </cell>
          <cell r="E102">
            <v>6600</v>
          </cell>
          <cell r="G102">
            <v>13000</v>
          </cell>
        </row>
        <row r="103">
          <cell r="A103" t="str">
            <v>СМП</v>
          </cell>
          <cell r="B103" t="str">
            <v>Мед.часть</v>
          </cell>
          <cell r="C103" t="str">
            <v>Медицинский статистик</v>
          </cell>
          <cell r="D103" t="str">
            <v>Вторая</v>
          </cell>
          <cell r="E103">
            <v>7010</v>
          </cell>
          <cell r="G103">
            <v>14000</v>
          </cell>
        </row>
        <row r="104">
          <cell r="A104" t="str">
            <v>СМП</v>
          </cell>
          <cell r="B104" t="str">
            <v>Мед.часть</v>
          </cell>
          <cell r="C104" t="str">
            <v>Медицинский статистик</v>
          </cell>
          <cell r="D104" t="str">
            <v>Первая</v>
          </cell>
          <cell r="E104">
            <v>7110</v>
          </cell>
          <cell r="G104">
            <v>16000</v>
          </cell>
        </row>
        <row r="105">
          <cell r="A105" t="str">
            <v>СМП</v>
          </cell>
          <cell r="B105" t="str">
            <v>Мед.часть</v>
          </cell>
          <cell r="C105" t="str">
            <v>Медицинский статистик</v>
          </cell>
          <cell r="D105" t="str">
            <v>Высшая</v>
          </cell>
          <cell r="E105">
            <v>7810</v>
          </cell>
          <cell r="G105">
            <v>18000</v>
          </cell>
        </row>
        <row r="106">
          <cell r="A106" t="str">
            <v>СМП</v>
          </cell>
          <cell r="B106" t="str">
            <v>Мед.часть</v>
          </cell>
          <cell r="C106" t="str">
            <v>Фельдшер (секретарь ВВК)</v>
          </cell>
          <cell r="D106" t="str">
            <v>вакансия</v>
          </cell>
          <cell r="E106">
            <v>7110</v>
          </cell>
          <cell r="G106">
            <v>13000</v>
          </cell>
        </row>
        <row r="107">
          <cell r="A107" t="str">
            <v>СМП</v>
          </cell>
          <cell r="B107" t="str">
            <v>Мед.часть</v>
          </cell>
          <cell r="C107" t="str">
            <v>Фельдшер (секретарь ВВК)</v>
          </cell>
          <cell r="D107" t="str">
            <v>без категории</v>
          </cell>
          <cell r="E107">
            <v>7110</v>
          </cell>
          <cell r="G107">
            <v>13000</v>
          </cell>
        </row>
        <row r="108">
          <cell r="A108" t="str">
            <v>СМП</v>
          </cell>
          <cell r="B108" t="str">
            <v>Мед.часть</v>
          </cell>
          <cell r="C108" t="str">
            <v>Фельдшер (секретарь ВВК)</v>
          </cell>
          <cell r="D108" t="str">
            <v>Вторая</v>
          </cell>
          <cell r="E108">
            <v>7810</v>
          </cell>
          <cell r="G108">
            <v>14000</v>
          </cell>
        </row>
        <row r="109">
          <cell r="A109" t="str">
            <v>СМП</v>
          </cell>
          <cell r="B109" t="str">
            <v>Мед.часть</v>
          </cell>
          <cell r="C109" t="str">
            <v>Фельдшер (секретарь ВВК)</v>
          </cell>
          <cell r="D109" t="str">
            <v>Первая</v>
          </cell>
          <cell r="E109">
            <v>8560</v>
          </cell>
          <cell r="G109">
            <v>16000</v>
          </cell>
        </row>
        <row r="110">
          <cell r="A110" t="str">
            <v>СМП</v>
          </cell>
          <cell r="B110" t="str">
            <v>Мед.часть</v>
          </cell>
          <cell r="C110" t="str">
            <v>Фельдшер (секретарь ВВК)</v>
          </cell>
          <cell r="D110" t="str">
            <v>Высшая</v>
          </cell>
          <cell r="E110">
            <v>9380</v>
          </cell>
          <cell r="G110">
            <v>18000</v>
          </cell>
        </row>
        <row r="111">
          <cell r="A111" t="str">
            <v>СМП</v>
          </cell>
          <cell r="B111" t="str">
            <v>Мед.часть</v>
          </cell>
          <cell r="C111" t="str">
            <v>Помощник врача - эпидемиолога</v>
          </cell>
          <cell r="D111" t="str">
            <v>вакансия</v>
          </cell>
          <cell r="E111">
            <v>7110</v>
          </cell>
          <cell r="F111">
            <v>15</v>
          </cell>
          <cell r="G111">
            <v>13000</v>
          </cell>
        </row>
        <row r="112">
          <cell r="A112" t="str">
            <v>СМП</v>
          </cell>
          <cell r="B112" t="str">
            <v>Мед.часть</v>
          </cell>
          <cell r="C112" t="str">
            <v>Помощник врача - эпидемиолога</v>
          </cell>
          <cell r="D112" t="str">
            <v>без категории</v>
          </cell>
          <cell r="E112">
            <v>7110</v>
          </cell>
          <cell r="F112">
            <v>15</v>
          </cell>
          <cell r="G112">
            <v>13000</v>
          </cell>
        </row>
        <row r="113">
          <cell r="A113" t="str">
            <v>СМП</v>
          </cell>
          <cell r="B113" t="str">
            <v>Мед.часть</v>
          </cell>
          <cell r="C113" t="str">
            <v>Помощник врача - эпидемиолога</v>
          </cell>
          <cell r="D113" t="str">
            <v>Вторая</v>
          </cell>
          <cell r="E113">
            <v>7810</v>
          </cell>
          <cell r="F113">
            <v>15</v>
          </cell>
          <cell r="G113">
            <v>14000</v>
          </cell>
        </row>
        <row r="114">
          <cell r="A114" t="str">
            <v>СМП</v>
          </cell>
          <cell r="B114" t="str">
            <v>Мед.часть</v>
          </cell>
          <cell r="C114" t="str">
            <v>Помощник врача - эпидемиолога</v>
          </cell>
          <cell r="D114" t="str">
            <v>Первая</v>
          </cell>
          <cell r="E114">
            <v>8560</v>
          </cell>
          <cell r="F114">
            <v>15</v>
          </cell>
          <cell r="G114">
            <v>16000</v>
          </cell>
        </row>
        <row r="115">
          <cell r="A115" t="str">
            <v>СМП</v>
          </cell>
          <cell r="B115" t="str">
            <v>Мед.часть</v>
          </cell>
          <cell r="C115" t="str">
            <v>Помощник врача - эпидемиолога</v>
          </cell>
          <cell r="D115" t="str">
            <v>Высшая</v>
          </cell>
          <cell r="E115">
            <v>9380</v>
          </cell>
          <cell r="F115">
            <v>15</v>
          </cell>
          <cell r="G115">
            <v>18000</v>
          </cell>
        </row>
        <row r="116">
          <cell r="A116" t="str">
            <v>ЗавОтд</v>
          </cell>
          <cell r="B116" t="str">
            <v>Поликлиника</v>
          </cell>
          <cell r="C116" t="str">
            <v>Заведующий отделением - врач - терапевт</v>
          </cell>
          <cell r="D116" t="str">
            <v>вакансия</v>
          </cell>
          <cell r="E116">
            <v>10940</v>
          </cell>
          <cell r="G116">
            <v>25000</v>
          </cell>
        </row>
        <row r="117">
          <cell r="A117" t="str">
            <v>ЗавОтд</v>
          </cell>
          <cell r="B117" t="str">
            <v>Поликлиника</v>
          </cell>
          <cell r="C117" t="str">
            <v>Заведующий отделением - врач - терапевт</v>
          </cell>
          <cell r="D117" t="str">
            <v>без категории</v>
          </cell>
          <cell r="E117">
            <v>10940</v>
          </cell>
          <cell r="G117">
            <v>25000</v>
          </cell>
        </row>
        <row r="118">
          <cell r="A118" t="str">
            <v>ЗавОтд</v>
          </cell>
          <cell r="B118" t="str">
            <v>Поликлиника</v>
          </cell>
          <cell r="C118" t="str">
            <v>Заведующий отделением - врач - терапевт</v>
          </cell>
          <cell r="D118" t="str">
            <v>Вторая</v>
          </cell>
          <cell r="E118">
            <v>11760</v>
          </cell>
          <cell r="G118">
            <v>26000</v>
          </cell>
        </row>
        <row r="119">
          <cell r="A119" t="str">
            <v>ЗавОтд</v>
          </cell>
          <cell r="B119" t="str">
            <v>Поликлиника</v>
          </cell>
          <cell r="C119" t="str">
            <v>Заведующий отделением - врач - терапевт</v>
          </cell>
          <cell r="D119" t="str">
            <v>Первая</v>
          </cell>
          <cell r="E119">
            <v>12690</v>
          </cell>
          <cell r="G119">
            <v>28000</v>
          </cell>
        </row>
        <row r="120">
          <cell r="A120" t="str">
            <v>ЗавОтд</v>
          </cell>
          <cell r="B120" t="str">
            <v>Поликлиника</v>
          </cell>
          <cell r="C120" t="str">
            <v>Заведующий отделением - врач - терапевт</v>
          </cell>
          <cell r="D120" t="str">
            <v>Высшая</v>
          </cell>
          <cell r="E120">
            <v>13620</v>
          </cell>
          <cell r="G120">
            <v>30000</v>
          </cell>
        </row>
        <row r="121">
          <cell r="A121" t="str">
            <v>Врач</v>
          </cell>
          <cell r="B121" t="str">
            <v>Поликлиника</v>
          </cell>
          <cell r="C121" t="str">
            <v>Врач - дерматовенеролог</v>
          </cell>
          <cell r="D121" t="str">
            <v>вакансия</v>
          </cell>
          <cell r="E121">
            <v>9380</v>
          </cell>
          <cell r="F121">
            <v>15</v>
          </cell>
          <cell r="G121">
            <v>20000</v>
          </cell>
        </row>
        <row r="122">
          <cell r="A122" t="str">
            <v>Врач</v>
          </cell>
          <cell r="B122" t="str">
            <v>Поликлиника</v>
          </cell>
          <cell r="C122" t="str">
            <v>Врач - дерматовенеролог</v>
          </cell>
          <cell r="D122" t="str">
            <v>без категории</v>
          </cell>
          <cell r="E122">
            <v>9380</v>
          </cell>
          <cell r="F122">
            <v>15</v>
          </cell>
          <cell r="G122">
            <v>20000</v>
          </cell>
        </row>
        <row r="123">
          <cell r="A123" t="str">
            <v>Врач</v>
          </cell>
          <cell r="B123" t="str">
            <v>Поликлиника</v>
          </cell>
          <cell r="C123" t="str">
            <v>Врач - дерматовенеролог</v>
          </cell>
          <cell r="D123" t="str">
            <v>Вторая</v>
          </cell>
          <cell r="E123">
            <v>10130</v>
          </cell>
          <cell r="F123">
            <v>15</v>
          </cell>
          <cell r="G123">
            <v>21000</v>
          </cell>
        </row>
        <row r="124">
          <cell r="A124" t="str">
            <v>Врач</v>
          </cell>
          <cell r="B124" t="str">
            <v>Поликлиника</v>
          </cell>
          <cell r="C124" t="str">
            <v>Врач - дерматовенеролог</v>
          </cell>
          <cell r="D124" t="str">
            <v>Первая</v>
          </cell>
          <cell r="E124">
            <v>10940</v>
          </cell>
          <cell r="F124">
            <v>15</v>
          </cell>
          <cell r="G124">
            <v>23000</v>
          </cell>
        </row>
        <row r="125">
          <cell r="A125" t="str">
            <v>Врач</v>
          </cell>
          <cell r="B125" t="str">
            <v>Поликлиника</v>
          </cell>
          <cell r="C125" t="str">
            <v>Врач - дерматовенеролог</v>
          </cell>
          <cell r="D125" t="str">
            <v>Высшая</v>
          </cell>
          <cell r="E125">
            <v>11760</v>
          </cell>
          <cell r="F125">
            <v>15</v>
          </cell>
          <cell r="G125">
            <v>25000</v>
          </cell>
        </row>
        <row r="126">
          <cell r="A126" t="str">
            <v>Врач</v>
          </cell>
          <cell r="B126" t="str">
            <v>Поликлиника</v>
          </cell>
          <cell r="C126" t="str">
            <v>Врач - кардиолог</v>
          </cell>
          <cell r="D126" t="str">
            <v>вакансия</v>
          </cell>
          <cell r="E126">
            <v>9380</v>
          </cell>
          <cell r="G126">
            <v>20000</v>
          </cell>
        </row>
        <row r="127">
          <cell r="A127" t="str">
            <v>Врач</v>
          </cell>
          <cell r="B127" t="str">
            <v>Поликлиника</v>
          </cell>
          <cell r="C127" t="str">
            <v>Врач - кардиолог</v>
          </cell>
          <cell r="D127" t="str">
            <v>без категории</v>
          </cell>
          <cell r="E127">
            <v>9380</v>
          </cell>
          <cell r="G127">
            <v>20000</v>
          </cell>
        </row>
        <row r="128">
          <cell r="A128" t="str">
            <v>Врач</v>
          </cell>
          <cell r="B128" t="str">
            <v>Поликлиника</v>
          </cell>
          <cell r="C128" t="str">
            <v>Врач - кардиолог</v>
          </cell>
          <cell r="D128" t="str">
            <v>Вторая</v>
          </cell>
          <cell r="E128">
            <v>10130</v>
          </cell>
          <cell r="G128">
            <v>21000</v>
          </cell>
        </row>
        <row r="129">
          <cell r="A129" t="str">
            <v>Врач</v>
          </cell>
          <cell r="B129" t="str">
            <v>Поликлиника</v>
          </cell>
          <cell r="C129" t="str">
            <v>Врач - кардиолог</v>
          </cell>
          <cell r="D129" t="str">
            <v>Первая</v>
          </cell>
          <cell r="E129">
            <v>10940</v>
          </cell>
          <cell r="G129">
            <v>23000</v>
          </cell>
        </row>
        <row r="130">
          <cell r="A130" t="str">
            <v>Врач</v>
          </cell>
          <cell r="B130" t="str">
            <v>Поликлиника</v>
          </cell>
          <cell r="C130" t="str">
            <v>Врач - кардиолог</v>
          </cell>
          <cell r="D130" t="str">
            <v>Высшая</v>
          </cell>
          <cell r="E130">
            <v>11760</v>
          </cell>
          <cell r="G130">
            <v>25000</v>
          </cell>
        </row>
        <row r="131">
          <cell r="A131" t="str">
            <v>Врач</v>
          </cell>
          <cell r="B131" t="str">
            <v>Поликлиника</v>
          </cell>
          <cell r="C131" t="str">
            <v>Врач - невролог</v>
          </cell>
          <cell r="D131" t="str">
            <v>вакансия</v>
          </cell>
          <cell r="E131">
            <v>9380</v>
          </cell>
          <cell r="G131">
            <v>20000</v>
          </cell>
        </row>
        <row r="132">
          <cell r="A132" t="str">
            <v>Врач</v>
          </cell>
          <cell r="B132" t="str">
            <v>Поликлиника</v>
          </cell>
          <cell r="C132" t="str">
            <v>Врач - невролог</v>
          </cell>
          <cell r="D132" t="str">
            <v>без категории</v>
          </cell>
          <cell r="E132">
            <v>9380</v>
          </cell>
          <cell r="G132">
            <v>20000</v>
          </cell>
        </row>
        <row r="133">
          <cell r="A133" t="str">
            <v>Врач</v>
          </cell>
          <cell r="B133" t="str">
            <v>Поликлиника</v>
          </cell>
          <cell r="C133" t="str">
            <v>Врач - невролог</v>
          </cell>
          <cell r="D133" t="str">
            <v>Вторая</v>
          </cell>
          <cell r="E133">
            <v>10130</v>
          </cell>
          <cell r="G133">
            <v>21000</v>
          </cell>
        </row>
        <row r="134">
          <cell r="A134" t="str">
            <v>Врач</v>
          </cell>
          <cell r="B134" t="str">
            <v>Поликлиника</v>
          </cell>
          <cell r="C134" t="str">
            <v>Врач - невролог</v>
          </cell>
          <cell r="D134" t="str">
            <v>Первая</v>
          </cell>
          <cell r="E134">
            <v>10940</v>
          </cell>
          <cell r="G134">
            <v>23000</v>
          </cell>
        </row>
        <row r="135">
          <cell r="A135" t="str">
            <v>Врач</v>
          </cell>
          <cell r="B135" t="str">
            <v>Поликлиника</v>
          </cell>
          <cell r="C135" t="str">
            <v>Врач - невролог</v>
          </cell>
          <cell r="D135" t="str">
            <v>Высшая</v>
          </cell>
          <cell r="E135">
            <v>11760</v>
          </cell>
          <cell r="G135">
            <v>25000</v>
          </cell>
        </row>
        <row r="136">
          <cell r="A136" t="str">
            <v>Врач</v>
          </cell>
          <cell r="B136" t="str">
            <v>Поликлиника</v>
          </cell>
          <cell r="C136" t="str">
            <v>Врач - отоларинголог</v>
          </cell>
          <cell r="D136" t="str">
            <v>вакансия</v>
          </cell>
          <cell r="E136">
            <v>9380</v>
          </cell>
          <cell r="G136">
            <v>20000</v>
          </cell>
        </row>
        <row r="137">
          <cell r="A137" t="str">
            <v>Врач</v>
          </cell>
          <cell r="B137" t="str">
            <v>Поликлиника</v>
          </cell>
          <cell r="C137" t="str">
            <v>Врач - отоларинголог</v>
          </cell>
          <cell r="D137" t="str">
            <v>без категории</v>
          </cell>
          <cell r="E137">
            <v>9380</v>
          </cell>
          <cell r="G137">
            <v>20000</v>
          </cell>
        </row>
        <row r="138">
          <cell r="A138" t="str">
            <v>Врач</v>
          </cell>
          <cell r="B138" t="str">
            <v>Поликлиника</v>
          </cell>
          <cell r="C138" t="str">
            <v>Врач - отоларинголог</v>
          </cell>
          <cell r="D138" t="str">
            <v>Вторая</v>
          </cell>
          <cell r="E138">
            <v>10130</v>
          </cell>
          <cell r="G138">
            <v>21000</v>
          </cell>
        </row>
        <row r="139">
          <cell r="A139" t="str">
            <v>Врач</v>
          </cell>
          <cell r="B139" t="str">
            <v>Поликлиника</v>
          </cell>
          <cell r="C139" t="str">
            <v>Врач - отоларинголог</v>
          </cell>
          <cell r="D139" t="str">
            <v>Первая</v>
          </cell>
          <cell r="E139">
            <v>10940</v>
          </cell>
          <cell r="G139">
            <v>23000</v>
          </cell>
        </row>
        <row r="140">
          <cell r="A140" t="str">
            <v>Врач</v>
          </cell>
          <cell r="B140" t="str">
            <v>Поликлиника</v>
          </cell>
          <cell r="C140" t="str">
            <v>Врач - отоларинголог</v>
          </cell>
          <cell r="D140" t="str">
            <v>Высшая</v>
          </cell>
          <cell r="E140">
            <v>11760</v>
          </cell>
          <cell r="G140">
            <v>25000</v>
          </cell>
        </row>
        <row r="141">
          <cell r="A141" t="str">
            <v>Врач</v>
          </cell>
          <cell r="B141" t="str">
            <v>Поликлиника</v>
          </cell>
          <cell r="C141" t="str">
            <v>Врач - офтальмолог</v>
          </cell>
          <cell r="D141" t="str">
            <v>вакансия</v>
          </cell>
          <cell r="E141">
            <v>9380</v>
          </cell>
          <cell r="G141">
            <v>20000</v>
          </cell>
        </row>
        <row r="142">
          <cell r="A142" t="str">
            <v>Врач</v>
          </cell>
          <cell r="B142" t="str">
            <v>Поликлиника</v>
          </cell>
          <cell r="C142" t="str">
            <v>Врач - офтальмолог</v>
          </cell>
          <cell r="D142" t="str">
            <v>без категории</v>
          </cell>
          <cell r="E142">
            <v>9380</v>
          </cell>
          <cell r="G142">
            <v>20000</v>
          </cell>
        </row>
        <row r="143">
          <cell r="A143" t="str">
            <v>Врач</v>
          </cell>
          <cell r="B143" t="str">
            <v>Поликлиника</v>
          </cell>
          <cell r="C143" t="str">
            <v>Врач - офтальмолог</v>
          </cell>
          <cell r="D143" t="str">
            <v>Вторая</v>
          </cell>
          <cell r="E143">
            <v>10130</v>
          </cell>
          <cell r="G143">
            <v>21000</v>
          </cell>
        </row>
        <row r="144">
          <cell r="A144" t="str">
            <v>Врач</v>
          </cell>
          <cell r="B144" t="str">
            <v>Поликлиника</v>
          </cell>
          <cell r="C144" t="str">
            <v>Врач - офтальмолог</v>
          </cell>
          <cell r="D144" t="str">
            <v>Первая</v>
          </cell>
          <cell r="E144">
            <v>10940</v>
          </cell>
          <cell r="G144">
            <v>23000</v>
          </cell>
        </row>
        <row r="145">
          <cell r="A145" t="str">
            <v>Врач</v>
          </cell>
          <cell r="B145" t="str">
            <v>Поликлиника</v>
          </cell>
          <cell r="C145" t="str">
            <v>Врач - офтальмолог</v>
          </cell>
          <cell r="D145" t="str">
            <v>Высшая</v>
          </cell>
          <cell r="E145">
            <v>11760</v>
          </cell>
          <cell r="G145">
            <v>25000</v>
          </cell>
        </row>
        <row r="146">
          <cell r="A146" t="str">
            <v>Врач</v>
          </cell>
          <cell r="B146" t="str">
            <v>Поликлиника</v>
          </cell>
          <cell r="C146" t="str">
            <v>Врач - психиатр</v>
          </cell>
          <cell r="D146" t="str">
            <v>вакансия</v>
          </cell>
          <cell r="E146">
            <v>9380</v>
          </cell>
          <cell r="F146">
            <v>15</v>
          </cell>
          <cell r="G146">
            <v>20000</v>
          </cell>
        </row>
        <row r="147">
          <cell r="A147" t="str">
            <v>Врач</v>
          </cell>
          <cell r="B147" t="str">
            <v>Поликлиника</v>
          </cell>
          <cell r="C147" t="str">
            <v>Врач - психиатр</v>
          </cell>
          <cell r="D147" t="str">
            <v>без категории</v>
          </cell>
          <cell r="E147">
            <v>9380</v>
          </cell>
          <cell r="F147">
            <v>15</v>
          </cell>
          <cell r="G147">
            <v>20000</v>
          </cell>
        </row>
        <row r="148">
          <cell r="A148" t="str">
            <v>Врач</v>
          </cell>
          <cell r="B148" t="str">
            <v>Поликлиника</v>
          </cell>
          <cell r="C148" t="str">
            <v>Врач - психиатр</v>
          </cell>
          <cell r="D148" t="str">
            <v>Вторая</v>
          </cell>
          <cell r="E148">
            <v>10130</v>
          </cell>
          <cell r="F148">
            <v>15</v>
          </cell>
          <cell r="G148">
            <v>21000</v>
          </cell>
        </row>
        <row r="149">
          <cell r="A149" t="str">
            <v>Врач</v>
          </cell>
          <cell r="B149" t="str">
            <v>Поликлиника</v>
          </cell>
          <cell r="C149" t="str">
            <v>Врач - психиатр</v>
          </cell>
          <cell r="D149" t="str">
            <v>Первая</v>
          </cell>
          <cell r="E149">
            <v>10940</v>
          </cell>
          <cell r="F149">
            <v>15</v>
          </cell>
          <cell r="G149">
            <v>23000</v>
          </cell>
        </row>
        <row r="150">
          <cell r="A150" t="str">
            <v>Врач</v>
          </cell>
          <cell r="B150" t="str">
            <v>Поликлиника</v>
          </cell>
          <cell r="C150" t="str">
            <v>Врач - психиатр</v>
          </cell>
          <cell r="D150" t="str">
            <v>Высшая</v>
          </cell>
          <cell r="E150">
            <v>11760</v>
          </cell>
          <cell r="F150">
            <v>15</v>
          </cell>
          <cell r="G150">
            <v>25000</v>
          </cell>
        </row>
        <row r="151">
          <cell r="A151" t="str">
            <v>Врач</v>
          </cell>
          <cell r="B151" t="str">
            <v>Поликлиника</v>
          </cell>
          <cell r="C151" t="str">
            <v>Врач - терапевт</v>
          </cell>
          <cell r="D151" t="str">
            <v>вакансия</v>
          </cell>
          <cell r="E151">
            <v>9380</v>
          </cell>
          <cell r="G151">
            <v>20000</v>
          </cell>
        </row>
        <row r="152">
          <cell r="A152" t="str">
            <v>Врач</v>
          </cell>
          <cell r="B152" t="str">
            <v>Поликлиника</v>
          </cell>
          <cell r="C152" t="str">
            <v>Врач - терапевт</v>
          </cell>
          <cell r="D152" t="str">
            <v>без категории</v>
          </cell>
          <cell r="E152">
            <v>9380</v>
          </cell>
          <cell r="G152">
            <v>20000</v>
          </cell>
        </row>
        <row r="153">
          <cell r="A153" t="str">
            <v>Врач</v>
          </cell>
          <cell r="B153" t="str">
            <v>Поликлиника</v>
          </cell>
          <cell r="C153" t="str">
            <v>Врач - терапевт</v>
          </cell>
          <cell r="D153" t="str">
            <v>Вторая</v>
          </cell>
          <cell r="E153">
            <v>10130</v>
          </cell>
          <cell r="G153">
            <v>21000</v>
          </cell>
        </row>
        <row r="154">
          <cell r="A154" t="str">
            <v>Врач</v>
          </cell>
          <cell r="B154" t="str">
            <v>Поликлиника</v>
          </cell>
          <cell r="C154" t="str">
            <v>Врач - терапевт</v>
          </cell>
          <cell r="D154" t="str">
            <v>Первая</v>
          </cell>
          <cell r="E154">
            <v>10940</v>
          </cell>
          <cell r="G154">
            <v>23000</v>
          </cell>
        </row>
        <row r="155">
          <cell r="A155" t="str">
            <v>Врач</v>
          </cell>
          <cell r="B155" t="str">
            <v>Поликлиника</v>
          </cell>
          <cell r="C155" t="str">
            <v>Врач - терапевт</v>
          </cell>
          <cell r="D155" t="str">
            <v>Высшая</v>
          </cell>
          <cell r="E155">
            <v>11760</v>
          </cell>
          <cell r="G155">
            <v>25000</v>
          </cell>
        </row>
        <row r="156">
          <cell r="A156" t="str">
            <v>Врач</v>
          </cell>
          <cell r="B156" t="str">
            <v>Поликлиника</v>
          </cell>
          <cell r="C156" t="str">
            <v>Врач - хирург</v>
          </cell>
          <cell r="D156" t="str">
            <v>вакансия</v>
          </cell>
          <cell r="E156">
            <v>9380</v>
          </cell>
          <cell r="G156">
            <v>20000</v>
          </cell>
        </row>
        <row r="157">
          <cell r="A157" t="str">
            <v>Врач</v>
          </cell>
          <cell r="B157" t="str">
            <v>Поликлиника</v>
          </cell>
          <cell r="C157" t="str">
            <v>Врач - хирург</v>
          </cell>
          <cell r="D157" t="str">
            <v>без категории</v>
          </cell>
          <cell r="E157">
            <v>9380</v>
          </cell>
          <cell r="G157">
            <v>20000</v>
          </cell>
        </row>
        <row r="158">
          <cell r="A158" t="str">
            <v>Врач</v>
          </cell>
          <cell r="B158" t="str">
            <v>Поликлиника</v>
          </cell>
          <cell r="C158" t="str">
            <v>Врач - хирург</v>
          </cell>
          <cell r="D158" t="str">
            <v>Вторая</v>
          </cell>
          <cell r="E158">
            <v>10130</v>
          </cell>
          <cell r="G158">
            <v>21000</v>
          </cell>
        </row>
        <row r="159">
          <cell r="A159" t="str">
            <v>Врач</v>
          </cell>
          <cell r="B159" t="str">
            <v>Поликлиника</v>
          </cell>
          <cell r="C159" t="str">
            <v>Врач - хирург</v>
          </cell>
          <cell r="D159" t="str">
            <v>Первая</v>
          </cell>
          <cell r="E159">
            <v>10940</v>
          </cell>
          <cell r="G159">
            <v>23000</v>
          </cell>
        </row>
        <row r="160">
          <cell r="A160" t="str">
            <v>Врач</v>
          </cell>
          <cell r="B160" t="str">
            <v>Поликлиника</v>
          </cell>
          <cell r="C160" t="str">
            <v>Врач - хирург</v>
          </cell>
          <cell r="D160" t="str">
            <v>Высшая</v>
          </cell>
          <cell r="E160">
            <v>11760</v>
          </cell>
          <cell r="G160">
            <v>25000</v>
          </cell>
        </row>
        <row r="161">
          <cell r="A161" t="str">
            <v>Врач</v>
          </cell>
          <cell r="B161" t="str">
            <v>Поликлиника</v>
          </cell>
          <cell r="C161" t="str">
            <v>Врач акушер - гинеколог</v>
          </cell>
          <cell r="D161" t="str">
            <v>вакансия</v>
          </cell>
          <cell r="E161">
            <v>9380</v>
          </cell>
          <cell r="G161">
            <v>20000</v>
          </cell>
        </row>
        <row r="162">
          <cell r="A162" t="str">
            <v>Врач</v>
          </cell>
          <cell r="B162" t="str">
            <v>Поликлиника</v>
          </cell>
          <cell r="C162" t="str">
            <v>Врач акушер - гинеколог</v>
          </cell>
          <cell r="D162" t="str">
            <v>без категории</v>
          </cell>
          <cell r="E162">
            <v>9380</v>
          </cell>
          <cell r="G162">
            <v>20000</v>
          </cell>
        </row>
        <row r="163">
          <cell r="A163" t="str">
            <v>Врач</v>
          </cell>
          <cell r="B163" t="str">
            <v>Поликлиника</v>
          </cell>
          <cell r="C163" t="str">
            <v>Врач акушер - гинеколог</v>
          </cell>
          <cell r="D163" t="str">
            <v>Вторая</v>
          </cell>
          <cell r="E163">
            <v>10130</v>
          </cell>
          <cell r="G163">
            <v>21000</v>
          </cell>
        </row>
        <row r="164">
          <cell r="A164" t="str">
            <v>Врач</v>
          </cell>
          <cell r="B164" t="str">
            <v>Поликлиника</v>
          </cell>
          <cell r="C164" t="str">
            <v>Врач акушер - гинеколог</v>
          </cell>
          <cell r="D164" t="str">
            <v>Первая</v>
          </cell>
          <cell r="E164">
            <v>10940</v>
          </cell>
          <cell r="G164">
            <v>23000</v>
          </cell>
        </row>
        <row r="165">
          <cell r="A165" t="str">
            <v>Врач</v>
          </cell>
          <cell r="B165" t="str">
            <v>Поликлиника</v>
          </cell>
          <cell r="C165" t="str">
            <v>Врач акушер - гинеколог</v>
          </cell>
          <cell r="D165" t="str">
            <v>Высшая</v>
          </cell>
          <cell r="E165">
            <v>11760</v>
          </cell>
          <cell r="G165">
            <v>25000</v>
          </cell>
        </row>
        <row r="166">
          <cell r="A166" t="str">
            <v>СМП</v>
          </cell>
          <cell r="B166" t="str">
            <v>Поликлиника</v>
          </cell>
          <cell r="C166" t="str">
            <v>Старшая медицинская сестра</v>
          </cell>
          <cell r="D166" t="str">
            <v>вакансия</v>
          </cell>
          <cell r="E166">
            <v>7810</v>
          </cell>
          <cell r="G166">
            <v>15000</v>
          </cell>
        </row>
        <row r="167">
          <cell r="A167" t="str">
            <v>СМП</v>
          </cell>
          <cell r="B167" t="str">
            <v>Поликлиника</v>
          </cell>
          <cell r="C167" t="str">
            <v>Старшая медицинская сестра</v>
          </cell>
          <cell r="D167" t="str">
            <v>без категории</v>
          </cell>
          <cell r="E167">
            <v>7810</v>
          </cell>
          <cell r="G167">
            <v>15000</v>
          </cell>
        </row>
        <row r="168">
          <cell r="A168" t="str">
            <v>СМП</v>
          </cell>
          <cell r="B168" t="str">
            <v>Поликлиника</v>
          </cell>
          <cell r="C168" t="str">
            <v>Старшая медицинская сестра</v>
          </cell>
          <cell r="D168" t="str">
            <v>Вторая</v>
          </cell>
          <cell r="E168">
            <v>8560</v>
          </cell>
          <cell r="G168">
            <v>16000</v>
          </cell>
        </row>
        <row r="169">
          <cell r="A169" t="str">
            <v>СМП</v>
          </cell>
          <cell r="B169" t="str">
            <v>Поликлиника</v>
          </cell>
          <cell r="C169" t="str">
            <v>Старшая медицинская сестра</v>
          </cell>
          <cell r="D169" t="str">
            <v>Первая</v>
          </cell>
          <cell r="E169">
            <v>9380</v>
          </cell>
          <cell r="G169">
            <v>18000</v>
          </cell>
        </row>
        <row r="170">
          <cell r="A170" t="str">
            <v>СМП</v>
          </cell>
          <cell r="B170" t="str">
            <v>Поликлиника</v>
          </cell>
          <cell r="C170" t="str">
            <v>Старшая медицинская сестра</v>
          </cell>
          <cell r="D170" t="str">
            <v>Высшая</v>
          </cell>
          <cell r="E170">
            <v>10130</v>
          </cell>
          <cell r="G170">
            <v>20000</v>
          </cell>
        </row>
        <row r="171">
          <cell r="A171" t="str">
            <v>СМП</v>
          </cell>
          <cell r="B171" t="str">
            <v>Поликлиника</v>
          </cell>
          <cell r="C171" t="str">
            <v>Медицинская сестра</v>
          </cell>
          <cell r="D171" t="str">
            <v>вакансия</v>
          </cell>
          <cell r="E171">
            <v>7010</v>
          </cell>
          <cell r="G171">
            <v>14000</v>
          </cell>
        </row>
        <row r="172">
          <cell r="A172" t="str">
            <v>СМП</v>
          </cell>
          <cell r="B172" t="str">
            <v>Поликлиника</v>
          </cell>
          <cell r="C172" t="str">
            <v>Медицинская сестра</v>
          </cell>
          <cell r="D172" t="str">
            <v>без категории</v>
          </cell>
          <cell r="E172">
            <v>7010</v>
          </cell>
          <cell r="G172">
            <v>14000</v>
          </cell>
        </row>
        <row r="173">
          <cell r="A173" t="str">
            <v>СМП</v>
          </cell>
          <cell r="B173" t="str">
            <v>Поликлиника</v>
          </cell>
          <cell r="C173" t="str">
            <v>Медицинская сестра</v>
          </cell>
          <cell r="D173" t="str">
            <v>Вторая</v>
          </cell>
          <cell r="E173">
            <v>7110</v>
          </cell>
          <cell r="G173">
            <v>15000</v>
          </cell>
        </row>
        <row r="174">
          <cell r="A174" t="str">
            <v>СМП</v>
          </cell>
          <cell r="B174" t="str">
            <v>Поликлиника</v>
          </cell>
          <cell r="C174" t="str">
            <v>Медицинская сестра</v>
          </cell>
          <cell r="D174" t="str">
            <v>Первая</v>
          </cell>
          <cell r="E174">
            <v>7810</v>
          </cell>
          <cell r="G174">
            <v>17000</v>
          </cell>
        </row>
        <row r="175">
          <cell r="A175" t="str">
            <v>СМП</v>
          </cell>
          <cell r="B175" t="str">
            <v>Поликлиника</v>
          </cell>
          <cell r="C175" t="str">
            <v>Медицинская сестра</v>
          </cell>
          <cell r="D175" t="str">
            <v>Высшая</v>
          </cell>
          <cell r="E175">
            <v>8560</v>
          </cell>
          <cell r="G175">
            <v>19000</v>
          </cell>
        </row>
        <row r="176">
          <cell r="A176" t="str">
            <v>СМП</v>
          </cell>
          <cell r="B176" t="str">
            <v>Поликлиника</v>
          </cell>
          <cell r="C176" t="str">
            <v>Медицинская сестра процедурной</v>
          </cell>
          <cell r="D176" t="str">
            <v>вакансия</v>
          </cell>
          <cell r="E176">
            <v>7810</v>
          </cell>
          <cell r="G176">
            <v>15000</v>
          </cell>
        </row>
        <row r="177">
          <cell r="A177" t="str">
            <v>СМП</v>
          </cell>
          <cell r="B177" t="str">
            <v>Поликлиника</v>
          </cell>
          <cell r="C177" t="str">
            <v>Медицинская сестра процедурной</v>
          </cell>
          <cell r="D177" t="str">
            <v>без категории</v>
          </cell>
          <cell r="E177">
            <v>7810</v>
          </cell>
          <cell r="G177">
            <v>15000</v>
          </cell>
        </row>
        <row r="178">
          <cell r="A178" t="str">
            <v>СМП</v>
          </cell>
          <cell r="B178" t="str">
            <v>Поликлиника</v>
          </cell>
          <cell r="C178" t="str">
            <v>Медицинская сестра процедурной</v>
          </cell>
          <cell r="D178" t="str">
            <v>Вторая</v>
          </cell>
          <cell r="E178">
            <v>8560</v>
          </cell>
          <cell r="G178">
            <v>16000</v>
          </cell>
        </row>
        <row r="179">
          <cell r="A179" t="str">
            <v>СМП</v>
          </cell>
          <cell r="B179" t="str">
            <v>Поликлиника</v>
          </cell>
          <cell r="C179" t="str">
            <v>Медицинская сестра процедурной</v>
          </cell>
          <cell r="D179" t="str">
            <v>Первая</v>
          </cell>
          <cell r="E179">
            <v>8710</v>
          </cell>
          <cell r="G179">
            <v>18000</v>
          </cell>
        </row>
        <row r="180">
          <cell r="A180" t="str">
            <v>СМП</v>
          </cell>
          <cell r="B180" t="str">
            <v>Поликлиника</v>
          </cell>
          <cell r="C180" t="str">
            <v>Медицинская сестра процедурной</v>
          </cell>
          <cell r="D180" t="str">
            <v>Высшая</v>
          </cell>
          <cell r="E180">
            <v>9380</v>
          </cell>
          <cell r="G180">
            <v>20000</v>
          </cell>
        </row>
        <row r="181">
          <cell r="A181" t="str">
            <v>СМП</v>
          </cell>
          <cell r="B181" t="str">
            <v>Поликлиника</v>
          </cell>
          <cell r="C181" t="str">
            <v>Медицинский регистратор</v>
          </cell>
          <cell r="D181" t="str">
            <v>вакансия</v>
          </cell>
          <cell r="E181">
            <v>5370</v>
          </cell>
          <cell r="G181">
            <v>13000</v>
          </cell>
        </row>
        <row r="182">
          <cell r="A182" t="str">
            <v>СМП</v>
          </cell>
          <cell r="B182" t="str">
            <v>Поликлиника</v>
          </cell>
          <cell r="C182" t="str">
            <v>Медицинский регистратор</v>
          </cell>
          <cell r="D182" t="str">
            <v>без стажа</v>
          </cell>
          <cell r="E182">
            <v>5370</v>
          </cell>
          <cell r="G182">
            <v>13000</v>
          </cell>
        </row>
        <row r="183">
          <cell r="A183" t="str">
            <v>СМП</v>
          </cell>
          <cell r="B183" t="str">
            <v>Поликлиника</v>
          </cell>
          <cell r="C183" t="str">
            <v>Медицинский регистратор</v>
          </cell>
          <cell r="D183" t="str">
            <v>2г</v>
          </cell>
          <cell r="E183">
            <v>5970</v>
          </cell>
          <cell r="G183">
            <v>15000</v>
          </cell>
        </row>
        <row r="184">
          <cell r="A184" t="str">
            <v>СМП</v>
          </cell>
          <cell r="B184" t="str">
            <v>Поликлиника</v>
          </cell>
          <cell r="C184" t="str">
            <v>Операционная медицинская сестра</v>
          </cell>
          <cell r="D184" t="str">
            <v>вакансия</v>
          </cell>
          <cell r="E184">
            <v>7810</v>
          </cell>
          <cell r="G184">
            <v>15000</v>
          </cell>
        </row>
        <row r="185">
          <cell r="A185" t="str">
            <v>СМП</v>
          </cell>
          <cell r="B185" t="str">
            <v>Поликлиника</v>
          </cell>
          <cell r="C185" t="str">
            <v>Операционная медицинская сестра</v>
          </cell>
          <cell r="D185" t="str">
            <v>без категории</v>
          </cell>
          <cell r="E185">
            <v>7810</v>
          </cell>
          <cell r="G185">
            <v>15000</v>
          </cell>
        </row>
        <row r="186">
          <cell r="A186" t="str">
            <v>СМП</v>
          </cell>
          <cell r="B186" t="str">
            <v>Поликлиника</v>
          </cell>
          <cell r="C186" t="str">
            <v>Операционная медицинская сестра</v>
          </cell>
          <cell r="D186" t="str">
            <v>Вторая</v>
          </cell>
          <cell r="E186">
            <v>8560</v>
          </cell>
          <cell r="G186">
            <v>16000</v>
          </cell>
        </row>
        <row r="187">
          <cell r="A187" t="str">
            <v>СМП</v>
          </cell>
          <cell r="B187" t="str">
            <v>Поликлиника</v>
          </cell>
          <cell r="C187" t="str">
            <v>Операционная медицинская сестра</v>
          </cell>
          <cell r="D187" t="str">
            <v>Первая</v>
          </cell>
          <cell r="E187">
            <v>8710</v>
          </cell>
          <cell r="G187">
            <v>18000</v>
          </cell>
        </row>
        <row r="188">
          <cell r="A188" t="str">
            <v>СМП</v>
          </cell>
          <cell r="B188" t="str">
            <v>Поликлиника</v>
          </cell>
          <cell r="C188" t="str">
            <v>Операционная медицинская сестра</v>
          </cell>
          <cell r="D188" t="str">
            <v>Высшая</v>
          </cell>
          <cell r="E188">
            <v>9380</v>
          </cell>
          <cell r="G188">
            <v>20000</v>
          </cell>
        </row>
        <row r="189">
          <cell r="A189" t="str">
            <v>ММП</v>
          </cell>
          <cell r="B189" t="str">
            <v>Поликлиника</v>
          </cell>
          <cell r="C189" t="str">
            <v>Сестра - хозяйка</v>
          </cell>
          <cell r="D189" t="str">
            <v>вакансия</v>
          </cell>
          <cell r="E189">
            <v>5130</v>
          </cell>
          <cell r="G189">
            <v>15000</v>
          </cell>
        </row>
        <row r="190">
          <cell r="A190" t="str">
            <v>ММП</v>
          </cell>
          <cell r="B190" t="str">
            <v>Поликлиника</v>
          </cell>
          <cell r="C190" t="str">
            <v>Сестра - хозяйка</v>
          </cell>
          <cell r="D190" t="str">
            <v>без стажа</v>
          </cell>
          <cell r="E190">
            <v>5130</v>
          </cell>
          <cell r="G190">
            <v>15000</v>
          </cell>
        </row>
        <row r="191">
          <cell r="A191" t="str">
            <v>ММП</v>
          </cell>
          <cell r="B191" t="str">
            <v>Поликлиника</v>
          </cell>
          <cell r="C191" t="str">
            <v>Сестра - хозяйка</v>
          </cell>
          <cell r="D191" t="str">
            <v>2г</v>
          </cell>
          <cell r="E191">
            <v>5370</v>
          </cell>
          <cell r="G191">
            <v>15000</v>
          </cell>
        </row>
        <row r="192">
          <cell r="A192" t="str">
            <v>ММП</v>
          </cell>
          <cell r="B192" t="str">
            <v>Поликлиника</v>
          </cell>
          <cell r="C192" t="str">
            <v>Санитарка</v>
          </cell>
          <cell r="D192" t="str">
            <v>вакансия</v>
          </cell>
          <cell r="E192">
            <v>5130</v>
          </cell>
          <cell r="G192">
            <v>12000</v>
          </cell>
        </row>
        <row r="193">
          <cell r="A193" t="str">
            <v>ММП</v>
          </cell>
          <cell r="B193" t="str">
            <v>Поликлиника</v>
          </cell>
          <cell r="C193" t="str">
            <v>Санитарка</v>
          </cell>
          <cell r="D193" t="str">
            <v>без стажа</v>
          </cell>
          <cell r="E193">
            <v>5130</v>
          </cell>
          <cell r="G193">
            <v>12000</v>
          </cell>
        </row>
        <row r="194">
          <cell r="A194" t="str">
            <v>ММП</v>
          </cell>
          <cell r="B194" t="str">
            <v>Поликлиника</v>
          </cell>
          <cell r="C194" t="str">
            <v>Санитарка</v>
          </cell>
          <cell r="D194" t="str">
            <v>2г</v>
          </cell>
          <cell r="E194">
            <v>5130</v>
          </cell>
          <cell r="G194">
            <v>12000</v>
          </cell>
        </row>
        <row r="195">
          <cell r="A195" t="str">
            <v>ЗавКаб</v>
          </cell>
          <cell r="B195" t="str">
            <v>Кабинет УЗИ</v>
          </cell>
          <cell r="C195" t="str">
            <v>Заведующий кабинетом - врач ультразвуковой диагностики</v>
          </cell>
          <cell r="D195" t="str">
            <v>вакансия</v>
          </cell>
          <cell r="E195">
            <v>10940</v>
          </cell>
          <cell r="F195">
            <v>15</v>
          </cell>
          <cell r="G195">
            <v>20000</v>
          </cell>
        </row>
        <row r="196">
          <cell r="A196" t="str">
            <v>ЗавКаб</v>
          </cell>
          <cell r="B196" t="str">
            <v>Кабинет УЗИ</v>
          </cell>
          <cell r="C196" t="str">
            <v>Заведующий кабинетом - врач ультразвуковой диагностики</v>
          </cell>
          <cell r="D196" t="str">
            <v>без категории</v>
          </cell>
          <cell r="E196">
            <v>10940</v>
          </cell>
          <cell r="F196">
            <v>15</v>
          </cell>
          <cell r="G196">
            <v>20000</v>
          </cell>
        </row>
        <row r="197">
          <cell r="A197" t="str">
            <v>ЗавКаб</v>
          </cell>
          <cell r="B197" t="str">
            <v>Кабинет УЗИ</v>
          </cell>
          <cell r="C197" t="str">
            <v>Заведующий кабинетом - врач ультразвуковой диагностики</v>
          </cell>
          <cell r="D197" t="str">
            <v>Вторая</v>
          </cell>
          <cell r="E197">
            <v>11760</v>
          </cell>
          <cell r="F197">
            <v>15</v>
          </cell>
          <cell r="G197">
            <v>21000</v>
          </cell>
        </row>
        <row r="198">
          <cell r="A198" t="str">
            <v>ЗавКаб</v>
          </cell>
          <cell r="B198" t="str">
            <v>Кабинет УЗИ</v>
          </cell>
          <cell r="C198" t="str">
            <v>Заведующий кабинетом - врач ультразвуковой диагностики</v>
          </cell>
          <cell r="D198" t="str">
            <v>Первая</v>
          </cell>
          <cell r="E198">
            <v>12690</v>
          </cell>
          <cell r="F198">
            <v>15</v>
          </cell>
          <cell r="G198">
            <v>23000</v>
          </cell>
        </row>
        <row r="199">
          <cell r="A199" t="str">
            <v>ЗавКаб</v>
          </cell>
          <cell r="B199" t="str">
            <v>Кабинет УЗИ</v>
          </cell>
          <cell r="C199" t="str">
            <v>Заведующий кабинетом - врач ультразвуковой диагностики</v>
          </cell>
          <cell r="D199" t="str">
            <v>Высшая</v>
          </cell>
          <cell r="E199">
            <v>13620</v>
          </cell>
          <cell r="F199">
            <v>15</v>
          </cell>
          <cell r="G199">
            <v>25000</v>
          </cell>
        </row>
        <row r="200">
          <cell r="A200" t="str">
            <v>Врач</v>
          </cell>
          <cell r="B200" t="str">
            <v>Кабинет УЗИ</v>
          </cell>
          <cell r="C200" t="str">
            <v>Врач ультразвуковой диагностики</v>
          </cell>
          <cell r="D200" t="str">
            <v>вакансия</v>
          </cell>
          <cell r="E200">
            <v>9380</v>
          </cell>
          <cell r="F200">
            <v>15</v>
          </cell>
          <cell r="G200">
            <v>20000</v>
          </cell>
        </row>
        <row r="201">
          <cell r="A201" t="str">
            <v>Врач</v>
          </cell>
          <cell r="B201" t="str">
            <v>Кабинет УЗИ</v>
          </cell>
          <cell r="C201" t="str">
            <v>Врач ультразвуковой диагностики</v>
          </cell>
          <cell r="D201" t="str">
            <v>без категории</v>
          </cell>
          <cell r="E201">
            <v>9380</v>
          </cell>
          <cell r="F201">
            <v>15</v>
          </cell>
          <cell r="G201">
            <v>20000</v>
          </cell>
        </row>
        <row r="202">
          <cell r="A202" t="str">
            <v>Врач</v>
          </cell>
          <cell r="B202" t="str">
            <v>Кабинет УЗИ</v>
          </cell>
          <cell r="C202" t="str">
            <v>Врач ультразвуковой диагностики</v>
          </cell>
          <cell r="D202" t="str">
            <v>Вторая</v>
          </cell>
          <cell r="E202">
            <v>10130</v>
          </cell>
          <cell r="F202">
            <v>15</v>
          </cell>
          <cell r="G202">
            <v>21000</v>
          </cell>
        </row>
        <row r="203">
          <cell r="A203" t="str">
            <v>Врач</v>
          </cell>
          <cell r="B203" t="str">
            <v>Кабинет УЗИ</v>
          </cell>
          <cell r="C203" t="str">
            <v>Врач ультразвуковой диагностики</v>
          </cell>
          <cell r="D203" t="str">
            <v>Первая</v>
          </cell>
          <cell r="E203">
            <v>10940</v>
          </cell>
          <cell r="F203">
            <v>15</v>
          </cell>
          <cell r="G203">
            <v>23000</v>
          </cell>
        </row>
        <row r="204">
          <cell r="A204" t="str">
            <v>Врач</v>
          </cell>
          <cell r="B204" t="str">
            <v>Кабинет УЗИ</v>
          </cell>
          <cell r="C204" t="str">
            <v>Врач ультразвуковой диагностики</v>
          </cell>
          <cell r="D204" t="str">
            <v>Высшая</v>
          </cell>
          <cell r="E204">
            <v>11760</v>
          </cell>
          <cell r="F204">
            <v>15</v>
          </cell>
          <cell r="G204">
            <v>25000</v>
          </cell>
        </row>
        <row r="205">
          <cell r="A205" t="str">
            <v>СМП</v>
          </cell>
          <cell r="B205" t="str">
            <v>Кабинет УЗИ</v>
          </cell>
          <cell r="C205" t="str">
            <v>Медицинская сестра</v>
          </cell>
          <cell r="D205" t="str">
            <v>вакансия</v>
          </cell>
          <cell r="E205">
            <v>7010</v>
          </cell>
          <cell r="F205">
            <v>15</v>
          </cell>
          <cell r="G205">
            <v>14000</v>
          </cell>
        </row>
        <row r="206">
          <cell r="A206" t="str">
            <v>СМП</v>
          </cell>
          <cell r="B206" t="str">
            <v>Кабинет УЗИ</v>
          </cell>
          <cell r="C206" t="str">
            <v>Медицинская сестра</v>
          </cell>
          <cell r="D206" t="str">
            <v>без категории</v>
          </cell>
          <cell r="E206">
            <v>7010</v>
          </cell>
          <cell r="F206">
            <v>15</v>
          </cell>
          <cell r="G206">
            <v>14000</v>
          </cell>
        </row>
        <row r="207">
          <cell r="A207" t="str">
            <v>СМП</v>
          </cell>
          <cell r="B207" t="str">
            <v>Кабинет УЗИ</v>
          </cell>
          <cell r="C207" t="str">
            <v>Медицинская сестра</v>
          </cell>
          <cell r="D207" t="str">
            <v>Вторая</v>
          </cell>
          <cell r="E207">
            <v>7110</v>
          </cell>
          <cell r="F207">
            <v>15</v>
          </cell>
          <cell r="G207">
            <v>15000</v>
          </cell>
        </row>
        <row r="208">
          <cell r="A208" t="str">
            <v>СМП</v>
          </cell>
          <cell r="B208" t="str">
            <v>Кабинет УЗИ</v>
          </cell>
          <cell r="C208" t="str">
            <v>Медицинская сестра</v>
          </cell>
          <cell r="D208" t="str">
            <v>Первая</v>
          </cell>
          <cell r="E208">
            <v>7810</v>
          </cell>
          <cell r="F208">
            <v>15</v>
          </cell>
          <cell r="G208">
            <v>17000</v>
          </cell>
        </row>
        <row r="209">
          <cell r="A209" t="str">
            <v>СМП</v>
          </cell>
          <cell r="B209" t="str">
            <v>Кабинет УЗИ</v>
          </cell>
          <cell r="C209" t="str">
            <v>Медицинская сестра</v>
          </cell>
          <cell r="D209" t="str">
            <v>Высшая</v>
          </cell>
          <cell r="E209">
            <v>8560</v>
          </cell>
          <cell r="F209">
            <v>15</v>
          </cell>
          <cell r="G209">
            <v>19000</v>
          </cell>
        </row>
        <row r="210">
          <cell r="A210" t="str">
            <v>ЗавКаб</v>
          </cell>
          <cell r="B210" t="str">
            <v>Эндоскоп. кабинет</v>
          </cell>
          <cell r="C210" t="str">
            <v>Заведующий кабинетом - врач - эндоскопист</v>
          </cell>
          <cell r="D210" t="str">
            <v>вакансия</v>
          </cell>
          <cell r="E210">
            <v>10940</v>
          </cell>
          <cell r="F210">
            <v>15</v>
          </cell>
          <cell r="G210">
            <v>20000</v>
          </cell>
        </row>
        <row r="211">
          <cell r="A211" t="str">
            <v>ЗавКаб</v>
          </cell>
          <cell r="B211" t="str">
            <v>Эндоскоп. кабинет</v>
          </cell>
          <cell r="C211" t="str">
            <v>Заведующий кабинетом - врач - эндоскопист</v>
          </cell>
          <cell r="D211" t="str">
            <v>без категории</v>
          </cell>
          <cell r="E211">
            <v>10940</v>
          </cell>
          <cell r="F211">
            <v>15</v>
          </cell>
          <cell r="G211">
            <v>20000</v>
          </cell>
        </row>
        <row r="212">
          <cell r="A212" t="str">
            <v>ЗавКаб</v>
          </cell>
          <cell r="B212" t="str">
            <v>Эндоскоп. кабинет</v>
          </cell>
          <cell r="C212" t="str">
            <v>Заведующий кабинетом - врач - эндоскопист</v>
          </cell>
          <cell r="D212" t="str">
            <v>Вторая</v>
          </cell>
          <cell r="E212">
            <v>11760</v>
          </cell>
          <cell r="F212">
            <v>15</v>
          </cell>
          <cell r="G212">
            <v>21000</v>
          </cell>
        </row>
        <row r="213">
          <cell r="A213" t="str">
            <v>ЗавКаб</v>
          </cell>
          <cell r="B213" t="str">
            <v>Эндоскоп. кабинет</v>
          </cell>
          <cell r="C213" t="str">
            <v>Заведующий кабинетом - врач - эндоскопист</v>
          </cell>
          <cell r="D213" t="str">
            <v>Первая</v>
          </cell>
          <cell r="E213">
            <v>12690</v>
          </cell>
          <cell r="F213">
            <v>15</v>
          </cell>
          <cell r="G213">
            <v>23000</v>
          </cell>
        </row>
        <row r="214">
          <cell r="A214" t="str">
            <v>ЗавКаб</v>
          </cell>
          <cell r="B214" t="str">
            <v>Эндоскоп. кабинет</v>
          </cell>
          <cell r="C214" t="str">
            <v>Заведующий кабинетом - врач - эндоскопист</v>
          </cell>
          <cell r="D214" t="str">
            <v>Высшая</v>
          </cell>
          <cell r="E214">
            <v>13620</v>
          </cell>
          <cell r="F214">
            <v>15</v>
          </cell>
          <cell r="G214">
            <v>25000</v>
          </cell>
        </row>
        <row r="215">
          <cell r="A215" t="str">
            <v>СМП</v>
          </cell>
          <cell r="B215" t="str">
            <v>Эндоскоп. кабинет</v>
          </cell>
          <cell r="C215" t="str">
            <v>Медицинская сестра</v>
          </cell>
          <cell r="D215" t="str">
            <v>вакансия</v>
          </cell>
          <cell r="E215">
            <v>7010</v>
          </cell>
          <cell r="F215">
            <v>15</v>
          </cell>
          <cell r="G215">
            <v>14000</v>
          </cell>
        </row>
        <row r="216">
          <cell r="A216" t="str">
            <v>СМП</v>
          </cell>
          <cell r="B216" t="str">
            <v>Эндоскоп. кабинет</v>
          </cell>
          <cell r="C216" t="str">
            <v>Медицинская сестра</v>
          </cell>
          <cell r="D216" t="str">
            <v>без категории</v>
          </cell>
          <cell r="E216">
            <v>7010</v>
          </cell>
          <cell r="F216">
            <v>15</v>
          </cell>
          <cell r="G216">
            <v>14000</v>
          </cell>
        </row>
        <row r="217">
          <cell r="A217" t="str">
            <v>СМП</v>
          </cell>
          <cell r="B217" t="str">
            <v>Эндоскоп. кабинет</v>
          </cell>
          <cell r="C217" t="str">
            <v>Медицинская сестра</v>
          </cell>
          <cell r="D217" t="str">
            <v>Вторая</v>
          </cell>
          <cell r="E217">
            <v>7110</v>
          </cell>
          <cell r="F217">
            <v>15</v>
          </cell>
          <cell r="G217">
            <v>15000</v>
          </cell>
        </row>
        <row r="218">
          <cell r="A218" t="str">
            <v>СМП</v>
          </cell>
          <cell r="B218" t="str">
            <v>Эндоскоп. кабинет</v>
          </cell>
          <cell r="C218" t="str">
            <v>Медицинская сестра</v>
          </cell>
          <cell r="D218" t="str">
            <v>Первая</v>
          </cell>
          <cell r="E218">
            <v>7810</v>
          </cell>
          <cell r="F218">
            <v>15</v>
          </cell>
          <cell r="G218">
            <v>17000</v>
          </cell>
        </row>
        <row r="219">
          <cell r="A219" t="str">
            <v>СМП</v>
          </cell>
          <cell r="B219" t="str">
            <v>Эндоскоп. кабинет</v>
          </cell>
          <cell r="C219" t="str">
            <v>Медицинская сестра</v>
          </cell>
          <cell r="D219" t="str">
            <v>Высшая</v>
          </cell>
          <cell r="E219">
            <v>8560</v>
          </cell>
          <cell r="F219">
            <v>15</v>
          </cell>
          <cell r="G219">
            <v>19000</v>
          </cell>
        </row>
        <row r="220">
          <cell r="A220" t="str">
            <v>ММП</v>
          </cell>
          <cell r="B220" t="str">
            <v>Эндоскоп. кабинет</v>
          </cell>
          <cell r="C220" t="str">
            <v>Санитарка</v>
          </cell>
          <cell r="D220" t="str">
            <v>вакансия</v>
          </cell>
          <cell r="E220">
            <v>5130</v>
          </cell>
          <cell r="F220">
            <v>15</v>
          </cell>
          <cell r="G220">
            <v>12000</v>
          </cell>
        </row>
        <row r="221">
          <cell r="A221" t="str">
            <v>ММП</v>
          </cell>
          <cell r="B221" t="str">
            <v>Эндоскоп. кабинет</v>
          </cell>
          <cell r="C221" t="str">
            <v>Санитарка</v>
          </cell>
          <cell r="D221" t="str">
            <v>без стажа</v>
          </cell>
          <cell r="E221">
            <v>5130</v>
          </cell>
          <cell r="F221">
            <v>15</v>
          </cell>
          <cell r="G221">
            <v>12000</v>
          </cell>
        </row>
        <row r="222">
          <cell r="A222" t="str">
            <v>ММП</v>
          </cell>
          <cell r="B222" t="str">
            <v>Эндоскоп. кабинет</v>
          </cell>
          <cell r="C222" t="str">
            <v>Санитарка</v>
          </cell>
          <cell r="D222" t="str">
            <v>2г</v>
          </cell>
          <cell r="E222">
            <v>5130</v>
          </cell>
          <cell r="F222">
            <v>15</v>
          </cell>
          <cell r="G222">
            <v>12000</v>
          </cell>
        </row>
        <row r="223">
          <cell r="A223" t="str">
            <v>ЗавКаб</v>
          </cell>
          <cell r="B223" t="str">
            <v>Рентген</v>
          </cell>
          <cell r="C223" t="str">
            <v>Заведующий кабинетом - врач рентгенолог</v>
          </cell>
          <cell r="D223" t="str">
            <v>вакансия</v>
          </cell>
          <cell r="E223">
            <v>10940</v>
          </cell>
          <cell r="F223">
            <v>15</v>
          </cell>
          <cell r="G223">
            <v>20000</v>
          </cell>
        </row>
        <row r="224">
          <cell r="A224" t="str">
            <v>ЗавКаб</v>
          </cell>
          <cell r="B224" t="str">
            <v>Рентген</v>
          </cell>
          <cell r="C224" t="str">
            <v>Заведующий кабинетом - врач рентгенолог</v>
          </cell>
          <cell r="D224" t="str">
            <v>без категории</v>
          </cell>
          <cell r="E224">
            <v>10940</v>
          </cell>
          <cell r="F224">
            <v>15</v>
          </cell>
          <cell r="G224">
            <v>20000</v>
          </cell>
        </row>
        <row r="225">
          <cell r="A225" t="str">
            <v>ЗавКаб</v>
          </cell>
          <cell r="B225" t="str">
            <v>Рентген</v>
          </cell>
          <cell r="C225" t="str">
            <v>Заведующий кабинетом - врач рентгенолог</v>
          </cell>
          <cell r="D225" t="str">
            <v>Вторая</v>
          </cell>
          <cell r="E225">
            <v>11760</v>
          </cell>
          <cell r="F225">
            <v>15</v>
          </cell>
          <cell r="G225">
            <v>21000</v>
          </cell>
        </row>
        <row r="226">
          <cell r="A226" t="str">
            <v>ЗавКаб</v>
          </cell>
          <cell r="B226" t="str">
            <v>Рентген</v>
          </cell>
          <cell r="C226" t="str">
            <v>Заведующий кабинетом - врач рентгенолог</v>
          </cell>
          <cell r="D226" t="str">
            <v>Первая</v>
          </cell>
          <cell r="E226">
            <v>12690</v>
          </cell>
          <cell r="F226">
            <v>15</v>
          </cell>
          <cell r="G226">
            <v>23000</v>
          </cell>
        </row>
        <row r="227">
          <cell r="A227" t="str">
            <v>ЗавКаб</v>
          </cell>
          <cell r="B227" t="str">
            <v>Рентген</v>
          </cell>
          <cell r="C227" t="str">
            <v>Заведующий кабинетом - врач рентгенолог</v>
          </cell>
          <cell r="D227" t="str">
            <v>Высшая</v>
          </cell>
          <cell r="E227">
            <v>13620</v>
          </cell>
          <cell r="F227">
            <v>15</v>
          </cell>
          <cell r="G227">
            <v>25000</v>
          </cell>
        </row>
        <row r="228">
          <cell r="A228" t="str">
            <v>СМП</v>
          </cell>
          <cell r="B228" t="str">
            <v>Рентген</v>
          </cell>
          <cell r="C228" t="str">
            <v>Рентгенолаборант</v>
          </cell>
          <cell r="D228" t="str">
            <v>вакансия</v>
          </cell>
          <cell r="E228">
            <v>7010</v>
          </cell>
          <cell r="F228">
            <v>15</v>
          </cell>
          <cell r="G228">
            <v>14000</v>
          </cell>
        </row>
        <row r="229">
          <cell r="A229" t="str">
            <v>СМП</v>
          </cell>
          <cell r="B229" t="str">
            <v>Рентген</v>
          </cell>
          <cell r="C229" t="str">
            <v>Рентгенолаборант</v>
          </cell>
          <cell r="D229" t="str">
            <v>без категории</v>
          </cell>
          <cell r="E229">
            <v>7010</v>
          </cell>
          <cell r="F229">
            <v>15</v>
          </cell>
          <cell r="G229">
            <v>14000</v>
          </cell>
        </row>
        <row r="230">
          <cell r="A230" t="str">
            <v>СМП</v>
          </cell>
          <cell r="B230" t="str">
            <v>Рентген</v>
          </cell>
          <cell r="C230" t="str">
            <v>Рентгенолаборант</v>
          </cell>
          <cell r="D230" t="str">
            <v>Вторая</v>
          </cell>
          <cell r="E230">
            <v>7110</v>
          </cell>
          <cell r="F230">
            <v>15</v>
          </cell>
          <cell r="G230">
            <v>15000</v>
          </cell>
        </row>
        <row r="231">
          <cell r="A231" t="str">
            <v>СМП</v>
          </cell>
          <cell r="B231" t="str">
            <v>Рентген</v>
          </cell>
          <cell r="C231" t="str">
            <v>Рентгенолаборант</v>
          </cell>
          <cell r="D231" t="str">
            <v>Первая</v>
          </cell>
          <cell r="E231">
            <v>7810</v>
          </cell>
          <cell r="F231">
            <v>15</v>
          </cell>
          <cell r="G231">
            <v>17000</v>
          </cell>
        </row>
        <row r="232">
          <cell r="A232" t="str">
            <v>СМП</v>
          </cell>
          <cell r="B232" t="str">
            <v>Рентген</v>
          </cell>
          <cell r="C232" t="str">
            <v>Рентгенолаборант</v>
          </cell>
          <cell r="D232" t="str">
            <v>Высшая</v>
          </cell>
          <cell r="E232">
            <v>8560</v>
          </cell>
          <cell r="F232">
            <v>15</v>
          </cell>
          <cell r="G232">
            <v>19000</v>
          </cell>
        </row>
        <row r="233">
          <cell r="A233" t="str">
            <v>ММП</v>
          </cell>
          <cell r="B233" t="str">
            <v>Рентген</v>
          </cell>
          <cell r="C233" t="str">
            <v>Санитарка</v>
          </cell>
          <cell r="D233" t="str">
            <v>вакансия</v>
          </cell>
          <cell r="E233">
            <v>5130</v>
          </cell>
          <cell r="F233">
            <v>15</v>
          </cell>
          <cell r="G233">
            <v>12000</v>
          </cell>
        </row>
        <row r="234">
          <cell r="A234" t="str">
            <v>ММП</v>
          </cell>
          <cell r="B234" t="str">
            <v>Рентген</v>
          </cell>
          <cell r="C234" t="str">
            <v>Санитарка</v>
          </cell>
          <cell r="D234" t="str">
            <v>без стажа</v>
          </cell>
          <cell r="E234">
            <v>5130</v>
          </cell>
          <cell r="F234">
            <v>15</v>
          </cell>
          <cell r="G234">
            <v>12000</v>
          </cell>
        </row>
        <row r="235">
          <cell r="A235" t="str">
            <v>ММП</v>
          </cell>
          <cell r="B235" t="str">
            <v>Рентген</v>
          </cell>
          <cell r="C235" t="str">
            <v>Санитарка</v>
          </cell>
          <cell r="D235" t="str">
            <v>2г</v>
          </cell>
          <cell r="E235">
            <v>5130</v>
          </cell>
          <cell r="F235">
            <v>15</v>
          </cell>
          <cell r="G235">
            <v>12000</v>
          </cell>
        </row>
        <row r="236">
          <cell r="A236" t="str">
            <v>ЗавКаб</v>
          </cell>
          <cell r="B236" t="str">
            <v>Стоматол. каб.</v>
          </cell>
          <cell r="C236" t="str">
            <v>Заведующий кабинетом - врач стоматолог - терапевт</v>
          </cell>
          <cell r="D236" t="str">
            <v>вакансия</v>
          </cell>
          <cell r="E236">
            <v>10940</v>
          </cell>
          <cell r="G236">
            <v>20000</v>
          </cell>
        </row>
        <row r="237">
          <cell r="A237" t="str">
            <v>ЗавКаб</v>
          </cell>
          <cell r="B237" t="str">
            <v>Стоматол. каб.</v>
          </cell>
          <cell r="C237" t="str">
            <v>Заведующий кабинетом - врач стоматолог - терапевт</v>
          </cell>
          <cell r="D237" t="str">
            <v>без категории</v>
          </cell>
          <cell r="E237">
            <v>10940</v>
          </cell>
          <cell r="G237">
            <v>20000</v>
          </cell>
        </row>
        <row r="238">
          <cell r="A238" t="str">
            <v>ЗавКаб</v>
          </cell>
          <cell r="B238" t="str">
            <v>Стоматол. каб.</v>
          </cell>
          <cell r="C238" t="str">
            <v>Заведующий кабинетом - врач стоматолог - терапевт</v>
          </cell>
          <cell r="D238" t="str">
            <v>Вторая</v>
          </cell>
          <cell r="E238">
            <v>11760</v>
          </cell>
          <cell r="G238">
            <v>21000</v>
          </cell>
        </row>
        <row r="239">
          <cell r="A239" t="str">
            <v>ЗавКаб</v>
          </cell>
          <cell r="B239" t="str">
            <v>Стоматол. каб.</v>
          </cell>
          <cell r="C239" t="str">
            <v>Заведующий кабинетом - врач стоматолог - терапевт</v>
          </cell>
          <cell r="D239" t="str">
            <v>Первая</v>
          </cell>
          <cell r="E239">
            <v>12690</v>
          </cell>
          <cell r="G239">
            <v>23000</v>
          </cell>
        </row>
        <row r="240">
          <cell r="A240" t="str">
            <v>ЗавКаб</v>
          </cell>
          <cell r="B240" t="str">
            <v>Стоматол. каб.</v>
          </cell>
          <cell r="C240" t="str">
            <v>Заведующий кабинетом - врач стоматолог - терапевт</v>
          </cell>
          <cell r="D240" t="str">
            <v>Высшая</v>
          </cell>
          <cell r="E240">
            <v>13620</v>
          </cell>
          <cell r="G240">
            <v>25000</v>
          </cell>
        </row>
        <row r="241">
          <cell r="A241" t="str">
            <v>Врач</v>
          </cell>
          <cell r="B241" t="str">
            <v>Стоматол. каб.</v>
          </cell>
          <cell r="C241" t="str">
            <v>Врач стоматолог</v>
          </cell>
          <cell r="D241" t="str">
            <v>вакансия</v>
          </cell>
          <cell r="E241">
            <v>9380</v>
          </cell>
          <cell r="G241">
            <v>20000</v>
          </cell>
        </row>
        <row r="242">
          <cell r="A242" t="str">
            <v>Врач</v>
          </cell>
          <cell r="B242" t="str">
            <v>Стоматол. каб.</v>
          </cell>
          <cell r="C242" t="str">
            <v>Врач стоматолог</v>
          </cell>
          <cell r="D242" t="str">
            <v>без категории</v>
          </cell>
          <cell r="E242">
            <v>9380</v>
          </cell>
          <cell r="G242">
            <v>20000</v>
          </cell>
        </row>
        <row r="243">
          <cell r="A243" t="str">
            <v>Врач</v>
          </cell>
          <cell r="B243" t="str">
            <v>Стоматол. каб.</v>
          </cell>
          <cell r="C243" t="str">
            <v>Врач стоматолог</v>
          </cell>
          <cell r="D243" t="str">
            <v>Вторая</v>
          </cell>
          <cell r="E243">
            <v>10130</v>
          </cell>
          <cell r="G243">
            <v>21000</v>
          </cell>
        </row>
        <row r="244">
          <cell r="A244" t="str">
            <v>Врач</v>
          </cell>
          <cell r="B244" t="str">
            <v>Стоматол. каб.</v>
          </cell>
          <cell r="C244" t="str">
            <v>Врач стоматолог</v>
          </cell>
          <cell r="D244" t="str">
            <v>Первая</v>
          </cell>
          <cell r="E244">
            <v>10940</v>
          </cell>
          <cell r="G244">
            <v>22000</v>
          </cell>
        </row>
        <row r="245">
          <cell r="A245" t="str">
            <v>Врач</v>
          </cell>
          <cell r="B245" t="str">
            <v>Стоматол. каб.</v>
          </cell>
          <cell r="C245" t="str">
            <v>Врач стоматолог</v>
          </cell>
          <cell r="D245" t="str">
            <v>Высшая</v>
          </cell>
          <cell r="E245">
            <v>11760</v>
          </cell>
          <cell r="G245">
            <v>23000</v>
          </cell>
        </row>
        <row r="246">
          <cell r="A246" t="str">
            <v>Врач</v>
          </cell>
          <cell r="B246" t="str">
            <v>Стоматол. каб.</v>
          </cell>
          <cell r="C246" t="str">
            <v>Врач стоматолог - ортопед</v>
          </cell>
          <cell r="D246" t="str">
            <v>вакансия</v>
          </cell>
          <cell r="E246">
            <v>9380</v>
          </cell>
          <cell r="G246">
            <v>20000</v>
          </cell>
        </row>
        <row r="247">
          <cell r="A247" t="str">
            <v>Врач</v>
          </cell>
          <cell r="B247" t="str">
            <v>Стоматол. каб.</v>
          </cell>
          <cell r="C247" t="str">
            <v>Врач стоматолог - ортопед</v>
          </cell>
          <cell r="D247" t="str">
            <v>без категории</v>
          </cell>
          <cell r="E247">
            <v>9380</v>
          </cell>
          <cell r="G247">
            <v>20000</v>
          </cell>
        </row>
        <row r="248">
          <cell r="A248" t="str">
            <v>Врач</v>
          </cell>
          <cell r="B248" t="str">
            <v>Стоматол. каб.</v>
          </cell>
          <cell r="C248" t="str">
            <v>Врач стоматолог - ортопед</v>
          </cell>
          <cell r="D248" t="str">
            <v>Вторая</v>
          </cell>
          <cell r="E248">
            <v>10130</v>
          </cell>
          <cell r="G248">
            <v>21000</v>
          </cell>
        </row>
        <row r="249">
          <cell r="A249" t="str">
            <v>Врач</v>
          </cell>
          <cell r="B249" t="str">
            <v>Стоматол. каб.</v>
          </cell>
          <cell r="C249" t="str">
            <v>Врач стоматолог - ортопед</v>
          </cell>
          <cell r="D249" t="str">
            <v>Первая</v>
          </cell>
          <cell r="E249">
            <v>10940</v>
          </cell>
          <cell r="G249">
            <v>23000</v>
          </cell>
        </row>
        <row r="250">
          <cell r="A250" t="str">
            <v>Врач</v>
          </cell>
          <cell r="B250" t="str">
            <v>Стоматол. каб.</v>
          </cell>
          <cell r="C250" t="str">
            <v>Врач стоматолог - ортопед</v>
          </cell>
          <cell r="D250" t="str">
            <v>Высшая</v>
          </cell>
          <cell r="E250">
            <v>11760</v>
          </cell>
          <cell r="G250">
            <v>25000</v>
          </cell>
        </row>
        <row r="251">
          <cell r="A251" t="str">
            <v>СМП</v>
          </cell>
          <cell r="B251" t="str">
            <v>Стоматол. каб.</v>
          </cell>
          <cell r="C251" t="str">
            <v>Медицинская сестра</v>
          </cell>
          <cell r="D251" t="str">
            <v>вакансия</v>
          </cell>
          <cell r="E251">
            <v>7010</v>
          </cell>
          <cell r="G251">
            <v>14000</v>
          </cell>
        </row>
        <row r="252">
          <cell r="A252" t="str">
            <v>СМП</v>
          </cell>
          <cell r="B252" t="str">
            <v>Стоматол. каб.</v>
          </cell>
          <cell r="C252" t="str">
            <v>Медицинская сестра</v>
          </cell>
          <cell r="D252" t="str">
            <v>без категории</v>
          </cell>
          <cell r="E252">
            <v>7010</v>
          </cell>
          <cell r="G252">
            <v>14000</v>
          </cell>
        </row>
        <row r="253">
          <cell r="A253" t="str">
            <v>СМП</v>
          </cell>
          <cell r="B253" t="str">
            <v>Стоматол. каб.</v>
          </cell>
          <cell r="C253" t="str">
            <v>Медицинская сестра</v>
          </cell>
          <cell r="D253" t="str">
            <v>Вторая</v>
          </cell>
          <cell r="E253">
            <v>7110</v>
          </cell>
          <cell r="G253">
            <v>15000</v>
          </cell>
        </row>
        <row r="254">
          <cell r="A254" t="str">
            <v>СМП</v>
          </cell>
          <cell r="B254" t="str">
            <v>Стоматол. каб.</v>
          </cell>
          <cell r="C254" t="str">
            <v>Медицинская сестра</v>
          </cell>
          <cell r="D254" t="str">
            <v>Первая</v>
          </cell>
          <cell r="E254">
            <v>7810</v>
          </cell>
          <cell r="G254">
            <v>17000</v>
          </cell>
        </row>
        <row r="255">
          <cell r="A255" t="str">
            <v>СМП</v>
          </cell>
          <cell r="B255" t="str">
            <v>Стоматол. каб.</v>
          </cell>
          <cell r="C255" t="str">
            <v>Медицинская сестра</v>
          </cell>
          <cell r="D255" t="str">
            <v>Высшая</v>
          </cell>
          <cell r="E255">
            <v>8560</v>
          </cell>
          <cell r="G255">
            <v>19000</v>
          </cell>
        </row>
        <row r="256">
          <cell r="A256" t="str">
            <v>СМП</v>
          </cell>
          <cell r="B256" t="str">
            <v>Стоматол. каб.</v>
          </cell>
          <cell r="C256" t="str">
            <v>Зубной техник</v>
          </cell>
          <cell r="D256" t="str">
            <v>вакансия</v>
          </cell>
          <cell r="E256">
            <v>7010</v>
          </cell>
          <cell r="G256">
            <v>14000</v>
          </cell>
        </row>
        <row r="257">
          <cell r="A257" t="str">
            <v>СМП</v>
          </cell>
          <cell r="B257" t="str">
            <v>Стоматол. каб.</v>
          </cell>
          <cell r="C257" t="str">
            <v>Зубной техник</v>
          </cell>
          <cell r="D257" t="str">
            <v>без категории</v>
          </cell>
          <cell r="E257">
            <v>7010</v>
          </cell>
          <cell r="G257">
            <v>14000</v>
          </cell>
        </row>
        <row r="258">
          <cell r="A258" t="str">
            <v>СМП</v>
          </cell>
          <cell r="B258" t="str">
            <v>Стоматол. каб.</v>
          </cell>
          <cell r="C258" t="str">
            <v>Зубной техник</v>
          </cell>
          <cell r="D258" t="str">
            <v>Вторая</v>
          </cell>
          <cell r="E258">
            <v>7110</v>
          </cell>
          <cell r="G258">
            <v>15000</v>
          </cell>
        </row>
        <row r="259">
          <cell r="A259" t="str">
            <v>СМП</v>
          </cell>
          <cell r="B259" t="str">
            <v>Стоматол. каб.</v>
          </cell>
          <cell r="C259" t="str">
            <v>Зубной техник</v>
          </cell>
          <cell r="D259" t="str">
            <v>Первая</v>
          </cell>
          <cell r="E259">
            <v>7810</v>
          </cell>
          <cell r="G259">
            <v>17000</v>
          </cell>
        </row>
        <row r="260">
          <cell r="A260" t="str">
            <v>СМП</v>
          </cell>
          <cell r="B260" t="str">
            <v>Стоматол. каб.</v>
          </cell>
          <cell r="C260" t="str">
            <v>Зубной техник</v>
          </cell>
          <cell r="D260" t="str">
            <v>Высшая</v>
          </cell>
          <cell r="E260">
            <v>8560</v>
          </cell>
          <cell r="G260">
            <v>19000</v>
          </cell>
        </row>
        <row r="261">
          <cell r="A261" t="str">
            <v>ММП</v>
          </cell>
          <cell r="B261" t="str">
            <v>Стоматол. каб.</v>
          </cell>
          <cell r="C261" t="str">
            <v>Санитарка</v>
          </cell>
          <cell r="D261" t="str">
            <v>вакансия</v>
          </cell>
          <cell r="E261">
            <v>5130</v>
          </cell>
          <cell r="G261">
            <v>12000</v>
          </cell>
        </row>
        <row r="262">
          <cell r="A262" t="str">
            <v>ММП</v>
          </cell>
          <cell r="B262" t="str">
            <v>Стоматол. каб.</v>
          </cell>
          <cell r="C262" t="str">
            <v>Санитарка</v>
          </cell>
          <cell r="D262" t="str">
            <v>без стажа</v>
          </cell>
          <cell r="E262">
            <v>5130</v>
          </cell>
          <cell r="G262">
            <v>12000</v>
          </cell>
        </row>
        <row r="263">
          <cell r="A263" t="str">
            <v>ММП</v>
          </cell>
          <cell r="B263" t="str">
            <v>Стоматол. каб.</v>
          </cell>
          <cell r="C263" t="str">
            <v>Санитарка</v>
          </cell>
          <cell r="D263" t="str">
            <v>2г</v>
          </cell>
          <cell r="E263">
            <v>5130</v>
          </cell>
          <cell r="G263">
            <v>12000</v>
          </cell>
        </row>
        <row r="264">
          <cell r="A264" t="str">
            <v>ЗавКаб</v>
          </cell>
          <cell r="B264" t="str">
            <v>Физио. кабинет</v>
          </cell>
          <cell r="C264" t="str">
            <v>Заведующий кабинетом - врач физиотерапевт</v>
          </cell>
          <cell r="D264" t="str">
            <v>вакансия</v>
          </cell>
          <cell r="E264">
            <v>10940</v>
          </cell>
          <cell r="G264">
            <v>20000</v>
          </cell>
        </row>
        <row r="265">
          <cell r="A265" t="str">
            <v>ЗавКаб</v>
          </cell>
          <cell r="B265" t="str">
            <v>Физио. кабинет</v>
          </cell>
          <cell r="C265" t="str">
            <v>Заведующий кабинетом - врач физиотерапевт</v>
          </cell>
          <cell r="D265" t="str">
            <v>без категории</v>
          </cell>
          <cell r="E265">
            <v>10940</v>
          </cell>
          <cell r="G265">
            <v>20000</v>
          </cell>
        </row>
        <row r="266">
          <cell r="A266" t="str">
            <v>ЗавКаб</v>
          </cell>
          <cell r="B266" t="str">
            <v>Физио. кабинет</v>
          </cell>
          <cell r="C266" t="str">
            <v>Заведующий кабинетом - врач физиотерапевт</v>
          </cell>
          <cell r="D266" t="str">
            <v>Вторая</v>
          </cell>
          <cell r="E266">
            <v>11760</v>
          </cell>
          <cell r="G266">
            <v>21000</v>
          </cell>
        </row>
        <row r="267">
          <cell r="A267" t="str">
            <v>ЗавКаб</v>
          </cell>
          <cell r="B267" t="str">
            <v>Физио. кабинет</v>
          </cell>
          <cell r="C267" t="str">
            <v>Заведующий кабинетом - врач физиотерапевт</v>
          </cell>
          <cell r="D267" t="str">
            <v>Первая</v>
          </cell>
          <cell r="E267">
            <v>12690</v>
          </cell>
          <cell r="G267">
            <v>23000</v>
          </cell>
        </row>
        <row r="268">
          <cell r="A268" t="str">
            <v>ЗавКаб</v>
          </cell>
          <cell r="B268" t="str">
            <v>Физио. кабинет</v>
          </cell>
          <cell r="C268" t="str">
            <v>Заведующий кабинетом - врач физиотерапевт</v>
          </cell>
          <cell r="D268" t="str">
            <v>Высшая</v>
          </cell>
          <cell r="E268">
            <v>13620</v>
          </cell>
          <cell r="G268">
            <v>25000</v>
          </cell>
        </row>
        <row r="269">
          <cell r="A269" t="str">
            <v>СМП</v>
          </cell>
          <cell r="B269" t="str">
            <v>Физио. кабинет</v>
          </cell>
          <cell r="C269" t="str">
            <v>Медицинская сестра по массажу</v>
          </cell>
          <cell r="D269" t="str">
            <v>вакансия</v>
          </cell>
          <cell r="E269">
            <v>7810</v>
          </cell>
          <cell r="G269">
            <v>15000</v>
          </cell>
        </row>
        <row r="270">
          <cell r="A270" t="str">
            <v>СМП</v>
          </cell>
          <cell r="B270" t="str">
            <v>Физио. кабинет</v>
          </cell>
          <cell r="C270" t="str">
            <v>Медицинская сестра по массажу</v>
          </cell>
          <cell r="D270" t="str">
            <v>без категории</v>
          </cell>
          <cell r="E270">
            <v>7810</v>
          </cell>
          <cell r="G270">
            <v>15000</v>
          </cell>
        </row>
        <row r="271">
          <cell r="A271" t="str">
            <v>СМП</v>
          </cell>
          <cell r="B271" t="str">
            <v>Физио. кабинет</v>
          </cell>
          <cell r="C271" t="str">
            <v>Медицинская сестра по массажу</v>
          </cell>
          <cell r="D271" t="str">
            <v>Вторая</v>
          </cell>
          <cell r="E271">
            <v>8560</v>
          </cell>
          <cell r="G271">
            <v>16000</v>
          </cell>
        </row>
        <row r="272">
          <cell r="A272" t="str">
            <v>СМП</v>
          </cell>
          <cell r="B272" t="str">
            <v>Физио. кабинет</v>
          </cell>
          <cell r="C272" t="str">
            <v>Медицинская сестра по массажу</v>
          </cell>
          <cell r="D272" t="str">
            <v>Первая</v>
          </cell>
          <cell r="E272">
            <v>8710</v>
          </cell>
          <cell r="G272">
            <v>18000</v>
          </cell>
        </row>
        <row r="273">
          <cell r="A273" t="str">
            <v>СМП</v>
          </cell>
          <cell r="B273" t="str">
            <v>Физио. кабинет</v>
          </cell>
          <cell r="C273" t="str">
            <v>Медицинская сестра по массажу</v>
          </cell>
          <cell r="D273" t="str">
            <v>Высшая</v>
          </cell>
          <cell r="E273">
            <v>9380</v>
          </cell>
          <cell r="G273">
            <v>20000</v>
          </cell>
        </row>
        <row r="274">
          <cell r="A274" t="str">
            <v>СМП</v>
          </cell>
          <cell r="B274" t="str">
            <v>Физио. кабинет</v>
          </cell>
          <cell r="C274" t="str">
            <v>Медицинская сестра по физиотерапии</v>
          </cell>
          <cell r="D274" t="str">
            <v>вакансия</v>
          </cell>
          <cell r="E274">
            <v>7010</v>
          </cell>
          <cell r="F274">
            <v>15</v>
          </cell>
          <cell r="G274">
            <v>14000</v>
          </cell>
        </row>
        <row r="275">
          <cell r="A275" t="str">
            <v>СМП</v>
          </cell>
          <cell r="B275" t="str">
            <v>Физио. кабинет</v>
          </cell>
          <cell r="C275" t="str">
            <v>Медицинская сестра по физиотерапии</v>
          </cell>
          <cell r="D275" t="str">
            <v>без категории</v>
          </cell>
          <cell r="E275">
            <v>7010</v>
          </cell>
          <cell r="F275">
            <v>15</v>
          </cell>
          <cell r="G275">
            <v>14000</v>
          </cell>
        </row>
        <row r="276">
          <cell r="A276" t="str">
            <v>СМП</v>
          </cell>
          <cell r="B276" t="str">
            <v>Физио. кабинет</v>
          </cell>
          <cell r="C276" t="str">
            <v>Медицинская сестра по физиотерапии</v>
          </cell>
          <cell r="D276" t="str">
            <v>Вторая</v>
          </cell>
          <cell r="E276">
            <v>7110</v>
          </cell>
          <cell r="F276">
            <v>15</v>
          </cell>
          <cell r="G276">
            <v>15000</v>
          </cell>
        </row>
        <row r="277">
          <cell r="A277" t="str">
            <v>СМП</v>
          </cell>
          <cell r="B277" t="str">
            <v>Физио. кабинет</v>
          </cell>
          <cell r="C277" t="str">
            <v>Медицинская сестра по физиотерапии</v>
          </cell>
          <cell r="D277" t="str">
            <v>Первая</v>
          </cell>
          <cell r="E277">
            <v>7810</v>
          </cell>
          <cell r="F277">
            <v>15</v>
          </cell>
          <cell r="G277">
            <v>17000</v>
          </cell>
        </row>
        <row r="278">
          <cell r="A278" t="str">
            <v>СМП</v>
          </cell>
          <cell r="B278" t="str">
            <v>Физио. кабинет</v>
          </cell>
          <cell r="C278" t="str">
            <v>Медицинская сестра по физиотерапии</v>
          </cell>
          <cell r="D278" t="str">
            <v>Высшая</v>
          </cell>
          <cell r="E278">
            <v>8560</v>
          </cell>
          <cell r="F278">
            <v>15</v>
          </cell>
          <cell r="G278">
            <v>19000</v>
          </cell>
        </row>
        <row r="279">
          <cell r="A279" t="str">
            <v>СМП</v>
          </cell>
          <cell r="B279" t="str">
            <v>Физио. кабинет</v>
          </cell>
          <cell r="C279" t="str">
            <v>Инструктор по лечебной физкультуре</v>
          </cell>
          <cell r="D279" t="str">
            <v>вакансия</v>
          </cell>
          <cell r="E279">
            <v>7010</v>
          </cell>
          <cell r="G279">
            <v>14000</v>
          </cell>
        </row>
        <row r="280">
          <cell r="A280" t="str">
            <v>СМП</v>
          </cell>
          <cell r="B280" t="str">
            <v>Физио. кабинет</v>
          </cell>
          <cell r="C280" t="str">
            <v>Инструктор по лечебной физкультуре</v>
          </cell>
          <cell r="D280" t="str">
            <v>без категории</v>
          </cell>
          <cell r="E280">
            <v>7010</v>
          </cell>
          <cell r="G280">
            <v>14000</v>
          </cell>
        </row>
        <row r="281">
          <cell r="A281" t="str">
            <v>СМП</v>
          </cell>
          <cell r="B281" t="str">
            <v>Физио. кабинет</v>
          </cell>
          <cell r="C281" t="str">
            <v>Инструктор по лечебной физкультуре</v>
          </cell>
          <cell r="D281" t="str">
            <v>Вторая</v>
          </cell>
          <cell r="E281">
            <v>7110</v>
          </cell>
          <cell r="G281">
            <v>15000</v>
          </cell>
        </row>
        <row r="282">
          <cell r="A282" t="str">
            <v>СМП</v>
          </cell>
          <cell r="B282" t="str">
            <v>Физио. кабинет</v>
          </cell>
          <cell r="C282" t="str">
            <v>Инструктор по лечебной физкультуре</v>
          </cell>
          <cell r="D282" t="str">
            <v>Первая</v>
          </cell>
          <cell r="E282">
            <v>7810</v>
          </cell>
          <cell r="G282">
            <v>17000</v>
          </cell>
        </row>
        <row r="283">
          <cell r="A283" t="str">
            <v>СМП</v>
          </cell>
          <cell r="B283" t="str">
            <v>Физио. кабинет</v>
          </cell>
          <cell r="C283" t="str">
            <v>Инструктор по лечебной физкультуре</v>
          </cell>
          <cell r="D283" t="str">
            <v>Высшая</v>
          </cell>
          <cell r="E283">
            <v>8560</v>
          </cell>
          <cell r="G283">
            <v>19000</v>
          </cell>
        </row>
        <row r="284">
          <cell r="A284" t="str">
            <v>ММП</v>
          </cell>
          <cell r="B284" t="str">
            <v>Физио. кабинет</v>
          </cell>
          <cell r="C284" t="str">
            <v>Санитарка</v>
          </cell>
          <cell r="D284" t="str">
            <v>вакансия</v>
          </cell>
          <cell r="E284">
            <v>5130</v>
          </cell>
          <cell r="G284">
            <v>12000</v>
          </cell>
        </row>
        <row r="285">
          <cell r="A285" t="str">
            <v>ММП</v>
          </cell>
          <cell r="B285" t="str">
            <v>Физио. кабинет</v>
          </cell>
          <cell r="C285" t="str">
            <v>Санитарка</v>
          </cell>
          <cell r="D285" t="str">
            <v>без стажа</v>
          </cell>
          <cell r="E285">
            <v>5130</v>
          </cell>
          <cell r="G285">
            <v>12000</v>
          </cell>
        </row>
        <row r="286">
          <cell r="A286" t="str">
            <v>ММП</v>
          </cell>
          <cell r="B286" t="str">
            <v>Физио. кабинет</v>
          </cell>
          <cell r="C286" t="str">
            <v>Санитарка</v>
          </cell>
          <cell r="D286" t="str">
            <v>2г</v>
          </cell>
          <cell r="E286">
            <v>5130</v>
          </cell>
          <cell r="G286">
            <v>12000</v>
          </cell>
        </row>
        <row r="287">
          <cell r="A287" t="str">
            <v>ЗавКаб</v>
          </cell>
          <cell r="B287" t="str">
            <v>Лаборат. отд.</v>
          </cell>
          <cell r="C287" t="str">
            <v>Заведующий отделением - врач клинической лабораторной диагностики</v>
          </cell>
          <cell r="D287" t="str">
            <v>вакансия</v>
          </cell>
          <cell r="E287">
            <v>10940</v>
          </cell>
          <cell r="F287">
            <v>15</v>
          </cell>
          <cell r="G287">
            <v>20000</v>
          </cell>
        </row>
        <row r="288">
          <cell r="A288" t="str">
            <v>ЗавКаб</v>
          </cell>
          <cell r="B288" t="str">
            <v>Лаборат. отд.</v>
          </cell>
          <cell r="C288" t="str">
            <v>Заведующий отделением - врач клинической лабораторной диагностики</v>
          </cell>
          <cell r="D288" t="str">
            <v>без категории</v>
          </cell>
          <cell r="E288">
            <v>10940</v>
          </cell>
          <cell r="F288">
            <v>15</v>
          </cell>
          <cell r="G288">
            <v>20000</v>
          </cell>
        </row>
        <row r="289">
          <cell r="A289" t="str">
            <v>ЗавКаб</v>
          </cell>
          <cell r="B289" t="str">
            <v>Лаборат. отд.</v>
          </cell>
          <cell r="C289" t="str">
            <v>Заведующий отделением - врач клинической лабораторной диагностики</v>
          </cell>
          <cell r="D289" t="str">
            <v>Вторая</v>
          </cell>
          <cell r="E289">
            <v>11760</v>
          </cell>
          <cell r="F289">
            <v>15</v>
          </cell>
          <cell r="G289">
            <v>21000</v>
          </cell>
        </row>
        <row r="290">
          <cell r="A290" t="str">
            <v>ЗавКаб</v>
          </cell>
          <cell r="B290" t="str">
            <v>Лаборат. отд.</v>
          </cell>
          <cell r="C290" t="str">
            <v>Заведующий отделением - врач клинической лабораторной диагностики</v>
          </cell>
          <cell r="D290" t="str">
            <v>Первая</v>
          </cell>
          <cell r="E290">
            <v>12690</v>
          </cell>
          <cell r="F290">
            <v>15</v>
          </cell>
          <cell r="G290">
            <v>23000</v>
          </cell>
        </row>
        <row r="291">
          <cell r="A291" t="str">
            <v>ЗавКаб</v>
          </cell>
          <cell r="B291" t="str">
            <v>Лаборат. отд.</v>
          </cell>
          <cell r="C291" t="str">
            <v>Заведующий отделением - врач клинической лабораторной диагностики</v>
          </cell>
          <cell r="D291" t="str">
            <v>Высшая</v>
          </cell>
          <cell r="E291">
            <v>13620</v>
          </cell>
          <cell r="F291">
            <v>15</v>
          </cell>
          <cell r="G291">
            <v>27100</v>
          </cell>
        </row>
        <row r="292">
          <cell r="A292" t="str">
            <v>Врач</v>
          </cell>
          <cell r="B292" t="str">
            <v>Лаборат. отд.</v>
          </cell>
          <cell r="C292" t="str">
            <v>Врач - клинической лабораторной диагностики</v>
          </cell>
          <cell r="D292" t="str">
            <v>вакансия</v>
          </cell>
          <cell r="E292">
            <v>9380</v>
          </cell>
          <cell r="F292">
            <v>15</v>
          </cell>
          <cell r="G292">
            <v>20000</v>
          </cell>
        </row>
        <row r="293">
          <cell r="A293" t="str">
            <v>Врач</v>
          </cell>
          <cell r="B293" t="str">
            <v>Лаборат. отд.</v>
          </cell>
          <cell r="C293" t="str">
            <v>Врач - клинической лабораторной диагностики</v>
          </cell>
          <cell r="D293" t="str">
            <v>без категории</v>
          </cell>
          <cell r="E293">
            <v>9380</v>
          </cell>
          <cell r="F293">
            <v>15</v>
          </cell>
          <cell r="G293">
            <v>20000</v>
          </cell>
        </row>
        <row r="294">
          <cell r="A294" t="str">
            <v>Врач</v>
          </cell>
          <cell r="B294" t="str">
            <v>Лаборат. отд.</v>
          </cell>
          <cell r="C294" t="str">
            <v>Врач - клинической лабораторной диагностики</v>
          </cell>
          <cell r="D294" t="str">
            <v>Вторая</v>
          </cell>
          <cell r="E294">
            <v>10130</v>
          </cell>
          <cell r="F294">
            <v>15</v>
          </cell>
          <cell r="G294">
            <v>21000</v>
          </cell>
        </row>
        <row r="295">
          <cell r="A295" t="str">
            <v>Врач</v>
          </cell>
          <cell r="B295" t="str">
            <v>Лаборат. отд.</v>
          </cell>
          <cell r="C295" t="str">
            <v>Врач - клинической лабораторной диагностики</v>
          </cell>
          <cell r="D295" t="str">
            <v>Первая</v>
          </cell>
          <cell r="E295">
            <v>10940</v>
          </cell>
          <cell r="F295">
            <v>15</v>
          </cell>
          <cell r="G295">
            <v>23000</v>
          </cell>
        </row>
        <row r="296">
          <cell r="A296" t="str">
            <v>Врач</v>
          </cell>
          <cell r="B296" t="str">
            <v>Лаборат. отд.</v>
          </cell>
          <cell r="C296" t="str">
            <v>Врач - клинической лабораторной диагностики</v>
          </cell>
          <cell r="D296" t="str">
            <v>Высшая</v>
          </cell>
          <cell r="E296">
            <v>11760</v>
          </cell>
          <cell r="F296">
            <v>15</v>
          </cell>
          <cell r="G296">
            <v>25000</v>
          </cell>
        </row>
        <row r="297">
          <cell r="A297" t="str">
            <v>СМП</v>
          </cell>
          <cell r="B297" t="str">
            <v>Лаборат. отд.</v>
          </cell>
          <cell r="C297" t="str">
            <v>Лаборант</v>
          </cell>
          <cell r="D297" t="str">
            <v>вакансия</v>
          </cell>
          <cell r="E297">
            <v>7010</v>
          </cell>
          <cell r="F297">
            <v>15</v>
          </cell>
          <cell r="G297">
            <v>13000</v>
          </cell>
        </row>
        <row r="298">
          <cell r="A298" t="str">
            <v>СМП</v>
          </cell>
          <cell r="B298" t="str">
            <v>Лаборат. отд.</v>
          </cell>
          <cell r="C298" t="str">
            <v>Лаборант</v>
          </cell>
          <cell r="D298" t="str">
            <v>без категории</v>
          </cell>
          <cell r="E298">
            <v>7010</v>
          </cell>
          <cell r="F298">
            <v>15</v>
          </cell>
          <cell r="G298">
            <v>13000</v>
          </cell>
        </row>
        <row r="299">
          <cell r="A299" t="str">
            <v>СМП</v>
          </cell>
          <cell r="B299" t="str">
            <v>Лаборат. отд.</v>
          </cell>
          <cell r="C299" t="str">
            <v>Лаборант</v>
          </cell>
          <cell r="D299" t="str">
            <v>Вторая</v>
          </cell>
          <cell r="E299">
            <v>7110</v>
          </cell>
          <cell r="F299">
            <v>15</v>
          </cell>
          <cell r="G299">
            <v>14000</v>
          </cell>
        </row>
        <row r="300">
          <cell r="A300" t="str">
            <v>СМП</v>
          </cell>
          <cell r="B300" t="str">
            <v>Лаборат. отд.</v>
          </cell>
          <cell r="C300" t="str">
            <v>Лаборант</v>
          </cell>
          <cell r="D300" t="str">
            <v>Первая</v>
          </cell>
          <cell r="E300">
            <v>7810</v>
          </cell>
          <cell r="F300">
            <v>15</v>
          </cell>
          <cell r="G300">
            <v>16000</v>
          </cell>
        </row>
        <row r="301">
          <cell r="A301" t="str">
            <v>СМП</v>
          </cell>
          <cell r="B301" t="str">
            <v>Лаборат. отд.</v>
          </cell>
          <cell r="C301" t="str">
            <v>Лаборант</v>
          </cell>
          <cell r="D301" t="str">
            <v>Высшая</v>
          </cell>
          <cell r="E301">
            <v>8560</v>
          </cell>
          <cell r="F301">
            <v>15</v>
          </cell>
          <cell r="G301">
            <v>18000</v>
          </cell>
        </row>
        <row r="302">
          <cell r="A302" t="str">
            <v>СМП</v>
          </cell>
          <cell r="B302" t="str">
            <v>Лаборат. отд.</v>
          </cell>
          <cell r="C302" t="str">
            <v>Фельдшер - лаборант</v>
          </cell>
          <cell r="D302" t="str">
            <v>вакансия</v>
          </cell>
          <cell r="E302">
            <v>7110</v>
          </cell>
          <cell r="F302">
            <v>15</v>
          </cell>
          <cell r="G302">
            <v>14000</v>
          </cell>
        </row>
        <row r="303">
          <cell r="A303" t="str">
            <v>СМП</v>
          </cell>
          <cell r="B303" t="str">
            <v>Лаборат. отд.</v>
          </cell>
          <cell r="C303" t="str">
            <v>Фельдшер - лаборант</v>
          </cell>
          <cell r="D303" t="str">
            <v>без категории</v>
          </cell>
          <cell r="E303">
            <v>7110</v>
          </cell>
          <cell r="F303">
            <v>15</v>
          </cell>
          <cell r="G303">
            <v>14000</v>
          </cell>
        </row>
        <row r="304">
          <cell r="A304" t="str">
            <v>СМП</v>
          </cell>
          <cell r="B304" t="str">
            <v>Лаборат. отд.</v>
          </cell>
          <cell r="C304" t="str">
            <v>Фельдшер - лаборант</v>
          </cell>
          <cell r="D304" t="str">
            <v>Вторая</v>
          </cell>
          <cell r="E304">
            <v>7810</v>
          </cell>
          <cell r="F304">
            <v>15</v>
          </cell>
          <cell r="G304">
            <v>15000</v>
          </cell>
        </row>
        <row r="305">
          <cell r="A305" t="str">
            <v>СМП</v>
          </cell>
          <cell r="B305" t="str">
            <v>Лаборат. отд.</v>
          </cell>
          <cell r="C305" t="str">
            <v>Фельдшер - лаборант</v>
          </cell>
          <cell r="D305" t="str">
            <v>Первая</v>
          </cell>
          <cell r="E305">
            <v>8560</v>
          </cell>
          <cell r="F305">
            <v>15</v>
          </cell>
          <cell r="G305">
            <v>17000</v>
          </cell>
        </row>
        <row r="306">
          <cell r="A306" t="str">
            <v>СМП</v>
          </cell>
          <cell r="B306" t="str">
            <v>Лаборат. отд.</v>
          </cell>
          <cell r="C306" t="str">
            <v>Фельдшер - лаборант</v>
          </cell>
          <cell r="D306" t="str">
            <v>Высшая</v>
          </cell>
          <cell r="E306">
            <v>9380</v>
          </cell>
          <cell r="F306">
            <v>15</v>
          </cell>
          <cell r="G306">
            <v>19000</v>
          </cell>
        </row>
        <row r="307">
          <cell r="A307" t="str">
            <v>ММП</v>
          </cell>
          <cell r="B307" t="str">
            <v>Лаборат. отд.</v>
          </cell>
          <cell r="C307" t="str">
            <v>Санитарка</v>
          </cell>
          <cell r="D307" t="str">
            <v>вакансия</v>
          </cell>
          <cell r="E307">
            <v>5130</v>
          </cell>
          <cell r="F307">
            <v>15</v>
          </cell>
          <cell r="G307">
            <v>12000</v>
          </cell>
        </row>
        <row r="308">
          <cell r="A308" t="str">
            <v>ММП</v>
          </cell>
          <cell r="B308" t="str">
            <v>Лаборат. отд.</v>
          </cell>
          <cell r="C308" t="str">
            <v>Санитарка</v>
          </cell>
          <cell r="D308" t="str">
            <v>без стажа</v>
          </cell>
          <cell r="E308">
            <v>5130</v>
          </cell>
          <cell r="F308">
            <v>15</v>
          </cell>
          <cell r="G308">
            <v>12000</v>
          </cell>
        </row>
        <row r="309">
          <cell r="A309" t="str">
            <v>ММП</v>
          </cell>
          <cell r="B309" t="str">
            <v>Лаборат. отд.</v>
          </cell>
          <cell r="C309" t="str">
            <v>Санитарка</v>
          </cell>
          <cell r="D309" t="str">
            <v>2г</v>
          </cell>
          <cell r="E309">
            <v>5130</v>
          </cell>
          <cell r="F309">
            <v>15</v>
          </cell>
          <cell r="G309">
            <v>12000</v>
          </cell>
        </row>
        <row r="310">
          <cell r="A310" t="str">
            <v>ЗавОтд</v>
          </cell>
          <cell r="B310" t="str">
            <v>Приемное</v>
          </cell>
          <cell r="C310" t="str">
            <v>Заведующий отделением - врач приемного отделения</v>
          </cell>
          <cell r="D310" t="str">
            <v>вакансия</v>
          </cell>
          <cell r="E310">
            <v>10940</v>
          </cell>
          <cell r="F310">
            <v>15</v>
          </cell>
          <cell r="G310">
            <v>25000</v>
          </cell>
        </row>
        <row r="311">
          <cell r="A311" t="str">
            <v>ЗавОтд</v>
          </cell>
          <cell r="B311" t="str">
            <v>Приемное</v>
          </cell>
          <cell r="C311" t="str">
            <v>Заведующий отделением - врач приемного отделения</v>
          </cell>
          <cell r="D311" t="str">
            <v>без категории</v>
          </cell>
          <cell r="E311">
            <v>10940</v>
          </cell>
          <cell r="F311">
            <v>15</v>
          </cell>
          <cell r="G311">
            <v>25000</v>
          </cell>
        </row>
        <row r="312">
          <cell r="A312" t="str">
            <v>ЗавОтд</v>
          </cell>
          <cell r="B312" t="str">
            <v>Приемное</v>
          </cell>
          <cell r="C312" t="str">
            <v>Заведующий отделением - врач приемного отделения</v>
          </cell>
          <cell r="D312" t="str">
            <v>Вторая</v>
          </cell>
          <cell r="E312">
            <v>11760</v>
          </cell>
          <cell r="F312">
            <v>15</v>
          </cell>
          <cell r="G312">
            <v>26000</v>
          </cell>
        </row>
        <row r="313">
          <cell r="A313" t="str">
            <v>ЗавОтд</v>
          </cell>
          <cell r="B313" t="str">
            <v>Приемное</v>
          </cell>
          <cell r="C313" t="str">
            <v>Заведующий отделением - врач приемного отделения</v>
          </cell>
          <cell r="D313" t="str">
            <v>Первая</v>
          </cell>
          <cell r="E313">
            <v>12690</v>
          </cell>
          <cell r="F313">
            <v>15</v>
          </cell>
          <cell r="G313">
            <v>28000</v>
          </cell>
        </row>
        <row r="314">
          <cell r="A314" t="str">
            <v>ЗавОтд</v>
          </cell>
          <cell r="B314" t="str">
            <v>Приемное</v>
          </cell>
          <cell r="C314" t="str">
            <v>Заведующий отделением - врач приемного отделения</v>
          </cell>
          <cell r="D314" t="str">
            <v>Высшая</v>
          </cell>
          <cell r="E314">
            <v>13620</v>
          </cell>
          <cell r="F314">
            <v>15</v>
          </cell>
          <cell r="G314">
            <v>30000</v>
          </cell>
        </row>
        <row r="315">
          <cell r="A315" t="str">
            <v>Врач</v>
          </cell>
          <cell r="B315" t="str">
            <v>Приемное</v>
          </cell>
          <cell r="C315" t="str">
            <v>Врач - терапевт</v>
          </cell>
          <cell r="D315" t="str">
            <v>вакансия</v>
          </cell>
          <cell r="E315">
            <v>9380</v>
          </cell>
          <cell r="F315">
            <v>15</v>
          </cell>
          <cell r="G315">
            <v>20000</v>
          </cell>
        </row>
        <row r="316">
          <cell r="A316" t="str">
            <v>Врач</v>
          </cell>
          <cell r="B316" t="str">
            <v>Приемное</v>
          </cell>
          <cell r="C316" t="str">
            <v>Врач - терапевт</v>
          </cell>
          <cell r="D316" t="str">
            <v>без категории</v>
          </cell>
          <cell r="E316">
            <v>9380</v>
          </cell>
          <cell r="F316">
            <v>15</v>
          </cell>
          <cell r="G316">
            <v>20000</v>
          </cell>
        </row>
        <row r="317">
          <cell r="A317" t="str">
            <v>Врач</v>
          </cell>
          <cell r="B317" t="str">
            <v>Приемное</v>
          </cell>
          <cell r="C317" t="str">
            <v>Врач - терапевт</v>
          </cell>
          <cell r="D317" t="str">
            <v>Вторая</v>
          </cell>
          <cell r="E317">
            <v>10130</v>
          </cell>
          <cell r="F317">
            <v>15</v>
          </cell>
          <cell r="G317">
            <v>21000</v>
          </cell>
        </row>
        <row r="318">
          <cell r="A318" t="str">
            <v>Врач</v>
          </cell>
          <cell r="B318" t="str">
            <v>Приемное</v>
          </cell>
          <cell r="C318" t="str">
            <v>Врач - терапевт</v>
          </cell>
          <cell r="D318" t="str">
            <v>Первая</v>
          </cell>
          <cell r="E318">
            <v>10940</v>
          </cell>
          <cell r="F318">
            <v>15</v>
          </cell>
          <cell r="G318">
            <v>23000</v>
          </cell>
        </row>
        <row r="319">
          <cell r="A319" t="str">
            <v>Врач</v>
          </cell>
          <cell r="B319" t="str">
            <v>Приемное</v>
          </cell>
          <cell r="C319" t="str">
            <v>Врач - терапевт</v>
          </cell>
          <cell r="D319" t="str">
            <v>Высшая</v>
          </cell>
          <cell r="E319">
            <v>11760</v>
          </cell>
          <cell r="F319">
            <v>15</v>
          </cell>
          <cell r="G319">
            <v>25000</v>
          </cell>
        </row>
        <row r="320">
          <cell r="A320" t="str">
            <v>СМП</v>
          </cell>
          <cell r="B320" t="str">
            <v>Приемное</v>
          </cell>
          <cell r="C320" t="str">
            <v>Медицинская сестра</v>
          </cell>
          <cell r="D320" t="str">
            <v>вакансия</v>
          </cell>
          <cell r="E320">
            <v>7010</v>
          </cell>
          <cell r="F320">
            <v>15</v>
          </cell>
          <cell r="G320">
            <v>14000</v>
          </cell>
        </row>
        <row r="321">
          <cell r="A321" t="str">
            <v>СМП</v>
          </cell>
          <cell r="B321" t="str">
            <v>Приемное</v>
          </cell>
          <cell r="C321" t="str">
            <v>Медицинская сестра</v>
          </cell>
          <cell r="D321" t="str">
            <v>без категории</v>
          </cell>
          <cell r="E321">
            <v>7010</v>
          </cell>
          <cell r="F321">
            <v>15</v>
          </cell>
          <cell r="G321">
            <v>14000</v>
          </cell>
        </row>
        <row r="322">
          <cell r="A322" t="str">
            <v>СМП</v>
          </cell>
          <cell r="B322" t="str">
            <v>Приемное</v>
          </cell>
          <cell r="C322" t="str">
            <v>Медицинская сестра</v>
          </cell>
          <cell r="D322" t="str">
            <v>Вторая</v>
          </cell>
          <cell r="E322">
            <v>7110</v>
          </cell>
          <cell r="F322">
            <v>15</v>
          </cell>
          <cell r="G322">
            <v>15000</v>
          </cell>
        </row>
        <row r="323">
          <cell r="A323" t="str">
            <v>СМП</v>
          </cell>
          <cell r="B323" t="str">
            <v>Приемное</v>
          </cell>
          <cell r="C323" t="str">
            <v>Медицинская сестра</v>
          </cell>
          <cell r="D323" t="str">
            <v>Первая</v>
          </cell>
          <cell r="E323">
            <v>7810</v>
          </cell>
          <cell r="F323">
            <v>15</v>
          </cell>
          <cell r="G323">
            <v>17000</v>
          </cell>
        </row>
        <row r="324">
          <cell r="A324" t="str">
            <v>СМП</v>
          </cell>
          <cell r="B324" t="str">
            <v>Приемное</v>
          </cell>
          <cell r="C324" t="str">
            <v>Медицинская сестра</v>
          </cell>
          <cell r="D324" t="str">
            <v>Высшая</v>
          </cell>
          <cell r="E324">
            <v>8560</v>
          </cell>
          <cell r="F324">
            <v>15</v>
          </cell>
          <cell r="G324">
            <v>19000</v>
          </cell>
        </row>
        <row r="325">
          <cell r="A325" t="str">
            <v>ММПст</v>
          </cell>
          <cell r="B325" t="str">
            <v>Приемное</v>
          </cell>
          <cell r="C325" t="str">
            <v>Санитарка</v>
          </cell>
          <cell r="D325" t="str">
            <v>вакансия</v>
          </cell>
          <cell r="E325">
            <v>5130</v>
          </cell>
          <cell r="F325">
            <v>15</v>
          </cell>
          <cell r="G325">
            <v>12000</v>
          </cell>
        </row>
        <row r="326">
          <cell r="A326" t="str">
            <v>ММПст</v>
          </cell>
          <cell r="B326" t="str">
            <v>Приемное</v>
          </cell>
          <cell r="C326" t="str">
            <v>Санитарка</v>
          </cell>
          <cell r="D326" t="str">
            <v>без стажа</v>
          </cell>
          <cell r="E326">
            <v>5130</v>
          </cell>
          <cell r="F326">
            <v>15</v>
          </cell>
          <cell r="G326">
            <v>12000</v>
          </cell>
        </row>
        <row r="327">
          <cell r="A327" t="str">
            <v>ММПст</v>
          </cell>
          <cell r="B327" t="str">
            <v>Приемное</v>
          </cell>
          <cell r="C327" t="str">
            <v>Санитарка</v>
          </cell>
          <cell r="D327" t="str">
            <v>2г</v>
          </cell>
          <cell r="E327">
            <v>5130</v>
          </cell>
          <cell r="F327">
            <v>15</v>
          </cell>
          <cell r="G327">
            <v>12000</v>
          </cell>
        </row>
        <row r="328">
          <cell r="A328" t="str">
            <v>ЗавОтд</v>
          </cell>
          <cell r="B328" t="str">
            <v>Неврология</v>
          </cell>
          <cell r="C328" t="str">
            <v>Заведующий отделением - врач - невролог</v>
          </cell>
          <cell r="D328" t="str">
            <v>вакансия</v>
          </cell>
          <cell r="E328">
            <v>10940</v>
          </cell>
          <cell r="G328">
            <v>25000</v>
          </cell>
        </row>
        <row r="329">
          <cell r="A329" t="str">
            <v>ЗавОтд</v>
          </cell>
          <cell r="B329" t="str">
            <v>Неврология</v>
          </cell>
          <cell r="C329" t="str">
            <v>Заведующий отделением - врач - невролог</v>
          </cell>
          <cell r="D329" t="str">
            <v>без категории</v>
          </cell>
          <cell r="E329">
            <v>10940</v>
          </cell>
          <cell r="G329">
            <v>25000</v>
          </cell>
        </row>
        <row r="330">
          <cell r="A330" t="str">
            <v>ЗавОтд</v>
          </cell>
          <cell r="B330" t="str">
            <v>Неврология</v>
          </cell>
          <cell r="C330" t="str">
            <v>Заведующий отделением - врач - невролог</v>
          </cell>
          <cell r="D330" t="str">
            <v>Вторая</v>
          </cell>
          <cell r="E330">
            <v>11760</v>
          </cell>
          <cell r="G330">
            <v>26000</v>
          </cell>
        </row>
        <row r="331">
          <cell r="A331" t="str">
            <v>ЗавОтд</v>
          </cell>
          <cell r="B331" t="str">
            <v>Неврология</v>
          </cell>
          <cell r="C331" t="str">
            <v>Заведующий отделением - врач - невролог</v>
          </cell>
          <cell r="D331" t="str">
            <v>Первая</v>
          </cell>
          <cell r="E331">
            <v>12690</v>
          </cell>
          <cell r="G331">
            <v>28000</v>
          </cell>
        </row>
        <row r="332">
          <cell r="A332" t="str">
            <v>ЗавОтд</v>
          </cell>
          <cell r="B332" t="str">
            <v>Неврология</v>
          </cell>
          <cell r="C332" t="str">
            <v>Заведующий отделением - врач - невролог</v>
          </cell>
          <cell r="D332" t="str">
            <v>Высшая</v>
          </cell>
          <cell r="E332">
            <v>13620</v>
          </cell>
          <cell r="G332">
            <v>30000</v>
          </cell>
        </row>
        <row r="333">
          <cell r="A333" t="str">
            <v>Врач</v>
          </cell>
          <cell r="B333" t="str">
            <v>Неврология</v>
          </cell>
          <cell r="C333" t="str">
            <v>Врач - невролог</v>
          </cell>
          <cell r="D333" t="str">
            <v>вакансия</v>
          </cell>
          <cell r="E333">
            <v>9380</v>
          </cell>
          <cell r="G333">
            <v>20000</v>
          </cell>
        </row>
        <row r="334">
          <cell r="A334" t="str">
            <v>Врач</v>
          </cell>
          <cell r="B334" t="str">
            <v>Неврология</v>
          </cell>
          <cell r="C334" t="str">
            <v>Врач - невролог</v>
          </cell>
          <cell r="D334" t="str">
            <v>без категории</v>
          </cell>
          <cell r="E334">
            <v>9380</v>
          </cell>
          <cell r="G334">
            <v>20000</v>
          </cell>
        </row>
        <row r="335">
          <cell r="A335" t="str">
            <v>Врач</v>
          </cell>
          <cell r="B335" t="str">
            <v>Неврология</v>
          </cell>
          <cell r="C335" t="str">
            <v>Врач - невролог</v>
          </cell>
          <cell r="D335" t="str">
            <v>Вторая</v>
          </cell>
          <cell r="E335">
            <v>10130</v>
          </cell>
          <cell r="G335">
            <v>21000</v>
          </cell>
        </row>
        <row r="336">
          <cell r="A336" t="str">
            <v>Врач</v>
          </cell>
          <cell r="B336" t="str">
            <v>Неврология</v>
          </cell>
          <cell r="C336" t="str">
            <v>Врач - невролог</v>
          </cell>
          <cell r="D336" t="str">
            <v>Первая</v>
          </cell>
          <cell r="E336">
            <v>10940</v>
          </cell>
          <cell r="G336">
            <v>23000</v>
          </cell>
        </row>
        <row r="337">
          <cell r="A337" t="str">
            <v>Врач</v>
          </cell>
          <cell r="B337" t="str">
            <v>Неврология</v>
          </cell>
          <cell r="C337" t="str">
            <v>Врач - невролог</v>
          </cell>
          <cell r="D337" t="str">
            <v>Высшая</v>
          </cell>
          <cell r="E337">
            <v>11760</v>
          </cell>
          <cell r="G337">
            <v>25000</v>
          </cell>
        </row>
        <row r="338">
          <cell r="A338" t="str">
            <v>СМПст</v>
          </cell>
          <cell r="B338" t="str">
            <v>Неврология</v>
          </cell>
          <cell r="C338" t="str">
            <v>Старшая медицинская сестра</v>
          </cell>
          <cell r="D338" t="str">
            <v>вакансия</v>
          </cell>
          <cell r="E338">
            <v>7810</v>
          </cell>
          <cell r="G338">
            <v>15000</v>
          </cell>
        </row>
        <row r="339">
          <cell r="A339" t="str">
            <v>СМПст</v>
          </cell>
          <cell r="B339" t="str">
            <v>Неврология</v>
          </cell>
          <cell r="C339" t="str">
            <v>Старшая медицинская сестра</v>
          </cell>
          <cell r="D339" t="str">
            <v>без категории</v>
          </cell>
          <cell r="E339">
            <v>7810</v>
          </cell>
          <cell r="G339">
            <v>15000</v>
          </cell>
        </row>
        <row r="340">
          <cell r="A340" t="str">
            <v>СМПст</v>
          </cell>
          <cell r="B340" t="str">
            <v>Неврология</v>
          </cell>
          <cell r="C340" t="str">
            <v>Старшая медицинская сестра</v>
          </cell>
          <cell r="D340" t="str">
            <v>Вторая</v>
          </cell>
          <cell r="E340">
            <v>8560</v>
          </cell>
          <cell r="G340">
            <v>16000</v>
          </cell>
        </row>
        <row r="341">
          <cell r="A341" t="str">
            <v>СМПст</v>
          </cell>
          <cell r="B341" t="str">
            <v>Неврология</v>
          </cell>
          <cell r="C341" t="str">
            <v>Старшая медицинская сестра</v>
          </cell>
          <cell r="D341" t="str">
            <v>Первая</v>
          </cell>
          <cell r="E341">
            <v>9380</v>
          </cell>
          <cell r="G341">
            <v>18000</v>
          </cell>
        </row>
        <row r="342">
          <cell r="A342" t="str">
            <v>СМПст</v>
          </cell>
          <cell r="B342" t="str">
            <v>Неврология</v>
          </cell>
          <cell r="C342" t="str">
            <v>Старшая медицинская сестра</v>
          </cell>
          <cell r="D342" t="str">
            <v>Высшая</v>
          </cell>
          <cell r="E342">
            <v>10130</v>
          </cell>
          <cell r="G342">
            <v>20000</v>
          </cell>
        </row>
        <row r="343">
          <cell r="A343" t="str">
            <v>СМПст</v>
          </cell>
          <cell r="B343" t="str">
            <v>Неврология</v>
          </cell>
          <cell r="C343" t="str">
            <v>Медицинская сестра палатная (постовая)</v>
          </cell>
          <cell r="D343" t="str">
            <v>вакансия</v>
          </cell>
          <cell r="E343">
            <v>7810</v>
          </cell>
          <cell r="G343">
            <v>15000</v>
          </cell>
        </row>
        <row r="344">
          <cell r="A344" t="str">
            <v>СМП</v>
          </cell>
          <cell r="B344" t="str">
            <v>Неврология</v>
          </cell>
          <cell r="C344" t="str">
            <v>Медицинская сестра палатная (постовая)</v>
          </cell>
          <cell r="D344" t="str">
            <v>без категории</v>
          </cell>
          <cell r="E344">
            <v>7810</v>
          </cell>
          <cell r="G344">
            <v>15000</v>
          </cell>
        </row>
        <row r="345">
          <cell r="A345" t="str">
            <v>СМП</v>
          </cell>
          <cell r="B345" t="str">
            <v>Неврология</v>
          </cell>
          <cell r="C345" t="str">
            <v>Медицинская сестра палатная (постовая)</v>
          </cell>
          <cell r="D345" t="str">
            <v>Вторая</v>
          </cell>
          <cell r="E345">
            <v>8560</v>
          </cell>
          <cell r="G345">
            <v>16000</v>
          </cell>
        </row>
        <row r="346">
          <cell r="A346" t="str">
            <v>СМП</v>
          </cell>
          <cell r="B346" t="str">
            <v>Неврология</v>
          </cell>
          <cell r="C346" t="str">
            <v>Медицинская сестра палатная (постовая)</v>
          </cell>
          <cell r="D346" t="str">
            <v>Первая</v>
          </cell>
          <cell r="E346">
            <v>8710</v>
          </cell>
          <cell r="G346">
            <v>18000</v>
          </cell>
        </row>
        <row r="347">
          <cell r="A347" t="str">
            <v>СМП</v>
          </cell>
          <cell r="B347" t="str">
            <v>Неврология</v>
          </cell>
          <cell r="C347" t="str">
            <v>Медицинская сестра палатная (постовая)</v>
          </cell>
          <cell r="D347" t="str">
            <v>Высшая</v>
          </cell>
          <cell r="E347">
            <v>9380</v>
          </cell>
          <cell r="G347">
            <v>20000</v>
          </cell>
        </row>
        <row r="348">
          <cell r="A348" t="str">
            <v>ММПст</v>
          </cell>
          <cell r="B348" t="str">
            <v>Неврология</v>
          </cell>
          <cell r="C348" t="str">
            <v>Младшая медицинская сестра по уходу за больными</v>
          </cell>
          <cell r="D348" t="str">
            <v>вакансия</v>
          </cell>
          <cell r="E348">
            <v>5130</v>
          </cell>
          <cell r="G348">
            <v>12000</v>
          </cell>
        </row>
        <row r="349">
          <cell r="A349" t="str">
            <v>ММПст</v>
          </cell>
          <cell r="B349" t="str">
            <v>Неврология</v>
          </cell>
          <cell r="C349" t="str">
            <v>Младшая медицинская сестра по уходу за больными</v>
          </cell>
          <cell r="D349" t="str">
            <v>без стажа</v>
          </cell>
          <cell r="E349">
            <v>5130</v>
          </cell>
          <cell r="G349">
            <v>12000</v>
          </cell>
        </row>
        <row r="350">
          <cell r="A350" t="str">
            <v>ММПст</v>
          </cell>
          <cell r="B350" t="str">
            <v>Неврология</v>
          </cell>
          <cell r="C350" t="str">
            <v>Младшая медицинская сестра по уходу за больными</v>
          </cell>
          <cell r="D350" t="str">
            <v>2г</v>
          </cell>
          <cell r="E350">
            <v>5370</v>
          </cell>
          <cell r="G350">
            <v>12000</v>
          </cell>
        </row>
        <row r="351">
          <cell r="A351" t="str">
            <v>ММПст</v>
          </cell>
          <cell r="B351" t="str">
            <v>Неврология</v>
          </cell>
          <cell r="C351" t="str">
            <v>Сестра - хозяйка</v>
          </cell>
          <cell r="D351" t="str">
            <v>вакансия</v>
          </cell>
          <cell r="E351">
            <v>5130</v>
          </cell>
          <cell r="G351">
            <v>15000</v>
          </cell>
        </row>
        <row r="352">
          <cell r="A352" t="str">
            <v>ММПст</v>
          </cell>
          <cell r="B352" t="str">
            <v>Неврология</v>
          </cell>
          <cell r="C352" t="str">
            <v>Сестра - хозяйка</v>
          </cell>
          <cell r="D352" t="str">
            <v>без стажа</v>
          </cell>
          <cell r="E352">
            <v>5130</v>
          </cell>
          <cell r="G352">
            <v>15000</v>
          </cell>
        </row>
        <row r="353">
          <cell r="A353" t="str">
            <v>ММПст</v>
          </cell>
          <cell r="B353" t="str">
            <v>Неврология</v>
          </cell>
          <cell r="C353" t="str">
            <v>Сестра - хозяйка</v>
          </cell>
          <cell r="D353" t="str">
            <v>2г</v>
          </cell>
          <cell r="E353">
            <v>5370</v>
          </cell>
          <cell r="G353">
            <v>15000</v>
          </cell>
        </row>
        <row r="354">
          <cell r="A354" t="str">
            <v>ММПст</v>
          </cell>
          <cell r="B354" t="str">
            <v>Неврология</v>
          </cell>
          <cell r="C354" t="str">
            <v>Санитарка</v>
          </cell>
          <cell r="D354" t="str">
            <v>вакансия</v>
          </cell>
          <cell r="E354">
            <v>5130</v>
          </cell>
          <cell r="G354">
            <v>12000</v>
          </cell>
        </row>
        <row r="355">
          <cell r="A355" t="str">
            <v>ММПст</v>
          </cell>
          <cell r="B355" t="str">
            <v>Неврология</v>
          </cell>
          <cell r="C355" t="str">
            <v>Санитарка</v>
          </cell>
          <cell r="D355" t="str">
            <v>без стажа</v>
          </cell>
          <cell r="E355">
            <v>5130</v>
          </cell>
          <cell r="G355">
            <v>12000</v>
          </cell>
        </row>
        <row r="356">
          <cell r="A356" t="str">
            <v>ММПст</v>
          </cell>
          <cell r="B356" t="str">
            <v>Неврология</v>
          </cell>
          <cell r="C356" t="str">
            <v>Санитарка</v>
          </cell>
          <cell r="D356" t="str">
            <v>2г</v>
          </cell>
          <cell r="E356">
            <v>5130</v>
          </cell>
          <cell r="G356">
            <v>12000</v>
          </cell>
        </row>
        <row r="357">
          <cell r="A357" t="str">
            <v>Врач</v>
          </cell>
          <cell r="B357" t="str">
            <v>ОАиР</v>
          </cell>
          <cell r="C357" t="str">
            <v>Врач анестезиолог - реаниматолог</v>
          </cell>
          <cell r="D357" t="str">
            <v>вакансия</v>
          </cell>
          <cell r="E357">
            <v>10130</v>
          </cell>
          <cell r="F357">
            <v>15</v>
          </cell>
          <cell r="G357">
            <v>20000</v>
          </cell>
        </row>
        <row r="358">
          <cell r="A358" t="str">
            <v>Врач</v>
          </cell>
          <cell r="B358" t="str">
            <v>ОАиР</v>
          </cell>
          <cell r="C358" t="str">
            <v>Врач анестезиолог - реаниматолог</v>
          </cell>
          <cell r="D358" t="str">
            <v>без категории</v>
          </cell>
          <cell r="E358">
            <v>10130</v>
          </cell>
          <cell r="F358">
            <v>15</v>
          </cell>
          <cell r="G358">
            <v>20000</v>
          </cell>
        </row>
        <row r="359">
          <cell r="A359" t="str">
            <v>Врач</v>
          </cell>
          <cell r="B359" t="str">
            <v>ОАиР</v>
          </cell>
          <cell r="C359" t="str">
            <v>Врач анестезиолог - реаниматолог</v>
          </cell>
          <cell r="D359" t="str">
            <v>Вторая</v>
          </cell>
          <cell r="E359">
            <v>10940</v>
          </cell>
          <cell r="F359">
            <v>15</v>
          </cell>
          <cell r="G359">
            <v>21000</v>
          </cell>
        </row>
        <row r="360">
          <cell r="A360" t="str">
            <v>Врач</v>
          </cell>
          <cell r="B360" t="str">
            <v>ОАиР</v>
          </cell>
          <cell r="C360" t="str">
            <v>Врач анестезиолог - реаниматолог</v>
          </cell>
          <cell r="D360" t="str">
            <v>Первая</v>
          </cell>
          <cell r="E360">
            <v>11760</v>
          </cell>
          <cell r="F360">
            <v>15</v>
          </cell>
          <cell r="G360">
            <v>23000</v>
          </cell>
        </row>
        <row r="361">
          <cell r="A361" t="str">
            <v>Врач</v>
          </cell>
          <cell r="B361" t="str">
            <v>ОАиР</v>
          </cell>
          <cell r="C361" t="str">
            <v>Врач анестезиолог - реаниматолог</v>
          </cell>
          <cell r="D361" t="str">
            <v>Высшая</v>
          </cell>
          <cell r="E361">
            <v>12690</v>
          </cell>
          <cell r="F361">
            <v>15</v>
          </cell>
          <cell r="G361">
            <v>25000</v>
          </cell>
        </row>
        <row r="362">
          <cell r="A362" t="str">
            <v>СМПст</v>
          </cell>
          <cell r="B362" t="str">
            <v>ОАиР</v>
          </cell>
          <cell r="C362" t="str">
            <v>Старшая медицинская сестра</v>
          </cell>
          <cell r="D362" t="str">
            <v>вакансия</v>
          </cell>
          <cell r="E362">
            <v>7810</v>
          </cell>
          <cell r="F362">
            <v>15</v>
          </cell>
          <cell r="G362">
            <v>15000</v>
          </cell>
        </row>
        <row r="363">
          <cell r="A363" t="str">
            <v>СМПст</v>
          </cell>
          <cell r="B363" t="str">
            <v>ОАиР</v>
          </cell>
          <cell r="C363" t="str">
            <v>Старшая медицинская сестра</v>
          </cell>
          <cell r="D363" t="str">
            <v>без категории</v>
          </cell>
          <cell r="E363">
            <v>7810</v>
          </cell>
          <cell r="F363">
            <v>15</v>
          </cell>
          <cell r="G363">
            <v>15000</v>
          </cell>
        </row>
        <row r="364">
          <cell r="A364" t="str">
            <v>СМПст</v>
          </cell>
          <cell r="B364" t="str">
            <v>ОАиР</v>
          </cell>
          <cell r="C364" t="str">
            <v>Старшая медицинская сестра</v>
          </cell>
          <cell r="D364" t="str">
            <v>Вторая</v>
          </cell>
          <cell r="E364">
            <v>8560</v>
          </cell>
          <cell r="F364">
            <v>15</v>
          </cell>
          <cell r="G364">
            <v>16000</v>
          </cell>
        </row>
        <row r="365">
          <cell r="A365" t="str">
            <v>СМПст</v>
          </cell>
          <cell r="B365" t="str">
            <v>ОАиР</v>
          </cell>
          <cell r="C365" t="str">
            <v>Старшая медицинская сестра</v>
          </cell>
          <cell r="D365" t="str">
            <v>Первая</v>
          </cell>
          <cell r="E365">
            <v>9380</v>
          </cell>
          <cell r="F365">
            <v>15</v>
          </cell>
          <cell r="G365">
            <v>18000</v>
          </cell>
        </row>
        <row r="366">
          <cell r="A366" t="str">
            <v>СМПст</v>
          </cell>
          <cell r="B366" t="str">
            <v>ОАиР</v>
          </cell>
          <cell r="C366" t="str">
            <v>Старшая медицинская сестра</v>
          </cell>
          <cell r="D366" t="str">
            <v>Высшая</v>
          </cell>
          <cell r="E366">
            <v>10130</v>
          </cell>
          <cell r="F366">
            <v>15</v>
          </cell>
          <cell r="G366">
            <v>20000</v>
          </cell>
        </row>
        <row r="367">
          <cell r="A367" t="str">
            <v>СМПст</v>
          </cell>
          <cell r="B367" t="str">
            <v>ОАиР</v>
          </cell>
          <cell r="C367" t="str">
            <v>Медицинская сестра - анестезист</v>
          </cell>
          <cell r="D367" t="str">
            <v>вакансия</v>
          </cell>
          <cell r="E367">
            <v>7810</v>
          </cell>
          <cell r="F367">
            <v>15</v>
          </cell>
          <cell r="G367">
            <v>15000</v>
          </cell>
        </row>
        <row r="368">
          <cell r="A368" t="str">
            <v>СМПст</v>
          </cell>
          <cell r="B368" t="str">
            <v>ОАиР</v>
          </cell>
          <cell r="C368" t="str">
            <v>Медицинская сестра - анестезист</v>
          </cell>
          <cell r="D368" t="str">
            <v>без категории</v>
          </cell>
          <cell r="E368">
            <v>7810</v>
          </cell>
          <cell r="F368">
            <v>15</v>
          </cell>
          <cell r="G368">
            <v>15000</v>
          </cell>
        </row>
        <row r="369">
          <cell r="A369" t="str">
            <v>СМПст</v>
          </cell>
          <cell r="B369" t="str">
            <v>ОАиР</v>
          </cell>
          <cell r="C369" t="str">
            <v>Медицинская сестра - анестезист</v>
          </cell>
          <cell r="D369" t="str">
            <v>Вторая</v>
          </cell>
          <cell r="E369">
            <v>8560</v>
          </cell>
          <cell r="F369">
            <v>15</v>
          </cell>
          <cell r="G369">
            <v>16000</v>
          </cell>
        </row>
        <row r="370">
          <cell r="A370" t="str">
            <v>СМПст</v>
          </cell>
          <cell r="B370" t="str">
            <v>ОАиР</v>
          </cell>
          <cell r="C370" t="str">
            <v>Медицинская сестра - анестезист</v>
          </cell>
          <cell r="D370" t="str">
            <v>Первая</v>
          </cell>
          <cell r="E370">
            <v>8710</v>
          </cell>
          <cell r="F370">
            <v>15</v>
          </cell>
          <cell r="G370">
            <v>18000</v>
          </cell>
        </row>
        <row r="371">
          <cell r="A371" t="str">
            <v>СМПст</v>
          </cell>
          <cell r="B371" t="str">
            <v>ОАиР</v>
          </cell>
          <cell r="C371" t="str">
            <v>Медицинская сестра - анестезист</v>
          </cell>
          <cell r="D371" t="str">
            <v>Высшая</v>
          </cell>
          <cell r="E371">
            <v>9380</v>
          </cell>
          <cell r="F371">
            <v>15</v>
          </cell>
          <cell r="G371">
            <v>20000</v>
          </cell>
        </row>
        <row r="372">
          <cell r="A372" t="str">
            <v>ММПст</v>
          </cell>
          <cell r="B372" t="str">
            <v>ОАиР</v>
          </cell>
          <cell r="C372" t="str">
            <v>Сестра - хозяйка</v>
          </cell>
          <cell r="D372" t="str">
            <v>вакансия</v>
          </cell>
          <cell r="E372">
            <v>5130</v>
          </cell>
          <cell r="F372">
            <v>15</v>
          </cell>
          <cell r="G372">
            <v>15000</v>
          </cell>
        </row>
        <row r="373">
          <cell r="A373" t="str">
            <v>ММПст</v>
          </cell>
          <cell r="B373" t="str">
            <v>ОАиР</v>
          </cell>
          <cell r="C373" t="str">
            <v>Сестра - хозяйка</v>
          </cell>
          <cell r="D373" t="str">
            <v>без стажа</v>
          </cell>
          <cell r="E373">
            <v>5130</v>
          </cell>
          <cell r="F373">
            <v>15</v>
          </cell>
          <cell r="G373">
            <v>15000</v>
          </cell>
        </row>
        <row r="374">
          <cell r="A374" t="str">
            <v>ММПст</v>
          </cell>
          <cell r="B374" t="str">
            <v>ОАиР</v>
          </cell>
          <cell r="C374" t="str">
            <v>Сестра - хозяйка</v>
          </cell>
          <cell r="D374" t="str">
            <v>2г</v>
          </cell>
          <cell r="E374">
            <v>5370</v>
          </cell>
          <cell r="F374">
            <v>15</v>
          </cell>
          <cell r="G374">
            <v>15000</v>
          </cell>
        </row>
        <row r="375">
          <cell r="A375" t="str">
            <v>Врач</v>
          </cell>
          <cell r="B375" t="str">
            <v>Терапия (20 к.)</v>
          </cell>
          <cell r="C375" t="str">
            <v>Врач - терапевт</v>
          </cell>
          <cell r="D375" t="str">
            <v>вакансия</v>
          </cell>
          <cell r="E375">
            <v>9380</v>
          </cell>
          <cell r="G375">
            <v>20000</v>
          </cell>
        </row>
        <row r="376">
          <cell r="A376" t="str">
            <v>Врач</v>
          </cell>
          <cell r="B376" t="str">
            <v>Терапия (20 к.)</v>
          </cell>
          <cell r="C376" t="str">
            <v>Врач - терапевт</v>
          </cell>
          <cell r="D376" t="str">
            <v>без категории</v>
          </cell>
          <cell r="E376">
            <v>9380</v>
          </cell>
          <cell r="G376">
            <v>20000</v>
          </cell>
        </row>
        <row r="377">
          <cell r="A377" t="str">
            <v>Врач</v>
          </cell>
          <cell r="B377" t="str">
            <v>Терапия (20 к.)</v>
          </cell>
          <cell r="C377" t="str">
            <v>Врач - терапевт</v>
          </cell>
          <cell r="D377" t="str">
            <v>Вторая</v>
          </cell>
          <cell r="E377">
            <v>10130</v>
          </cell>
          <cell r="G377">
            <v>21000</v>
          </cell>
        </row>
        <row r="378">
          <cell r="A378" t="str">
            <v>Врач</v>
          </cell>
          <cell r="B378" t="str">
            <v>Терапия (20 к.)</v>
          </cell>
          <cell r="C378" t="str">
            <v>Врач - терапевт</v>
          </cell>
          <cell r="D378" t="str">
            <v>Первая</v>
          </cell>
          <cell r="E378">
            <v>10940</v>
          </cell>
          <cell r="G378">
            <v>23000</v>
          </cell>
        </row>
        <row r="379">
          <cell r="A379" t="str">
            <v>Врач</v>
          </cell>
          <cell r="B379" t="str">
            <v>Терапия (20 к.)</v>
          </cell>
          <cell r="C379" t="str">
            <v>Врач - терапевт</v>
          </cell>
          <cell r="D379" t="str">
            <v>Высшая</v>
          </cell>
          <cell r="E379">
            <v>11760</v>
          </cell>
          <cell r="G379">
            <v>25000</v>
          </cell>
        </row>
        <row r="380">
          <cell r="A380" t="str">
            <v>СМПст</v>
          </cell>
          <cell r="B380" t="str">
            <v>Терапия (20 к.)</v>
          </cell>
          <cell r="C380" t="str">
            <v>Старшая медицинская сестра</v>
          </cell>
          <cell r="D380" t="str">
            <v>вакансия</v>
          </cell>
          <cell r="E380">
            <v>7810</v>
          </cell>
          <cell r="G380">
            <v>15000</v>
          </cell>
        </row>
        <row r="381">
          <cell r="A381" t="str">
            <v>СМПст</v>
          </cell>
          <cell r="B381" t="str">
            <v>Терапия (20 к.)</v>
          </cell>
          <cell r="C381" t="str">
            <v>Старшая медицинская сестра</v>
          </cell>
          <cell r="D381" t="str">
            <v>без категории</v>
          </cell>
          <cell r="E381">
            <v>7810</v>
          </cell>
          <cell r="G381">
            <v>15000</v>
          </cell>
        </row>
        <row r="382">
          <cell r="A382" t="str">
            <v>СМПст</v>
          </cell>
          <cell r="B382" t="str">
            <v>Терапия (20 к.)</v>
          </cell>
          <cell r="C382" t="str">
            <v>Старшая медицинская сестра</v>
          </cell>
          <cell r="D382" t="str">
            <v>Вторая</v>
          </cell>
          <cell r="E382">
            <v>8560</v>
          </cell>
          <cell r="G382">
            <v>16000</v>
          </cell>
        </row>
        <row r="383">
          <cell r="A383" t="str">
            <v>СМПст</v>
          </cell>
          <cell r="B383" t="str">
            <v>Терапия (20 к.)</v>
          </cell>
          <cell r="C383" t="str">
            <v>Старшая медицинская сестра</v>
          </cell>
          <cell r="D383" t="str">
            <v>Первая</v>
          </cell>
          <cell r="E383">
            <v>9380</v>
          </cell>
          <cell r="G383">
            <v>18000</v>
          </cell>
        </row>
        <row r="384">
          <cell r="A384" t="str">
            <v>СМПст</v>
          </cell>
          <cell r="B384" t="str">
            <v>Терапия (20 к.)</v>
          </cell>
          <cell r="C384" t="str">
            <v>Старшая медицинская сестра</v>
          </cell>
          <cell r="D384" t="str">
            <v>Высшая</v>
          </cell>
          <cell r="E384">
            <v>10130</v>
          </cell>
          <cell r="G384">
            <v>20000</v>
          </cell>
        </row>
        <row r="385">
          <cell r="A385" t="str">
            <v>СМПст</v>
          </cell>
          <cell r="B385" t="str">
            <v>Терапия (20 к.)</v>
          </cell>
          <cell r="C385" t="str">
            <v>Медицинская сестра палатная (постовая)</v>
          </cell>
          <cell r="D385" t="str">
            <v>вакансия</v>
          </cell>
          <cell r="E385">
            <v>7810</v>
          </cell>
          <cell r="G385">
            <v>15000</v>
          </cell>
        </row>
        <row r="386">
          <cell r="A386" t="str">
            <v>СМПст</v>
          </cell>
          <cell r="B386" t="str">
            <v>Терапия (20 к.)</v>
          </cell>
          <cell r="C386" t="str">
            <v>Медицинская сестра палатная (постовая)</v>
          </cell>
          <cell r="D386" t="str">
            <v>без категории</v>
          </cell>
          <cell r="E386">
            <v>7810</v>
          </cell>
          <cell r="G386">
            <v>15000</v>
          </cell>
        </row>
        <row r="387">
          <cell r="A387" t="str">
            <v>СМПст</v>
          </cell>
          <cell r="B387" t="str">
            <v>Терапия (20 к.)</v>
          </cell>
          <cell r="C387" t="str">
            <v>Медицинская сестра палатная (постовая)</v>
          </cell>
          <cell r="D387" t="str">
            <v>Вторая</v>
          </cell>
          <cell r="E387">
            <v>8560</v>
          </cell>
          <cell r="G387">
            <v>16000</v>
          </cell>
        </row>
        <row r="388">
          <cell r="A388" t="str">
            <v>СМПст</v>
          </cell>
          <cell r="B388" t="str">
            <v>Терапия (20 к.)</v>
          </cell>
          <cell r="C388" t="str">
            <v>Медицинская сестра палатная (постовая)</v>
          </cell>
          <cell r="D388" t="str">
            <v>Первая</v>
          </cell>
          <cell r="E388">
            <v>8710</v>
          </cell>
          <cell r="G388">
            <v>18000</v>
          </cell>
        </row>
        <row r="389">
          <cell r="A389" t="str">
            <v>СМПст</v>
          </cell>
          <cell r="B389" t="str">
            <v>Терапия (20 к.)</v>
          </cell>
          <cell r="C389" t="str">
            <v>Медицинская сестра палатная (постовая)</v>
          </cell>
          <cell r="D389" t="str">
            <v>Высшая</v>
          </cell>
          <cell r="E389">
            <v>9380</v>
          </cell>
          <cell r="G389">
            <v>20000</v>
          </cell>
        </row>
        <row r="390">
          <cell r="A390" t="str">
            <v>ММПст</v>
          </cell>
          <cell r="B390" t="str">
            <v>Терапия (20 к.)</v>
          </cell>
          <cell r="C390" t="str">
            <v>Младшая медицинская сестра по уходу за больными</v>
          </cell>
          <cell r="D390" t="str">
            <v>вакансия</v>
          </cell>
          <cell r="E390">
            <v>5130</v>
          </cell>
          <cell r="G390">
            <v>12000</v>
          </cell>
        </row>
        <row r="391">
          <cell r="A391" t="str">
            <v>ММПст</v>
          </cell>
          <cell r="B391" t="str">
            <v>Терапия (20 к.)</v>
          </cell>
          <cell r="C391" t="str">
            <v>Младшая медицинская сестра по уходу за больными</v>
          </cell>
          <cell r="D391" t="str">
            <v>без стажа</v>
          </cell>
          <cell r="E391">
            <v>5130</v>
          </cell>
          <cell r="G391">
            <v>12000</v>
          </cell>
        </row>
        <row r="392">
          <cell r="A392" t="str">
            <v>ММПст</v>
          </cell>
          <cell r="B392" t="str">
            <v>Терапия (20 к.)</v>
          </cell>
          <cell r="C392" t="str">
            <v>Младшая медицинская сестра по уходу за больными</v>
          </cell>
          <cell r="D392" t="str">
            <v>2г</v>
          </cell>
          <cell r="E392">
            <v>5370</v>
          </cell>
          <cell r="G392">
            <v>12000</v>
          </cell>
        </row>
        <row r="393">
          <cell r="A393" t="str">
            <v>ММПст</v>
          </cell>
          <cell r="B393" t="str">
            <v>Терапия (20 к.)</v>
          </cell>
          <cell r="C393" t="str">
            <v>Сестра - хозяйка</v>
          </cell>
          <cell r="D393" t="str">
            <v>вакансия</v>
          </cell>
          <cell r="E393">
            <v>5130</v>
          </cell>
          <cell r="G393">
            <v>15000</v>
          </cell>
        </row>
        <row r="394">
          <cell r="A394" t="str">
            <v>ММПст</v>
          </cell>
          <cell r="B394" t="str">
            <v>Терапия (20 к.)</v>
          </cell>
          <cell r="C394" t="str">
            <v>Сестра - хозяйка</v>
          </cell>
          <cell r="D394" t="str">
            <v>без стажа</v>
          </cell>
          <cell r="E394">
            <v>5130</v>
          </cell>
          <cell r="G394">
            <v>15000</v>
          </cell>
        </row>
        <row r="395">
          <cell r="A395" t="str">
            <v>ММПст</v>
          </cell>
          <cell r="B395" t="str">
            <v>Терапия (20 к.)</v>
          </cell>
          <cell r="C395" t="str">
            <v>Сестра - хозяйка</v>
          </cell>
          <cell r="D395" t="str">
            <v>2г</v>
          </cell>
          <cell r="E395">
            <v>5370</v>
          </cell>
          <cell r="G395">
            <v>15000</v>
          </cell>
        </row>
        <row r="396">
          <cell r="A396" t="str">
            <v>ММПст</v>
          </cell>
          <cell r="B396" t="str">
            <v>Терапия (20 к.)</v>
          </cell>
          <cell r="C396" t="str">
            <v>Санитарка</v>
          </cell>
          <cell r="D396" t="str">
            <v>вакансия</v>
          </cell>
          <cell r="E396">
            <v>5130</v>
          </cell>
          <cell r="G396">
            <v>12000</v>
          </cell>
        </row>
        <row r="397">
          <cell r="A397" t="str">
            <v>ММПст</v>
          </cell>
          <cell r="B397" t="str">
            <v>Терапия (20 к.)</v>
          </cell>
          <cell r="C397" t="str">
            <v>Санитарка</v>
          </cell>
          <cell r="D397" t="str">
            <v>без стажа</v>
          </cell>
          <cell r="E397">
            <v>5130</v>
          </cell>
          <cell r="G397">
            <v>12000</v>
          </cell>
        </row>
        <row r="398">
          <cell r="A398" t="str">
            <v>ММПст</v>
          </cell>
          <cell r="B398" t="str">
            <v>Терапия (20 к.)</v>
          </cell>
          <cell r="C398" t="str">
            <v>Санитарка</v>
          </cell>
          <cell r="D398" t="str">
            <v>2г</v>
          </cell>
          <cell r="E398">
            <v>5130</v>
          </cell>
          <cell r="G398">
            <v>12000</v>
          </cell>
        </row>
        <row r="399">
          <cell r="A399" t="str">
            <v>Врач</v>
          </cell>
          <cell r="B399" t="str">
            <v>Терапия (30 к.)</v>
          </cell>
          <cell r="C399" t="str">
            <v>Врач - дерматовенеролог</v>
          </cell>
          <cell r="D399" t="str">
            <v>вакансия</v>
          </cell>
          <cell r="E399">
            <v>9380</v>
          </cell>
          <cell r="F399">
            <v>15</v>
          </cell>
          <cell r="G399">
            <v>20000</v>
          </cell>
        </row>
        <row r="400">
          <cell r="A400" t="str">
            <v>Врач</v>
          </cell>
          <cell r="B400" t="str">
            <v>Терапия (30 к.)</v>
          </cell>
          <cell r="C400" t="str">
            <v>Врач - дерматовенеролог</v>
          </cell>
          <cell r="D400" t="str">
            <v>без категории</v>
          </cell>
          <cell r="E400">
            <v>9380</v>
          </cell>
          <cell r="F400">
            <v>15</v>
          </cell>
          <cell r="G400">
            <v>20000</v>
          </cell>
        </row>
        <row r="401">
          <cell r="A401" t="str">
            <v>Врач</v>
          </cell>
          <cell r="B401" t="str">
            <v>Терапия (30 к.)</v>
          </cell>
          <cell r="C401" t="str">
            <v>Врач - дерматовенеролог</v>
          </cell>
          <cell r="D401" t="str">
            <v>Вторая</v>
          </cell>
          <cell r="E401">
            <v>10130</v>
          </cell>
          <cell r="F401">
            <v>15</v>
          </cell>
          <cell r="G401">
            <v>21000</v>
          </cell>
        </row>
        <row r="402">
          <cell r="A402" t="str">
            <v>Врач</v>
          </cell>
          <cell r="B402" t="str">
            <v>Терапия (30 к.)</v>
          </cell>
          <cell r="C402" t="str">
            <v>Врач - дерматовенеролог</v>
          </cell>
          <cell r="D402" t="str">
            <v>Первая</v>
          </cell>
          <cell r="E402">
            <v>10940</v>
          </cell>
          <cell r="F402">
            <v>15</v>
          </cell>
          <cell r="G402">
            <v>23000</v>
          </cell>
        </row>
        <row r="403">
          <cell r="A403" t="str">
            <v>Врач</v>
          </cell>
          <cell r="B403" t="str">
            <v>Терапия (30 к.)</v>
          </cell>
          <cell r="C403" t="str">
            <v>Врач - дерматовенеролог</v>
          </cell>
          <cell r="D403" t="str">
            <v>Высшая</v>
          </cell>
          <cell r="E403">
            <v>11760</v>
          </cell>
          <cell r="F403">
            <v>15</v>
          </cell>
          <cell r="G403">
            <v>25000</v>
          </cell>
        </row>
        <row r="404">
          <cell r="A404" t="str">
            <v>Врач</v>
          </cell>
          <cell r="B404" t="str">
            <v>Терапия (30 к.)</v>
          </cell>
          <cell r="C404" t="str">
            <v>Врач - терапевт</v>
          </cell>
          <cell r="D404" t="str">
            <v>вакансия</v>
          </cell>
          <cell r="E404">
            <v>9380</v>
          </cell>
          <cell r="G404">
            <v>20000</v>
          </cell>
        </row>
        <row r="405">
          <cell r="A405" t="str">
            <v>Врач</v>
          </cell>
          <cell r="B405" t="str">
            <v>Терапия (30 к.)</v>
          </cell>
          <cell r="C405" t="str">
            <v>Врач - терапевт</v>
          </cell>
          <cell r="D405" t="str">
            <v>без категории</v>
          </cell>
          <cell r="E405">
            <v>9380</v>
          </cell>
          <cell r="G405">
            <v>20000</v>
          </cell>
        </row>
        <row r="406">
          <cell r="A406" t="str">
            <v>Врач</v>
          </cell>
          <cell r="B406" t="str">
            <v>Терапия (30 к.)</v>
          </cell>
          <cell r="C406" t="str">
            <v>Врач - терапевт</v>
          </cell>
          <cell r="D406" t="str">
            <v>Вторая</v>
          </cell>
          <cell r="E406">
            <v>10130</v>
          </cell>
          <cell r="G406">
            <v>21000</v>
          </cell>
        </row>
        <row r="407">
          <cell r="A407" t="str">
            <v>Врач</v>
          </cell>
          <cell r="B407" t="str">
            <v>Терапия (30 к.)</v>
          </cell>
          <cell r="C407" t="str">
            <v>Врач - терапевт</v>
          </cell>
          <cell r="D407" t="str">
            <v>Первая</v>
          </cell>
          <cell r="E407">
            <v>10940</v>
          </cell>
          <cell r="G407">
            <v>23000</v>
          </cell>
        </row>
        <row r="408">
          <cell r="A408" t="str">
            <v>Врач</v>
          </cell>
          <cell r="B408" t="str">
            <v>Терапия (30 к.)</v>
          </cell>
          <cell r="C408" t="str">
            <v>Врач - терапевт</v>
          </cell>
          <cell r="D408" t="str">
            <v>Высшая</v>
          </cell>
          <cell r="E408">
            <v>11760</v>
          </cell>
          <cell r="G408">
            <v>25000</v>
          </cell>
        </row>
        <row r="409">
          <cell r="A409" t="str">
            <v>СМПст</v>
          </cell>
          <cell r="B409" t="str">
            <v>Терапия (30 к.)</v>
          </cell>
          <cell r="C409" t="str">
            <v>Старшая медицинская сестра</v>
          </cell>
          <cell r="D409" t="str">
            <v>вакансия</v>
          </cell>
          <cell r="E409">
            <v>7810</v>
          </cell>
          <cell r="G409">
            <v>15000</v>
          </cell>
        </row>
        <row r="410">
          <cell r="A410" t="str">
            <v>СМПст</v>
          </cell>
          <cell r="B410" t="str">
            <v>Терапия (30 к.)</v>
          </cell>
          <cell r="C410" t="str">
            <v>Старшая медицинская сестра</v>
          </cell>
          <cell r="D410" t="str">
            <v>без категории</v>
          </cell>
          <cell r="E410">
            <v>7810</v>
          </cell>
          <cell r="G410">
            <v>15000</v>
          </cell>
        </row>
        <row r="411">
          <cell r="A411" t="str">
            <v>СМПст</v>
          </cell>
          <cell r="B411" t="str">
            <v>Терапия (30 к.)</v>
          </cell>
          <cell r="C411" t="str">
            <v>Старшая медицинская сестра</v>
          </cell>
          <cell r="D411" t="str">
            <v>Вторая</v>
          </cell>
          <cell r="E411">
            <v>8560</v>
          </cell>
          <cell r="G411">
            <v>16000</v>
          </cell>
        </row>
        <row r="412">
          <cell r="A412" t="str">
            <v>СМПст</v>
          </cell>
          <cell r="B412" t="str">
            <v>Терапия (30 к.)</v>
          </cell>
          <cell r="C412" t="str">
            <v>Старшая медицинская сестра</v>
          </cell>
          <cell r="D412" t="str">
            <v>Первая</v>
          </cell>
          <cell r="E412">
            <v>9380</v>
          </cell>
          <cell r="G412">
            <v>18000</v>
          </cell>
        </row>
        <row r="413">
          <cell r="A413" t="str">
            <v>СМПст</v>
          </cell>
          <cell r="B413" t="str">
            <v>Терапия (30 к.)</v>
          </cell>
          <cell r="C413" t="str">
            <v>Старшая медицинская сестра</v>
          </cell>
          <cell r="D413" t="str">
            <v>Высшая</v>
          </cell>
          <cell r="E413">
            <v>10130</v>
          </cell>
          <cell r="G413">
            <v>20000</v>
          </cell>
        </row>
        <row r="414">
          <cell r="A414" t="str">
            <v>СМПст</v>
          </cell>
          <cell r="B414" t="str">
            <v>Терапия (30 к.)</v>
          </cell>
          <cell r="C414" t="str">
            <v>Медицинская сестра палатная (постовая)</v>
          </cell>
          <cell r="D414" t="str">
            <v>вакансия</v>
          </cell>
          <cell r="E414">
            <v>7810</v>
          </cell>
          <cell r="G414">
            <v>15000</v>
          </cell>
        </row>
        <row r="415">
          <cell r="A415" t="str">
            <v>СМПст</v>
          </cell>
          <cell r="B415" t="str">
            <v>Терапия (30 к.)</v>
          </cell>
          <cell r="C415" t="str">
            <v>Медицинская сестра палатная (постовая)</v>
          </cell>
          <cell r="D415" t="str">
            <v>без категории</v>
          </cell>
          <cell r="E415">
            <v>7810</v>
          </cell>
          <cell r="G415">
            <v>15000</v>
          </cell>
        </row>
        <row r="416">
          <cell r="A416" t="str">
            <v>СМПст</v>
          </cell>
          <cell r="B416" t="str">
            <v>Терапия (30 к.)</v>
          </cell>
          <cell r="C416" t="str">
            <v>Медицинская сестра палатная (постовая)</v>
          </cell>
          <cell r="D416" t="str">
            <v>Вторая</v>
          </cell>
          <cell r="E416">
            <v>8560</v>
          </cell>
          <cell r="G416">
            <v>16000</v>
          </cell>
        </row>
        <row r="417">
          <cell r="A417" t="str">
            <v>СМПст</v>
          </cell>
          <cell r="B417" t="str">
            <v>Терапия (30 к.)</v>
          </cell>
          <cell r="C417" t="str">
            <v>Медицинская сестра палатная (постовая)</v>
          </cell>
          <cell r="D417" t="str">
            <v>Первая</v>
          </cell>
          <cell r="E417">
            <v>8710</v>
          </cell>
          <cell r="G417">
            <v>18000</v>
          </cell>
        </row>
        <row r="418">
          <cell r="A418" t="str">
            <v>СМПст</v>
          </cell>
          <cell r="B418" t="str">
            <v>Терапия (30 к.)</v>
          </cell>
          <cell r="C418" t="str">
            <v>Медицинская сестра палатная (постовая)</v>
          </cell>
          <cell r="D418" t="str">
            <v>Высшая</v>
          </cell>
          <cell r="E418">
            <v>9380</v>
          </cell>
          <cell r="G418">
            <v>20000</v>
          </cell>
        </row>
        <row r="419">
          <cell r="A419" t="str">
            <v>СМПст</v>
          </cell>
          <cell r="B419" t="str">
            <v>Терапия (30 к.)</v>
          </cell>
          <cell r="C419" t="str">
            <v>Медицинская сестра процедурной</v>
          </cell>
          <cell r="D419" t="str">
            <v>вакансия</v>
          </cell>
          <cell r="E419">
            <v>7810</v>
          </cell>
          <cell r="G419">
            <v>15000</v>
          </cell>
        </row>
        <row r="420">
          <cell r="A420" t="str">
            <v>СМП</v>
          </cell>
          <cell r="B420" t="str">
            <v>Терапия (30 к.)</v>
          </cell>
          <cell r="C420" t="str">
            <v>Медицинская сестра процедурной</v>
          </cell>
          <cell r="D420" t="str">
            <v>без категории</v>
          </cell>
          <cell r="E420">
            <v>7810</v>
          </cell>
          <cell r="G420">
            <v>15000</v>
          </cell>
        </row>
        <row r="421">
          <cell r="A421" t="str">
            <v>СМП</v>
          </cell>
          <cell r="B421" t="str">
            <v>Терапия (30 к.)</v>
          </cell>
          <cell r="C421" t="str">
            <v>Медицинская сестра процедурной</v>
          </cell>
          <cell r="D421" t="str">
            <v>Вторая</v>
          </cell>
          <cell r="E421">
            <v>8560</v>
          </cell>
          <cell r="G421">
            <v>16000</v>
          </cell>
        </row>
        <row r="422">
          <cell r="A422" t="str">
            <v>СМП</v>
          </cell>
          <cell r="B422" t="str">
            <v>Терапия (30 к.)</v>
          </cell>
          <cell r="C422" t="str">
            <v>Медицинская сестра процедурной</v>
          </cell>
          <cell r="D422" t="str">
            <v>Первая</v>
          </cell>
          <cell r="E422">
            <v>8710</v>
          </cell>
          <cell r="G422">
            <v>18000</v>
          </cell>
        </row>
        <row r="423">
          <cell r="A423" t="str">
            <v>СМП</v>
          </cell>
          <cell r="B423" t="str">
            <v>Терапия (30 к.)</v>
          </cell>
          <cell r="C423" t="str">
            <v>Медицинская сестра процедурной</v>
          </cell>
          <cell r="D423" t="str">
            <v>Высшая</v>
          </cell>
          <cell r="E423">
            <v>9380</v>
          </cell>
          <cell r="G423">
            <v>20000</v>
          </cell>
        </row>
        <row r="424">
          <cell r="A424" t="str">
            <v>ММПст</v>
          </cell>
          <cell r="B424" t="str">
            <v>Терапия (30 к.)</v>
          </cell>
          <cell r="C424" t="str">
            <v>Младшая медицинская сестра по уходу за больными</v>
          </cell>
          <cell r="D424" t="str">
            <v>вакансия</v>
          </cell>
          <cell r="E424">
            <v>5130</v>
          </cell>
          <cell r="G424">
            <v>12000</v>
          </cell>
        </row>
        <row r="425">
          <cell r="A425" t="str">
            <v>ММПст</v>
          </cell>
          <cell r="B425" t="str">
            <v>Терапия (30 к.)</v>
          </cell>
          <cell r="C425" t="str">
            <v>Младшая медицинская сестра по уходу за больными</v>
          </cell>
          <cell r="D425" t="str">
            <v>без стажа</v>
          </cell>
          <cell r="E425">
            <v>5130</v>
          </cell>
          <cell r="G425">
            <v>12000</v>
          </cell>
        </row>
        <row r="426">
          <cell r="A426" t="str">
            <v>ММПст</v>
          </cell>
          <cell r="B426" t="str">
            <v>Терапия (30 к.)</v>
          </cell>
          <cell r="C426" t="str">
            <v>Младшая медицинская сестра по уходу за больными</v>
          </cell>
          <cell r="D426" t="str">
            <v>2г</v>
          </cell>
          <cell r="E426">
            <v>5370</v>
          </cell>
          <cell r="G426">
            <v>12000</v>
          </cell>
        </row>
        <row r="427">
          <cell r="A427" t="str">
            <v>ММПст</v>
          </cell>
          <cell r="B427" t="str">
            <v>Терапия (30 к.)</v>
          </cell>
          <cell r="C427" t="str">
            <v>Сестра - хозяйка</v>
          </cell>
          <cell r="D427" t="str">
            <v>вакансия</v>
          </cell>
          <cell r="E427">
            <v>5130</v>
          </cell>
          <cell r="G427">
            <v>15000</v>
          </cell>
        </row>
        <row r="428">
          <cell r="A428" t="str">
            <v>ММПст</v>
          </cell>
          <cell r="B428" t="str">
            <v>Терапия (30 к.)</v>
          </cell>
          <cell r="C428" t="str">
            <v>Сестра - хозяйка</v>
          </cell>
          <cell r="D428" t="str">
            <v>без стажа</v>
          </cell>
          <cell r="E428">
            <v>5130</v>
          </cell>
          <cell r="G428">
            <v>15000</v>
          </cell>
        </row>
        <row r="429">
          <cell r="A429" t="str">
            <v>ММПст</v>
          </cell>
          <cell r="B429" t="str">
            <v>Терапия (30 к.)</v>
          </cell>
          <cell r="C429" t="str">
            <v>Сестра - хозяйка</v>
          </cell>
          <cell r="D429" t="str">
            <v>2г</v>
          </cell>
          <cell r="E429">
            <v>5370</v>
          </cell>
          <cell r="G429">
            <v>15000</v>
          </cell>
        </row>
        <row r="430">
          <cell r="A430" t="str">
            <v>ММПст</v>
          </cell>
          <cell r="B430" t="str">
            <v>Терапия (30 к.)</v>
          </cell>
          <cell r="C430" t="str">
            <v>Санитарка</v>
          </cell>
          <cell r="D430" t="str">
            <v>вакансия</v>
          </cell>
          <cell r="E430">
            <v>5130</v>
          </cell>
          <cell r="G430">
            <v>12000</v>
          </cell>
        </row>
        <row r="431">
          <cell r="A431" t="str">
            <v>ММПст</v>
          </cell>
          <cell r="B431" t="str">
            <v>Терапия (30 к.)</v>
          </cell>
          <cell r="C431" t="str">
            <v>Санитарка</v>
          </cell>
          <cell r="D431" t="str">
            <v>без стажа</v>
          </cell>
          <cell r="E431">
            <v>5130</v>
          </cell>
          <cell r="G431">
            <v>12000</v>
          </cell>
        </row>
        <row r="432">
          <cell r="A432" t="str">
            <v>ММПст</v>
          </cell>
          <cell r="B432" t="str">
            <v>Терапия (30 к.)</v>
          </cell>
          <cell r="C432" t="str">
            <v>Санитарка</v>
          </cell>
          <cell r="D432" t="str">
            <v>2г</v>
          </cell>
          <cell r="E432">
            <v>5130</v>
          </cell>
          <cell r="G432">
            <v>12000</v>
          </cell>
        </row>
        <row r="433">
          <cell r="A433" t="str">
            <v>Врач</v>
          </cell>
          <cell r="B433" t="str">
            <v>Травмат.отд.</v>
          </cell>
          <cell r="C433" t="str">
            <v>Врач травматолог - ортопед</v>
          </cell>
          <cell r="D433" t="str">
            <v>вакансия</v>
          </cell>
          <cell r="E433">
            <v>10130</v>
          </cell>
          <cell r="F433">
            <v>15</v>
          </cell>
          <cell r="G433">
            <v>20000</v>
          </cell>
        </row>
        <row r="434">
          <cell r="A434" t="str">
            <v>Врач</v>
          </cell>
          <cell r="B434" t="str">
            <v>Травмат.отд.</v>
          </cell>
          <cell r="C434" t="str">
            <v>Врач травматолог - ортопед</v>
          </cell>
          <cell r="D434" t="str">
            <v>без категории</v>
          </cell>
          <cell r="E434">
            <v>10130</v>
          </cell>
          <cell r="F434">
            <v>15</v>
          </cell>
          <cell r="G434">
            <v>20000</v>
          </cell>
        </row>
        <row r="435">
          <cell r="A435" t="str">
            <v>Врач</v>
          </cell>
          <cell r="B435" t="str">
            <v>Травмат.отд.</v>
          </cell>
          <cell r="C435" t="str">
            <v>Врач травматолог - ортопед</v>
          </cell>
          <cell r="D435" t="str">
            <v>Вторая</v>
          </cell>
          <cell r="E435">
            <v>10940</v>
          </cell>
          <cell r="F435">
            <v>15</v>
          </cell>
          <cell r="G435">
            <v>21000</v>
          </cell>
        </row>
        <row r="436">
          <cell r="A436" t="str">
            <v>Врач</v>
          </cell>
          <cell r="B436" t="str">
            <v>Травмат.отд.</v>
          </cell>
          <cell r="C436" t="str">
            <v>Врач травматолог - ортопед</v>
          </cell>
          <cell r="D436" t="str">
            <v>Первая</v>
          </cell>
          <cell r="E436">
            <v>11760</v>
          </cell>
          <cell r="F436">
            <v>15</v>
          </cell>
          <cell r="G436">
            <v>23000</v>
          </cell>
        </row>
        <row r="437">
          <cell r="A437" t="str">
            <v>Врач</v>
          </cell>
          <cell r="B437" t="str">
            <v>Травмат.отд.</v>
          </cell>
          <cell r="C437" t="str">
            <v>Врач травматолог - ортопед</v>
          </cell>
          <cell r="D437" t="str">
            <v>Высшая</v>
          </cell>
          <cell r="E437">
            <v>12690</v>
          </cell>
          <cell r="F437">
            <v>15</v>
          </cell>
          <cell r="G437">
            <v>25000</v>
          </cell>
        </row>
        <row r="438">
          <cell r="A438" t="str">
            <v>СМПст</v>
          </cell>
          <cell r="B438" t="str">
            <v>Травмат.отд.</v>
          </cell>
          <cell r="C438" t="str">
            <v>Старшая медицинская сестра</v>
          </cell>
          <cell r="D438" t="str">
            <v>вакансия</v>
          </cell>
          <cell r="E438">
            <v>7810</v>
          </cell>
          <cell r="F438">
            <v>15</v>
          </cell>
          <cell r="G438">
            <v>15000</v>
          </cell>
        </row>
        <row r="439">
          <cell r="A439" t="str">
            <v>СМПст</v>
          </cell>
          <cell r="B439" t="str">
            <v>Травмат.отд.</v>
          </cell>
          <cell r="C439" t="str">
            <v>Старшая медицинская сестра</v>
          </cell>
          <cell r="D439" t="str">
            <v>без категории</v>
          </cell>
          <cell r="E439">
            <v>7810</v>
          </cell>
          <cell r="F439">
            <v>15</v>
          </cell>
          <cell r="G439">
            <v>15000</v>
          </cell>
        </row>
        <row r="440">
          <cell r="A440" t="str">
            <v>СМПст</v>
          </cell>
          <cell r="B440" t="str">
            <v>Травмат.отд.</v>
          </cell>
          <cell r="C440" t="str">
            <v>Старшая медицинская сестра</v>
          </cell>
          <cell r="D440" t="str">
            <v>Вторая</v>
          </cell>
          <cell r="E440">
            <v>8560</v>
          </cell>
          <cell r="F440">
            <v>15</v>
          </cell>
          <cell r="G440">
            <v>16000</v>
          </cell>
        </row>
        <row r="441">
          <cell r="A441" t="str">
            <v>СМПст</v>
          </cell>
          <cell r="B441" t="str">
            <v>Травмат.отд.</v>
          </cell>
          <cell r="C441" t="str">
            <v>Старшая медицинская сестра</v>
          </cell>
          <cell r="D441" t="str">
            <v>Первая</v>
          </cell>
          <cell r="E441">
            <v>9380</v>
          </cell>
          <cell r="F441">
            <v>15</v>
          </cell>
          <cell r="G441">
            <v>18000</v>
          </cell>
        </row>
        <row r="442">
          <cell r="A442" t="str">
            <v>СМПст</v>
          </cell>
          <cell r="B442" t="str">
            <v>Травмат.отд.</v>
          </cell>
          <cell r="C442" t="str">
            <v>Старшая медицинская сестра</v>
          </cell>
          <cell r="D442" t="str">
            <v>Высшая</v>
          </cell>
          <cell r="E442">
            <v>10130</v>
          </cell>
          <cell r="F442">
            <v>15</v>
          </cell>
          <cell r="G442">
            <v>20000</v>
          </cell>
        </row>
        <row r="443">
          <cell r="A443" t="str">
            <v>СМПст</v>
          </cell>
          <cell r="B443" t="str">
            <v>Травмат.отд.</v>
          </cell>
          <cell r="C443" t="str">
            <v>Медицинская сестра палатная (постовая)</v>
          </cell>
          <cell r="D443" t="str">
            <v>вакансия</v>
          </cell>
          <cell r="E443">
            <v>7810</v>
          </cell>
          <cell r="F443">
            <v>15</v>
          </cell>
          <cell r="G443">
            <v>15000</v>
          </cell>
        </row>
        <row r="444">
          <cell r="A444" t="str">
            <v>СМПст</v>
          </cell>
          <cell r="B444" t="str">
            <v>Травмат.отд.</v>
          </cell>
          <cell r="C444" t="str">
            <v>Медицинская сестра палатная (постовая)</v>
          </cell>
          <cell r="D444" t="str">
            <v>без категории</v>
          </cell>
          <cell r="E444">
            <v>7810</v>
          </cell>
          <cell r="F444">
            <v>15</v>
          </cell>
          <cell r="G444">
            <v>15000</v>
          </cell>
        </row>
        <row r="445">
          <cell r="A445" t="str">
            <v>СМПст</v>
          </cell>
          <cell r="B445" t="str">
            <v>Травмат.отд.</v>
          </cell>
          <cell r="C445" t="str">
            <v>Медицинская сестра палатная (постовая)</v>
          </cell>
          <cell r="D445" t="str">
            <v>Вторая</v>
          </cell>
          <cell r="E445">
            <v>8560</v>
          </cell>
          <cell r="F445">
            <v>15</v>
          </cell>
          <cell r="G445">
            <v>16000</v>
          </cell>
        </row>
        <row r="446">
          <cell r="A446" t="str">
            <v>СМПст</v>
          </cell>
          <cell r="B446" t="str">
            <v>Травмат.отд.</v>
          </cell>
          <cell r="C446" t="str">
            <v>Медицинская сестра палатная (постовая)</v>
          </cell>
          <cell r="D446" t="str">
            <v>Первая</v>
          </cell>
          <cell r="E446">
            <v>8710</v>
          </cell>
          <cell r="F446">
            <v>15</v>
          </cell>
          <cell r="G446">
            <v>18000</v>
          </cell>
        </row>
        <row r="447">
          <cell r="A447" t="str">
            <v>СМПст</v>
          </cell>
          <cell r="B447" t="str">
            <v>Травмат.отд.</v>
          </cell>
          <cell r="C447" t="str">
            <v>Медицинская сестра палатная (постовая)</v>
          </cell>
          <cell r="D447" t="str">
            <v>Высшая</v>
          </cell>
          <cell r="E447">
            <v>9380</v>
          </cell>
          <cell r="F447">
            <v>15</v>
          </cell>
          <cell r="G447">
            <v>20000</v>
          </cell>
        </row>
        <row r="448">
          <cell r="A448" t="str">
            <v>ММПст</v>
          </cell>
          <cell r="B448" t="str">
            <v>Травмат.отд.</v>
          </cell>
          <cell r="C448" t="str">
            <v>Младшая медицинская сестра по уходу за больными</v>
          </cell>
          <cell r="D448" t="str">
            <v>вакансия</v>
          </cell>
          <cell r="E448">
            <v>5130</v>
          </cell>
          <cell r="F448">
            <v>15</v>
          </cell>
          <cell r="G448">
            <v>12000</v>
          </cell>
        </row>
        <row r="449">
          <cell r="A449" t="str">
            <v>ММПст</v>
          </cell>
          <cell r="B449" t="str">
            <v>Травмат.отд.</v>
          </cell>
          <cell r="C449" t="str">
            <v>Младшая медицинская сестра по уходу за больными</v>
          </cell>
          <cell r="D449" t="str">
            <v>без стажа</v>
          </cell>
          <cell r="E449">
            <v>5130</v>
          </cell>
          <cell r="F449">
            <v>15</v>
          </cell>
          <cell r="G449">
            <v>12000</v>
          </cell>
        </row>
        <row r="450">
          <cell r="A450" t="str">
            <v>ММПст</v>
          </cell>
          <cell r="B450" t="str">
            <v>Травмат.отд.</v>
          </cell>
          <cell r="C450" t="str">
            <v>Младшая медицинская сестра по уходу за больными</v>
          </cell>
          <cell r="D450" t="str">
            <v>2г</v>
          </cell>
          <cell r="E450">
            <v>5370</v>
          </cell>
          <cell r="F450">
            <v>15</v>
          </cell>
          <cell r="G450">
            <v>12000</v>
          </cell>
        </row>
        <row r="451">
          <cell r="A451" t="str">
            <v>ММПст</v>
          </cell>
          <cell r="B451" t="str">
            <v>Травмат.отд.</v>
          </cell>
          <cell r="C451" t="str">
            <v>Сестра - хозяйка</v>
          </cell>
          <cell r="D451" t="str">
            <v>вакансия</v>
          </cell>
          <cell r="E451">
            <v>5130</v>
          </cell>
          <cell r="F451">
            <v>15</v>
          </cell>
          <cell r="G451">
            <v>15000</v>
          </cell>
        </row>
        <row r="452">
          <cell r="A452" t="str">
            <v>ММПст</v>
          </cell>
          <cell r="B452" t="str">
            <v>Травмат.отд.</v>
          </cell>
          <cell r="C452" t="str">
            <v>Сестра - хозяйка</v>
          </cell>
          <cell r="D452" t="str">
            <v>без стажа</v>
          </cell>
          <cell r="E452">
            <v>5130</v>
          </cell>
          <cell r="F452">
            <v>15</v>
          </cell>
          <cell r="G452">
            <v>15000</v>
          </cell>
        </row>
        <row r="453">
          <cell r="A453" t="str">
            <v>ММПст</v>
          </cell>
          <cell r="B453" t="str">
            <v>Травмат.отд.</v>
          </cell>
          <cell r="C453" t="str">
            <v>Сестра - хозяйка</v>
          </cell>
          <cell r="D453" t="str">
            <v>2г</v>
          </cell>
          <cell r="E453">
            <v>5370</v>
          </cell>
          <cell r="F453">
            <v>15</v>
          </cell>
          <cell r="G453">
            <v>15000</v>
          </cell>
        </row>
        <row r="454">
          <cell r="A454" t="str">
            <v>ММПст</v>
          </cell>
          <cell r="B454" t="str">
            <v>Травмат.отд.</v>
          </cell>
          <cell r="C454" t="str">
            <v>Санитарка</v>
          </cell>
          <cell r="D454" t="str">
            <v>вакансия</v>
          </cell>
          <cell r="E454">
            <v>5130</v>
          </cell>
          <cell r="F454">
            <v>15</v>
          </cell>
          <cell r="G454">
            <v>12000</v>
          </cell>
        </row>
        <row r="455">
          <cell r="A455" t="str">
            <v>ММПст</v>
          </cell>
          <cell r="B455" t="str">
            <v>Травмат.отд.</v>
          </cell>
          <cell r="C455" t="str">
            <v>Санитарка</v>
          </cell>
          <cell r="D455" t="str">
            <v>без стажа</v>
          </cell>
          <cell r="E455">
            <v>5130</v>
          </cell>
          <cell r="F455">
            <v>15</v>
          </cell>
          <cell r="G455">
            <v>12000</v>
          </cell>
        </row>
        <row r="456">
          <cell r="A456" t="str">
            <v>ММПст</v>
          </cell>
          <cell r="B456" t="str">
            <v>Травмат.отд.</v>
          </cell>
          <cell r="C456" t="str">
            <v>Санитарка</v>
          </cell>
          <cell r="D456" t="str">
            <v>2г</v>
          </cell>
          <cell r="E456">
            <v>5130</v>
          </cell>
          <cell r="F456">
            <v>15</v>
          </cell>
          <cell r="G456">
            <v>12000</v>
          </cell>
        </row>
        <row r="457">
          <cell r="A457" t="str">
            <v>Врач</v>
          </cell>
          <cell r="B457" t="str">
            <v>Хирургия (25 к.)</v>
          </cell>
          <cell r="C457" t="str">
            <v>Врач акушер - гинеколог</v>
          </cell>
          <cell r="D457" t="str">
            <v>вакансия</v>
          </cell>
          <cell r="E457">
            <v>10130</v>
          </cell>
          <cell r="F457">
            <v>15</v>
          </cell>
          <cell r="G457">
            <v>20000</v>
          </cell>
        </row>
        <row r="458">
          <cell r="A458" t="str">
            <v>Врач</v>
          </cell>
          <cell r="B458" t="str">
            <v>Хирургия (25 к.)</v>
          </cell>
          <cell r="C458" t="str">
            <v>Врач акушер - гинеколог</v>
          </cell>
          <cell r="D458" t="str">
            <v>без категории</v>
          </cell>
          <cell r="E458">
            <v>10130</v>
          </cell>
          <cell r="F458">
            <v>15</v>
          </cell>
          <cell r="G458">
            <v>20000</v>
          </cell>
        </row>
        <row r="459">
          <cell r="A459" t="str">
            <v>Врач</v>
          </cell>
          <cell r="B459" t="str">
            <v>Хирургия (25 к.)</v>
          </cell>
          <cell r="C459" t="str">
            <v>Врач акушер - гинеколог</v>
          </cell>
          <cell r="D459" t="str">
            <v>Вторая</v>
          </cell>
          <cell r="E459">
            <v>10940</v>
          </cell>
          <cell r="F459">
            <v>15</v>
          </cell>
          <cell r="G459">
            <v>21000</v>
          </cell>
        </row>
        <row r="460">
          <cell r="A460" t="str">
            <v>Врач</v>
          </cell>
          <cell r="B460" t="str">
            <v>Хирургия (25 к.)</v>
          </cell>
          <cell r="C460" t="str">
            <v>Врач акушер - гинеколог</v>
          </cell>
          <cell r="D460" t="str">
            <v>Первая</v>
          </cell>
          <cell r="E460">
            <v>11760</v>
          </cell>
          <cell r="F460">
            <v>15</v>
          </cell>
          <cell r="G460">
            <v>23000</v>
          </cell>
        </row>
        <row r="461">
          <cell r="A461" t="str">
            <v>Врач</v>
          </cell>
          <cell r="B461" t="str">
            <v>Хирургия (25 к.)</v>
          </cell>
          <cell r="C461" t="str">
            <v>Врач акушер - гинеколог</v>
          </cell>
          <cell r="D461" t="str">
            <v>Высшая</v>
          </cell>
          <cell r="E461">
            <v>12690</v>
          </cell>
          <cell r="F461">
            <v>15</v>
          </cell>
          <cell r="G461">
            <v>25000</v>
          </cell>
        </row>
        <row r="462">
          <cell r="A462" t="str">
            <v>Врач</v>
          </cell>
          <cell r="B462" t="str">
            <v>Хирургия (25 к.)</v>
          </cell>
          <cell r="C462" t="str">
            <v>Врач - хирург</v>
          </cell>
          <cell r="D462" t="str">
            <v>вакансия</v>
          </cell>
          <cell r="E462">
            <v>10130</v>
          </cell>
          <cell r="F462">
            <v>15</v>
          </cell>
          <cell r="G462">
            <v>20000</v>
          </cell>
        </row>
        <row r="463">
          <cell r="A463" t="str">
            <v>Врач</v>
          </cell>
          <cell r="B463" t="str">
            <v>Хирургия (25 к.)</v>
          </cell>
          <cell r="C463" t="str">
            <v>Врач - хирург</v>
          </cell>
          <cell r="D463" t="str">
            <v>без категории</v>
          </cell>
          <cell r="E463">
            <v>10130</v>
          </cell>
          <cell r="F463">
            <v>15</v>
          </cell>
          <cell r="G463">
            <v>20000</v>
          </cell>
        </row>
        <row r="464">
          <cell r="A464" t="str">
            <v>Врач</v>
          </cell>
          <cell r="B464" t="str">
            <v>Хирургия (25 к.)</v>
          </cell>
          <cell r="C464" t="str">
            <v>Врач - хирург</v>
          </cell>
          <cell r="D464" t="str">
            <v>Вторая</v>
          </cell>
          <cell r="E464">
            <v>10940</v>
          </cell>
          <cell r="F464">
            <v>15</v>
          </cell>
          <cell r="G464">
            <v>21000</v>
          </cell>
        </row>
        <row r="465">
          <cell r="A465" t="str">
            <v>Врач</v>
          </cell>
          <cell r="B465" t="str">
            <v>Хирургия (25 к.)</v>
          </cell>
          <cell r="C465" t="str">
            <v>Врач - хирург</v>
          </cell>
          <cell r="D465" t="str">
            <v>Первая</v>
          </cell>
          <cell r="E465">
            <v>11760</v>
          </cell>
          <cell r="F465">
            <v>15</v>
          </cell>
          <cell r="G465">
            <v>23000</v>
          </cell>
        </row>
        <row r="466">
          <cell r="A466" t="str">
            <v>Врач</v>
          </cell>
          <cell r="B466" t="str">
            <v>Хирургия (25 к.)</v>
          </cell>
          <cell r="C466" t="str">
            <v>Врач - хирург</v>
          </cell>
          <cell r="D466" t="str">
            <v>Высшая</v>
          </cell>
          <cell r="E466">
            <v>12690</v>
          </cell>
          <cell r="F466">
            <v>15</v>
          </cell>
          <cell r="G466">
            <v>25000</v>
          </cell>
        </row>
        <row r="467">
          <cell r="A467" t="str">
            <v>СМПст</v>
          </cell>
          <cell r="B467" t="str">
            <v>Хирургия (25 к.)</v>
          </cell>
          <cell r="C467" t="str">
            <v>Старшая медицинская сестра</v>
          </cell>
          <cell r="D467" t="str">
            <v>вакансия</v>
          </cell>
          <cell r="E467">
            <v>7810</v>
          </cell>
          <cell r="F467">
            <v>15</v>
          </cell>
          <cell r="G467">
            <v>15000</v>
          </cell>
        </row>
        <row r="468">
          <cell r="A468" t="str">
            <v>СМПст</v>
          </cell>
          <cell r="B468" t="str">
            <v>Хирургия (25 к.)</v>
          </cell>
          <cell r="C468" t="str">
            <v>Старшая медицинская сестра</v>
          </cell>
          <cell r="D468" t="str">
            <v>без категории</v>
          </cell>
          <cell r="E468">
            <v>7810</v>
          </cell>
          <cell r="F468">
            <v>15</v>
          </cell>
          <cell r="G468">
            <v>15000</v>
          </cell>
        </row>
        <row r="469">
          <cell r="A469" t="str">
            <v>СМПст</v>
          </cell>
          <cell r="B469" t="str">
            <v>Хирургия (25 к.)</v>
          </cell>
          <cell r="C469" t="str">
            <v>Старшая медицинская сестра</v>
          </cell>
          <cell r="D469" t="str">
            <v>Вторая</v>
          </cell>
          <cell r="E469">
            <v>8560</v>
          </cell>
          <cell r="F469">
            <v>15</v>
          </cell>
          <cell r="G469">
            <v>16000</v>
          </cell>
        </row>
        <row r="470">
          <cell r="A470" t="str">
            <v>СМПст</v>
          </cell>
          <cell r="B470" t="str">
            <v>Хирургия (25 к.)</v>
          </cell>
          <cell r="C470" t="str">
            <v>Старшая медицинская сестра</v>
          </cell>
          <cell r="D470" t="str">
            <v>Первая</v>
          </cell>
          <cell r="E470">
            <v>9380</v>
          </cell>
          <cell r="F470">
            <v>15</v>
          </cell>
          <cell r="G470">
            <v>18000</v>
          </cell>
        </row>
        <row r="471">
          <cell r="A471" t="str">
            <v>СМПст</v>
          </cell>
          <cell r="B471" t="str">
            <v>Хирургия (25 к.)</v>
          </cell>
          <cell r="C471" t="str">
            <v>Старшая медицинская сестра</v>
          </cell>
          <cell r="D471" t="str">
            <v>Высшая</v>
          </cell>
          <cell r="E471">
            <v>10130</v>
          </cell>
          <cell r="F471">
            <v>15</v>
          </cell>
          <cell r="G471">
            <v>20000</v>
          </cell>
        </row>
        <row r="472">
          <cell r="A472" t="str">
            <v>СМПст</v>
          </cell>
          <cell r="B472" t="str">
            <v>Хирургия (25 к.)</v>
          </cell>
          <cell r="C472" t="str">
            <v>Медицинская сестра палатная (постовая)</v>
          </cell>
          <cell r="D472" t="str">
            <v>вакансия</v>
          </cell>
          <cell r="E472">
            <v>7810</v>
          </cell>
          <cell r="F472">
            <v>15</v>
          </cell>
          <cell r="G472">
            <v>15000</v>
          </cell>
        </row>
        <row r="473">
          <cell r="A473" t="str">
            <v>СМПст</v>
          </cell>
          <cell r="B473" t="str">
            <v>Хирургия (25 к.)</v>
          </cell>
          <cell r="C473" t="str">
            <v>Медицинская сестра палатная (постовая)</v>
          </cell>
          <cell r="D473" t="str">
            <v>без категории</v>
          </cell>
          <cell r="E473">
            <v>7810</v>
          </cell>
          <cell r="F473">
            <v>15</v>
          </cell>
          <cell r="G473">
            <v>15000</v>
          </cell>
        </row>
        <row r="474">
          <cell r="A474" t="str">
            <v>СМПст</v>
          </cell>
          <cell r="B474" t="str">
            <v>Хирургия (25 к.)</v>
          </cell>
          <cell r="C474" t="str">
            <v>Медицинская сестра палатная (постовая)</v>
          </cell>
          <cell r="D474" t="str">
            <v>Вторая</v>
          </cell>
          <cell r="E474">
            <v>8560</v>
          </cell>
          <cell r="F474">
            <v>15</v>
          </cell>
          <cell r="G474">
            <v>16000</v>
          </cell>
        </row>
        <row r="475">
          <cell r="A475" t="str">
            <v>СМПст</v>
          </cell>
          <cell r="B475" t="str">
            <v>Хирургия (25 к.)</v>
          </cell>
          <cell r="C475" t="str">
            <v>Медицинская сестра палатная (постовая)</v>
          </cell>
          <cell r="D475" t="str">
            <v>Первая</v>
          </cell>
          <cell r="E475">
            <v>8710</v>
          </cell>
          <cell r="F475">
            <v>15</v>
          </cell>
          <cell r="G475">
            <v>18000</v>
          </cell>
        </row>
        <row r="476">
          <cell r="A476" t="str">
            <v>СМПст</v>
          </cell>
          <cell r="B476" t="str">
            <v>Хирургия (25 к.)</v>
          </cell>
          <cell r="C476" t="str">
            <v>Медицинская сестра палатная (постовая)</v>
          </cell>
          <cell r="D476" t="str">
            <v>Высшая</v>
          </cell>
          <cell r="E476">
            <v>9380</v>
          </cell>
          <cell r="F476">
            <v>15</v>
          </cell>
          <cell r="G476">
            <v>20000</v>
          </cell>
        </row>
        <row r="477">
          <cell r="A477" t="str">
            <v>СМПст</v>
          </cell>
          <cell r="B477" t="str">
            <v>Хирургия (25 к.)</v>
          </cell>
          <cell r="C477" t="str">
            <v>Медицинская сестра процедурной</v>
          </cell>
          <cell r="D477" t="str">
            <v>вакансия</v>
          </cell>
          <cell r="E477">
            <v>7810</v>
          </cell>
          <cell r="F477">
            <v>15</v>
          </cell>
          <cell r="G477">
            <v>15000</v>
          </cell>
        </row>
        <row r="478">
          <cell r="A478" t="str">
            <v>СМПст</v>
          </cell>
          <cell r="B478" t="str">
            <v>Хирургия (25 к.)</v>
          </cell>
          <cell r="C478" t="str">
            <v>Медицинская сестра процедурной</v>
          </cell>
          <cell r="D478" t="str">
            <v>без категории</v>
          </cell>
          <cell r="E478">
            <v>7810</v>
          </cell>
          <cell r="F478">
            <v>15</v>
          </cell>
          <cell r="G478">
            <v>15000</v>
          </cell>
        </row>
        <row r="479">
          <cell r="A479" t="str">
            <v>СМПст</v>
          </cell>
          <cell r="B479" t="str">
            <v>Хирургия (25 к.)</v>
          </cell>
          <cell r="C479" t="str">
            <v>Медицинская сестра процедурной</v>
          </cell>
          <cell r="D479" t="str">
            <v>Вторая</v>
          </cell>
          <cell r="E479">
            <v>8560</v>
          </cell>
          <cell r="F479">
            <v>15</v>
          </cell>
          <cell r="G479">
            <v>16000</v>
          </cell>
        </row>
        <row r="480">
          <cell r="A480" t="str">
            <v>СМПст</v>
          </cell>
          <cell r="B480" t="str">
            <v>Хирургия (25 к.)</v>
          </cell>
          <cell r="C480" t="str">
            <v>Медицинская сестра процедурной</v>
          </cell>
          <cell r="D480" t="str">
            <v>Первая</v>
          </cell>
          <cell r="E480">
            <v>8710</v>
          </cell>
          <cell r="F480">
            <v>15</v>
          </cell>
          <cell r="G480">
            <v>18000</v>
          </cell>
        </row>
        <row r="481">
          <cell r="A481" t="str">
            <v>СМПст</v>
          </cell>
          <cell r="B481" t="str">
            <v>Хирургия (25 к.)</v>
          </cell>
          <cell r="C481" t="str">
            <v>Медицинская сестра процедурной</v>
          </cell>
          <cell r="D481" t="str">
            <v>Высшая</v>
          </cell>
          <cell r="E481">
            <v>9380</v>
          </cell>
          <cell r="F481">
            <v>15</v>
          </cell>
          <cell r="G481">
            <v>20000</v>
          </cell>
        </row>
        <row r="482">
          <cell r="A482" t="str">
            <v>ММПст</v>
          </cell>
          <cell r="B482" t="str">
            <v>Хирургия (25 к.)</v>
          </cell>
          <cell r="C482" t="str">
            <v>Младшая медицинская сестра по уходу за больными</v>
          </cell>
          <cell r="D482" t="str">
            <v>вакансия</v>
          </cell>
          <cell r="E482">
            <v>5130</v>
          </cell>
          <cell r="F482">
            <v>15</v>
          </cell>
          <cell r="G482">
            <v>12000</v>
          </cell>
        </row>
        <row r="483">
          <cell r="A483" t="str">
            <v>ММПст</v>
          </cell>
          <cell r="B483" t="str">
            <v>Хирургия (25 к.)</v>
          </cell>
          <cell r="C483" t="str">
            <v>Младшая медицинская сестра по уходу за больными</v>
          </cell>
          <cell r="D483" t="str">
            <v>без стажа</v>
          </cell>
          <cell r="E483">
            <v>5130</v>
          </cell>
          <cell r="F483">
            <v>15</v>
          </cell>
          <cell r="G483">
            <v>12000</v>
          </cell>
        </row>
        <row r="484">
          <cell r="A484" t="str">
            <v>ММПст</v>
          </cell>
          <cell r="B484" t="str">
            <v>Хирургия (25 к.)</v>
          </cell>
          <cell r="C484" t="str">
            <v>Младшая медицинская сестра по уходу за больными</v>
          </cell>
          <cell r="D484" t="str">
            <v>2г</v>
          </cell>
          <cell r="E484">
            <v>5370</v>
          </cell>
          <cell r="F484">
            <v>15</v>
          </cell>
          <cell r="G484">
            <v>12000</v>
          </cell>
        </row>
        <row r="485">
          <cell r="A485" t="str">
            <v>ММПст</v>
          </cell>
          <cell r="B485" t="str">
            <v>Хирургия (25 к.)</v>
          </cell>
          <cell r="C485" t="str">
            <v>Сестра - хозяйка</v>
          </cell>
          <cell r="D485" t="str">
            <v>вакансия</v>
          </cell>
          <cell r="E485">
            <v>5130</v>
          </cell>
          <cell r="F485">
            <v>15</v>
          </cell>
          <cell r="G485">
            <v>15000</v>
          </cell>
        </row>
        <row r="486">
          <cell r="A486" t="str">
            <v>ММПст</v>
          </cell>
          <cell r="B486" t="str">
            <v>Хирургия (25 к.)</v>
          </cell>
          <cell r="C486" t="str">
            <v>Сестра - хозяйка</v>
          </cell>
          <cell r="D486" t="str">
            <v>без стажа</v>
          </cell>
          <cell r="E486">
            <v>5130</v>
          </cell>
          <cell r="F486">
            <v>15</v>
          </cell>
          <cell r="G486">
            <v>15000</v>
          </cell>
        </row>
        <row r="487">
          <cell r="A487" t="str">
            <v>ММПст</v>
          </cell>
          <cell r="B487" t="str">
            <v>Хирургия (25 к.)</v>
          </cell>
          <cell r="C487" t="str">
            <v>Сестра - хозяйка</v>
          </cell>
          <cell r="D487" t="str">
            <v>2г</v>
          </cell>
          <cell r="E487">
            <v>5370</v>
          </cell>
          <cell r="F487">
            <v>15</v>
          </cell>
          <cell r="G487">
            <v>15000</v>
          </cell>
        </row>
        <row r="488">
          <cell r="A488" t="str">
            <v>ММПст</v>
          </cell>
          <cell r="B488" t="str">
            <v>Хирургия (25 к.)</v>
          </cell>
          <cell r="C488" t="str">
            <v>Санитарка</v>
          </cell>
          <cell r="D488" t="str">
            <v>вакансия</v>
          </cell>
          <cell r="E488">
            <v>5130</v>
          </cell>
          <cell r="F488">
            <v>15</v>
          </cell>
          <cell r="G488">
            <v>12000</v>
          </cell>
        </row>
        <row r="489">
          <cell r="A489" t="str">
            <v>ММПст</v>
          </cell>
          <cell r="B489" t="str">
            <v>Хирургия (25 к.)</v>
          </cell>
          <cell r="C489" t="str">
            <v>Санитарка</v>
          </cell>
          <cell r="D489" t="str">
            <v>без стажа</v>
          </cell>
          <cell r="E489">
            <v>5130</v>
          </cell>
          <cell r="F489">
            <v>15</v>
          </cell>
          <cell r="G489">
            <v>12000</v>
          </cell>
        </row>
        <row r="490">
          <cell r="A490" t="str">
            <v>ММПст</v>
          </cell>
          <cell r="B490" t="str">
            <v>Хирургия (25 к.)</v>
          </cell>
          <cell r="C490" t="str">
            <v>Санитарка</v>
          </cell>
          <cell r="D490" t="str">
            <v>2г</v>
          </cell>
          <cell r="E490">
            <v>5130</v>
          </cell>
          <cell r="F490">
            <v>15</v>
          </cell>
          <cell r="G490">
            <v>12000</v>
          </cell>
        </row>
        <row r="491">
          <cell r="A491" t="str">
            <v>ЗавОтд</v>
          </cell>
          <cell r="B491" t="str">
            <v>Хирургия (с пер.)</v>
          </cell>
          <cell r="C491" t="str">
            <v>Заведующий отделением - врач - хирург</v>
          </cell>
          <cell r="D491" t="str">
            <v>вакансия</v>
          </cell>
          <cell r="E491">
            <v>11760</v>
          </cell>
          <cell r="F491">
            <v>15</v>
          </cell>
          <cell r="G491">
            <v>25000</v>
          </cell>
        </row>
        <row r="492">
          <cell r="A492" t="str">
            <v>ЗавОтд</v>
          </cell>
          <cell r="B492" t="str">
            <v>Хирургия (с пер.)</v>
          </cell>
          <cell r="C492" t="str">
            <v>Заведующий отделением - врач - хирург</v>
          </cell>
          <cell r="D492" t="str">
            <v>без категории</v>
          </cell>
          <cell r="E492">
            <v>11760</v>
          </cell>
          <cell r="F492">
            <v>15</v>
          </cell>
          <cell r="G492">
            <v>25000</v>
          </cell>
        </row>
        <row r="493">
          <cell r="A493" t="str">
            <v>ЗавОтд</v>
          </cell>
          <cell r="B493" t="str">
            <v>Хирургия (с пер.)</v>
          </cell>
          <cell r="C493" t="str">
            <v>Заведующий отделением - врач - хирург</v>
          </cell>
          <cell r="D493" t="str">
            <v>Вторая</v>
          </cell>
          <cell r="E493">
            <v>12690</v>
          </cell>
          <cell r="F493">
            <v>15</v>
          </cell>
          <cell r="G493">
            <v>26000</v>
          </cell>
        </row>
        <row r="494">
          <cell r="A494" t="str">
            <v>ЗавОтд</v>
          </cell>
          <cell r="B494" t="str">
            <v>Хирургия (с пер.)</v>
          </cell>
          <cell r="C494" t="str">
            <v>Заведующий отделением - врач - хирург</v>
          </cell>
          <cell r="D494" t="str">
            <v>Первая</v>
          </cell>
          <cell r="E494">
            <v>13620</v>
          </cell>
          <cell r="F494">
            <v>15</v>
          </cell>
          <cell r="G494">
            <v>28000</v>
          </cell>
        </row>
        <row r="495">
          <cell r="A495" t="str">
            <v>ЗавОтд</v>
          </cell>
          <cell r="B495" t="str">
            <v>Хирургия (с пер.)</v>
          </cell>
          <cell r="C495" t="str">
            <v>Заведующий отделением - врач - хирург</v>
          </cell>
          <cell r="D495" t="str">
            <v>Высшая</v>
          </cell>
          <cell r="E495">
            <v>14670</v>
          </cell>
          <cell r="F495">
            <v>15</v>
          </cell>
          <cell r="G495">
            <v>30000</v>
          </cell>
        </row>
        <row r="496">
          <cell r="A496" t="str">
            <v>СМПст</v>
          </cell>
          <cell r="B496" t="str">
            <v>Хирургия (с пер.)</v>
          </cell>
          <cell r="C496" t="str">
            <v>Старшая операционная медицинская  сестра</v>
          </cell>
          <cell r="D496" t="str">
            <v>вакансия</v>
          </cell>
          <cell r="E496">
            <v>7810</v>
          </cell>
          <cell r="F496">
            <v>15</v>
          </cell>
          <cell r="G496">
            <v>15000</v>
          </cell>
        </row>
        <row r="497">
          <cell r="A497" t="str">
            <v>СМПст</v>
          </cell>
          <cell r="B497" t="str">
            <v>Хирургия (с пер.)</v>
          </cell>
          <cell r="C497" t="str">
            <v>Старшая операционная медицинская  сестра</v>
          </cell>
          <cell r="D497" t="str">
            <v>без категории</v>
          </cell>
          <cell r="E497">
            <v>7810</v>
          </cell>
          <cell r="F497">
            <v>15</v>
          </cell>
          <cell r="G497">
            <v>15000</v>
          </cell>
        </row>
        <row r="498">
          <cell r="A498" t="str">
            <v>СМПст</v>
          </cell>
          <cell r="B498" t="str">
            <v>Хирургия (с пер.)</v>
          </cell>
          <cell r="C498" t="str">
            <v>Старшая операционная медицинская  сестра</v>
          </cell>
          <cell r="D498" t="str">
            <v>Вторая</v>
          </cell>
          <cell r="E498">
            <v>8560</v>
          </cell>
          <cell r="F498">
            <v>15</v>
          </cell>
          <cell r="G498">
            <v>16000</v>
          </cell>
        </row>
        <row r="499">
          <cell r="A499" t="str">
            <v>СМПст</v>
          </cell>
          <cell r="B499" t="str">
            <v>Хирургия (с пер.)</v>
          </cell>
          <cell r="C499" t="str">
            <v>Старшая операционная медицинская  сестра</v>
          </cell>
          <cell r="D499" t="str">
            <v>Первая</v>
          </cell>
          <cell r="E499">
            <v>9380</v>
          </cell>
          <cell r="F499">
            <v>15</v>
          </cell>
          <cell r="G499">
            <v>18000</v>
          </cell>
        </row>
        <row r="500">
          <cell r="A500" t="str">
            <v>СМПст</v>
          </cell>
          <cell r="B500" t="str">
            <v>Хирургия (с пер.)</v>
          </cell>
          <cell r="C500" t="str">
            <v>Старшая операционная медицинская  сестра</v>
          </cell>
          <cell r="D500" t="str">
            <v>Высшая</v>
          </cell>
          <cell r="E500">
            <v>10130</v>
          </cell>
          <cell r="F500">
            <v>15</v>
          </cell>
          <cell r="G500">
            <v>20000</v>
          </cell>
        </row>
        <row r="501">
          <cell r="A501" t="str">
            <v>СМПст</v>
          </cell>
          <cell r="B501" t="str">
            <v>Хирургия (с пер.)</v>
          </cell>
          <cell r="C501" t="str">
            <v>Медицинская сестра перевязочной</v>
          </cell>
          <cell r="D501" t="str">
            <v>вакансия</v>
          </cell>
          <cell r="E501">
            <v>7810</v>
          </cell>
          <cell r="F501">
            <v>15</v>
          </cell>
          <cell r="G501">
            <v>15000</v>
          </cell>
        </row>
        <row r="502">
          <cell r="A502" t="str">
            <v>СМПст</v>
          </cell>
          <cell r="B502" t="str">
            <v>Хирургия (с пер.)</v>
          </cell>
          <cell r="C502" t="str">
            <v>Медицинская сестра перевязочной</v>
          </cell>
          <cell r="D502" t="str">
            <v>без категории</v>
          </cell>
          <cell r="E502">
            <v>7810</v>
          </cell>
          <cell r="F502">
            <v>15</v>
          </cell>
          <cell r="G502">
            <v>15000</v>
          </cell>
        </row>
        <row r="503">
          <cell r="A503" t="str">
            <v>СМПст</v>
          </cell>
          <cell r="B503" t="str">
            <v>Хирургия (с пер.)</v>
          </cell>
          <cell r="C503" t="str">
            <v>Медицинская сестра перевязочной</v>
          </cell>
          <cell r="D503" t="str">
            <v>Вторая</v>
          </cell>
          <cell r="E503">
            <v>8560</v>
          </cell>
          <cell r="F503">
            <v>15</v>
          </cell>
          <cell r="G503">
            <v>16000</v>
          </cell>
        </row>
        <row r="504">
          <cell r="A504" t="str">
            <v>СМПст</v>
          </cell>
          <cell r="B504" t="str">
            <v>Хирургия (с пер.)</v>
          </cell>
          <cell r="C504" t="str">
            <v>Медицинская сестра перевязочной</v>
          </cell>
          <cell r="D504" t="str">
            <v>Первая</v>
          </cell>
          <cell r="E504">
            <v>8710</v>
          </cell>
          <cell r="F504">
            <v>15</v>
          </cell>
          <cell r="G504">
            <v>18000</v>
          </cell>
        </row>
        <row r="505">
          <cell r="A505" t="str">
            <v>СМПст</v>
          </cell>
          <cell r="B505" t="str">
            <v>Хирургия (с пер.)</v>
          </cell>
          <cell r="C505" t="str">
            <v>Медицинская сестра перевязочной</v>
          </cell>
          <cell r="D505" t="str">
            <v>Высшая</v>
          </cell>
          <cell r="E505">
            <v>9380</v>
          </cell>
          <cell r="F505">
            <v>15</v>
          </cell>
          <cell r="G505">
            <v>20000</v>
          </cell>
        </row>
        <row r="506">
          <cell r="A506" t="str">
            <v>СМП</v>
          </cell>
          <cell r="B506" t="str">
            <v>Хирургия (с пер.)</v>
          </cell>
          <cell r="C506" t="str">
            <v>Медицинская сестра стерилизационной</v>
          </cell>
          <cell r="D506" t="str">
            <v>вакансия</v>
          </cell>
          <cell r="E506">
            <v>7010</v>
          </cell>
          <cell r="F506">
            <v>15</v>
          </cell>
          <cell r="G506">
            <v>15000</v>
          </cell>
        </row>
        <row r="507">
          <cell r="A507" t="str">
            <v>СМП</v>
          </cell>
          <cell r="B507" t="str">
            <v>Хирургия (с пер.)</v>
          </cell>
          <cell r="C507" t="str">
            <v>Медицинская сестра стерилизационной</v>
          </cell>
          <cell r="D507" t="str">
            <v>без категории</v>
          </cell>
          <cell r="E507">
            <v>7010</v>
          </cell>
          <cell r="F507">
            <v>15</v>
          </cell>
          <cell r="G507">
            <v>15000</v>
          </cell>
        </row>
        <row r="508">
          <cell r="A508" t="str">
            <v>СМП</v>
          </cell>
          <cell r="B508" t="str">
            <v>Хирургия (с пер.)</v>
          </cell>
          <cell r="C508" t="str">
            <v>Медицинская сестра стерилизационной</v>
          </cell>
          <cell r="D508" t="str">
            <v>Вторая</v>
          </cell>
          <cell r="E508">
            <v>7110</v>
          </cell>
          <cell r="F508">
            <v>15</v>
          </cell>
          <cell r="G508">
            <v>16000</v>
          </cell>
        </row>
        <row r="509">
          <cell r="A509" t="str">
            <v>СМП</v>
          </cell>
          <cell r="B509" t="str">
            <v>Хирургия (с пер.)</v>
          </cell>
          <cell r="C509" t="str">
            <v>Медицинская сестра стерилизационной</v>
          </cell>
          <cell r="D509" t="str">
            <v>Первая</v>
          </cell>
          <cell r="E509">
            <v>7810</v>
          </cell>
          <cell r="F509">
            <v>15</v>
          </cell>
          <cell r="G509">
            <v>18000</v>
          </cell>
        </row>
        <row r="510">
          <cell r="A510" t="str">
            <v>СМП</v>
          </cell>
          <cell r="B510" t="str">
            <v>Хирургия (с пер.)</v>
          </cell>
          <cell r="C510" t="str">
            <v>Медицинская сестра стерилизационной</v>
          </cell>
          <cell r="D510" t="str">
            <v>Высшая</v>
          </cell>
          <cell r="E510">
            <v>8560</v>
          </cell>
          <cell r="F510">
            <v>15</v>
          </cell>
          <cell r="G510">
            <v>20000</v>
          </cell>
        </row>
        <row r="511">
          <cell r="A511" t="str">
            <v>СМПст</v>
          </cell>
          <cell r="B511" t="str">
            <v>Хирургия (с пер.)</v>
          </cell>
          <cell r="C511" t="str">
            <v>Операционная медицинская сестра</v>
          </cell>
          <cell r="D511" t="str">
            <v>вакансия</v>
          </cell>
          <cell r="E511">
            <v>7810</v>
          </cell>
          <cell r="F511">
            <v>15</v>
          </cell>
          <cell r="G511">
            <v>15000</v>
          </cell>
        </row>
        <row r="512">
          <cell r="A512" t="str">
            <v>СМПст</v>
          </cell>
          <cell r="B512" t="str">
            <v>Хирургия (с пер.)</v>
          </cell>
          <cell r="C512" t="str">
            <v>Операционная медицинская сестра</v>
          </cell>
          <cell r="D512" t="str">
            <v>без категории</v>
          </cell>
          <cell r="E512">
            <v>7810</v>
          </cell>
          <cell r="F512">
            <v>15</v>
          </cell>
          <cell r="G512">
            <v>15000</v>
          </cell>
        </row>
        <row r="513">
          <cell r="A513" t="str">
            <v>СМПст</v>
          </cell>
          <cell r="B513" t="str">
            <v>Хирургия (с пер.)</v>
          </cell>
          <cell r="C513" t="str">
            <v>Операционная медицинская сестра</v>
          </cell>
          <cell r="D513" t="str">
            <v>Вторая</v>
          </cell>
          <cell r="E513">
            <v>8560</v>
          </cell>
          <cell r="F513">
            <v>15</v>
          </cell>
          <cell r="G513">
            <v>16000</v>
          </cell>
        </row>
        <row r="514">
          <cell r="A514" t="str">
            <v>СМПст</v>
          </cell>
          <cell r="B514" t="str">
            <v>Хирургия (с пер.)</v>
          </cell>
          <cell r="C514" t="str">
            <v>Операционная медицинская сестра</v>
          </cell>
          <cell r="D514" t="str">
            <v>Первая</v>
          </cell>
          <cell r="E514">
            <v>8710</v>
          </cell>
          <cell r="F514">
            <v>15</v>
          </cell>
          <cell r="G514">
            <v>18000</v>
          </cell>
        </row>
        <row r="515">
          <cell r="A515" t="str">
            <v>СМПст</v>
          </cell>
          <cell r="B515" t="str">
            <v>Хирургия (с пер.)</v>
          </cell>
          <cell r="C515" t="str">
            <v>Операционная медицинская сестра</v>
          </cell>
          <cell r="D515" t="str">
            <v>Высшая</v>
          </cell>
          <cell r="E515">
            <v>9380</v>
          </cell>
          <cell r="F515">
            <v>15</v>
          </cell>
          <cell r="G515">
            <v>20000</v>
          </cell>
        </row>
        <row r="516">
          <cell r="A516" t="str">
            <v>ММПст</v>
          </cell>
          <cell r="B516" t="str">
            <v>Хирургия (с пер.)</v>
          </cell>
          <cell r="C516" t="str">
            <v>Санитарка</v>
          </cell>
          <cell r="D516" t="str">
            <v>вакансия</v>
          </cell>
          <cell r="E516">
            <v>5130</v>
          </cell>
          <cell r="F516">
            <v>15</v>
          </cell>
          <cell r="G516">
            <v>12000</v>
          </cell>
        </row>
        <row r="517">
          <cell r="A517" t="str">
            <v>ММПст</v>
          </cell>
          <cell r="B517" t="str">
            <v>Хирургия (с пер.)</v>
          </cell>
          <cell r="C517" t="str">
            <v>Санитарка</v>
          </cell>
          <cell r="D517" t="str">
            <v>без стажа</v>
          </cell>
          <cell r="E517">
            <v>5130</v>
          </cell>
          <cell r="F517">
            <v>15</v>
          </cell>
          <cell r="G517">
            <v>12000</v>
          </cell>
        </row>
        <row r="518">
          <cell r="A518" t="str">
            <v>ММПст</v>
          </cell>
          <cell r="B518" t="str">
            <v>Хирургия (с пер.)</v>
          </cell>
          <cell r="C518" t="str">
            <v>Санитарка</v>
          </cell>
          <cell r="D518" t="str">
            <v>2г</v>
          </cell>
          <cell r="E518">
            <v>5130</v>
          </cell>
          <cell r="F518">
            <v>15</v>
          </cell>
          <cell r="G518">
            <v>12000</v>
          </cell>
        </row>
      </sheetData>
      <sheetData sheetId="2">
        <row r="1">
          <cell r="B1" t="str">
            <v>ФИО сокращенно</v>
          </cell>
          <cell r="C1" t="str">
            <v>ДОЛЖНОСТЬ</v>
          </cell>
          <cell r="D1" t="str">
            <v>ОТДЕЛЕНИЕ</v>
          </cell>
          <cell r="E1" t="str">
            <v>ПО ФАКТУ</v>
          </cell>
          <cell r="F1" t="str">
            <v>КВАЛИФИКАЦИЯ</v>
          </cell>
          <cell r="G1" t="str">
            <v>ОКЛАД С ОБЪЕМОМ РАБОТ</v>
          </cell>
          <cell r="H1" t="str">
            <v>Доплата за ВУТ</v>
          </cell>
          <cell r="I1" t="str">
            <v>ОКЛАД с ВУТ</v>
          </cell>
        </row>
        <row r="2">
          <cell r="B2" t="str">
            <v>Стирка о.б. (0%)</v>
          </cell>
          <cell r="C2" t="str">
            <v>(350р.*кол-во операций)</v>
          </cell>
          <cell r="D2" t="str">
            <v>ОАиР</v>
          </cell>
          <cell r="E2">
            <v>1</v>
          </cell>
          <cell r="F2" t="str">
            <v>без категории</v>
          </cell>
          <cell r="G2">
            <v>350</v>
          </cell>
          <cell r="H2">
            <v>0</v>
          </cell>
          <cell r="I2">
            <v>350</v>
          </cell>
        </row>
        <row r="3">
          <cell r="B3" t="str">
            <v>Абдулаева Н.А.</v>
          </cell>
          <cell r="C3" t="str">
            <v>Медицинская сестра</v>
          </cell>
          <cell r="D3" t="str">
            <v>Приемное</v>
          </cell>
          <cell r="E3">
            <v>1</v>
          </cell>
          <cell r="F3" t="str">
            <v>Вторая</v>
          </cell>
          <cell r="G3">
            <v>7110</v>
          </cell>
          <cell r="H3">
            <v>15</v>
          </cell>
          <cell r="I3">
            <v>8176.5</v>
          </cell>
        </row>
        <row r="4">
          <cell r="B4" t="str">
            <v>Алексеева В.В.</v>
          </cell>
          <cell r="C4" t="str">
            <v>Операционная медицинская сестра</v>
          </cell>
          <cell r="D4" t="str">
            <v>Хирургия (с пер.)</v>
          </cell>
          <cell r="E4">
            <v>1</v>
          </cell>
          <cell r="F4" t="str">
            <v>Высшая</v>
          </cell>
          <cell r="G4">
            <v>9380</v>
          </cell>
          <cell r="H4">
            <v>15</v>
          </cell>
          <cell r="I4">
            <v>10787</v>
          </cell>
        </row>
        <row r="5">
          <cell r="B5" t="str">
            <v>Антонов Г.В.</v>
          </cell>
          <cell r="C5" t="str">
            <v>Водитель автомобиля</v>
          </cell>
          <cell r="D5" t="str">
            <v>Отдел МТО</v>
          </cell>
          <cell r="E5">
            <v>1</v>
          </cell>
          <cell r="F5" t="str">
            <v>V</v>
          </cell>
          <cell r="G5">
            <v>5970</v>
          </cell>
          <cell r="H5">
            <v>0</v>
          </cell>
          <cell r="I5">
            <v>5970</v>
          </cell>
        </row>
        <row r="6">
          <cell r="B6" t="str">
            <v>Антонова З.А.</v>
          </cell>
          <cell r="C6" t="str">
            <v>Гардеробщик</v>
          </cell>
          <cell r="D6" t="str">
            <v>Отдел МТО</v>
          </cell>
          <cell r="E6">
            <v>1</v>
          </cell>
          <cell r="F6" t="str">
            <v>I</v>
          </cell>
          <cell r="G6">
            <v>4970</v>
          </cell>
          <cell r="H6">
            <v>0</v>
          </cell>
          <cell r="I6">
            <v>4970</v>
          </cell>
        </row>
        <row r="7">
          <cell r="B7" t="str">
            <v>Антонова З.А. вр.</v>
          </cell>
          <cell r="C7" t="str">
            <v>Санитарка</v>
          </cell>
          <cell r="D7" t="str">
            <v>Терапия (30 к.)</v>
          </cell>
          <cell r="E7">
            <v>1</v>
          </cell>
          <cell r="F7" t="str">
            <v>2г</v>
          </cell>
          <cell r="G7">
            <v>5130</v>
          </cell>
          <cell r="H7">
            <v>0</v>
          </cell>
          <cell r="I7">
            <v>5130</v>
          </cell>
        </row>
        <row r="8">
          <cell r="B8" t="str">
            <v>Антонова Л.П.</v>
          </cell>
          <cell r="C8" t="str">
            <v>Младшая медицинская сестра по уходу за больными</v>
          </cell>
          <cell r="D8" t="str">
            <v>Неврология</v>
          </cell>
          <cell r="E8">
            <v>1</v>
          </cell>
          <cell r="F8" t="str">
            <v>2г</v>
          </cell>
          <cell r="G8">
            <v>5370</v>
          </cell>
          <cell r="H8">
            <v>0</v>
          </cell>
          <cell r="I8">
            <v>5370</v>
          </cell>
        </row>
        <row r="9">
          <cell r="B9" t="str">
            <v>Архипова И.А.</v>
          </cell>
          <cell r="C9" t="str">
            <v>Лаборант</v>
          </cell>
          <cell r="D9" t="str">
            <v>Лаборат. отд.</v>
          </cell>
          <cell r="E9">
            <v>1</v>
          </cell>
          <cell r="F9" t="str">
            <v>Высшая</v>
          </cell>
          <cell r="G9">
            <v>8560</v>
          </cell>
          <cell r="H9">
            <v>15</v>
          </cell>
          <cell r="I9">
            <v>9844</v>
          </cell>
        </row>
        <row r="10">
          <cell r="B10" t="str">
            <v>Бабич Е.А.</v>
          </cell>
          <cell r="C10" t="str">
            <v>Медицинская сестра перевязочной</v>
          </cell>
          <cell r="D10" t="str">
            <v>Хирургия (с пер.)</v>
          </cell>
          <cell r="E10">
            <v>1</v>
          </cell>
          <cell r="F10" t="str">
            <v>Высшая</v>
          </cell>
          <cell r="G10">
            <v>9380</v>
          </cell>
          <cell r="H10">
            <v>15</v>
          </cell>
          <cell r="I10">
            <v>10787</v>
          </cell>
        </row>
        <row r="11">
          <cell r="B11" t="str">
            <v>Байдак А.Н.</v>
          </cell>
          <cell r="C11" t="str">
            <v>Санитарка</v>
          </cell>
          <cell r="D11" t="str">
            <v>Аптека</v>
          </cell>
          <cell r="E11">
            <v>1</v>
          </cell>
          <cell r="F11" t="str">
            <v>2г</v>
          </cell>
          <cell r="G11">
            <v>5130</v>
          </cell>
          <cell r="H11">
            <v>15</v>
          </cell>
          <cell r="I11">
            <v>5899.5</v>
          </cell>
        </row>
        <row r="12">
          <cell r="B12" t="str">
            <v>Безлепкина О.Ю.</v>
          </cell>
          <cell r="C12" t="str">
            <v>Бухгалтер</v>
          </cell>
          <cell r="D12" t="str">
            <v>ФЭО</v>
          </cell>
          <cell r="E12">
            <v>1</v>
          </cell>
          <cell r="F12" t="str">
            <v>Первая</v>
          </cell>
          <cell r="G12">
            <v>8630</v>
          </cell>
          <cell r="H12">
            <v>0</v>
          </cell>
          <cell r="I12">
            <v>8630</v>
          </cell>
        </row>
        <row r="13">
          <cell r="B13" t="str">
            <v>Белякова М.А.</v>
          </cell>
          <cell r="C13" t="str">
            <v>Медицинская сестра палатная (постовая)</v>
          </cell>
          <cell r="D13" t="str">
            <v>Неврология</v>
          </cell>
          <cell r="E13">
            <v>1.5</v>
          </cell>
          <cell r="F13" t="str">
            <v>Высшая</v>
          </cell>
          <cell r="G13">
            <v>9380</v>
          </cell>
          <cell r="H13">
            <v>0</v>
          </cell>
          <cell r="I13">
            <v>9380</v>
          </cell>
        </row>
        <row r="14">
          <cell r="B14" t="str">
            <v>Березина Е.А.</v>
          </cell>
          <cell r="C14" t="str">
            <v>Младшая медицинская сестра по уходу за больными</v>
          </cell>
          <cell r="D14" t="str">
            <v>Хирургия (25 к.)</v>
          </cell>
          <cell r="E14">
            <v>1.5</v>
          </cell>
          <cell r="F14" t="str">
            <v>2г</v>
          </cell>
          <cell r="G14">
            <v>5370</v>
          </cell>
          <cell r="H14">
            <v>15</v>
          </cell>
          <cell r="I14">
            <v>6175.5</v>
          </cell>
        </row>
        <row r="15">
          <cell r="B15" t="str">
            <v>Беспалова А.М.</v>
          </cell>
          <cell r="C15" t="str">
            <v>Санитарка</v>
          </cell>
          <cell r="D15" t="str">
            <v>Хирургия (25 к.)</v>
          </cell>
          <cell r="E15">
            <v>1.5</v>
          </cell>
          <cell r="F15" t="str">
            <v>без стажа</v>
          </cell>
          <cell r="G15">
            <v>5130</v>
          </cell>
          <cell r="H15">
            <v>15</v>
          </cell>
          <cell r="I15">
            <v>5899.5</v>
          </cell>
        </row>
        <row r="16">
          <cell r="B16" t="str">
            <v>Бобровский Н.Г.</v>
          </cell>
          <cell r="C16" t="str">
            <v>Врач травматолог - ортопед</v>
          </cell>
          <cell r="D16" t="str">
            <v>Травмат.отд.</v>
          </cell>
          <cell r="E16">
            <v>0.25</v>
          </cell>
          <cell r="F16" t="str">
            <v>Высшая</v>
          </cell>
          <cell r="G16">
            <v>12690</v>
          </cell>
          <cell r="H16">
            <v>15</v>
          </cell>
          <cell r="I16">
            <v>14593.5</v>
          </cell>
        </row>
        <row r="17">
          <cell r="B17" t="str">
            <v>Боровикова З.А.</v>
          </cell>
          <cell r="C17" t="str">
            <v>Сестра - хозяйка</v>
          </cell>
          <cell r="D17" t="str">
            <v>Хирургия (25 к.)</v>
          </cell>
          <cell r="E17">
            <v>1</v>
          </cell>
          <cell r="F17" t="str">
            <v>без стажа</v>
          </cell>
          <cell r="G17">
            <v>5130</v>
          </cell>
          <cell r="H17">
            <v>15</v>
          </cell>
          <cell r="I17">
            <v>5899.5</v>
          </cell>
        </row>
        <row r="18">
          <cell r="B18" t="str">
            <v>Бояркина О.Н.</v>
          </cell>
          <cell r="C18" t="str">
            <v>Старшая медицинская сестра</v>
          </cell>
          <cell r="D18" t="str">
            <v>Поликлиника</v>
          </cell>
          <cell r="E18">
            <v>1</v>
          </cell>
          <cell r="F18" t="str">
            <v>Первая</v>
          </cell>
          <cell r="G18">
            <v>9380</v>
          </cell>
          <cell r="H18">
            <v>0</v>
          </cell>
          <cell r="I18">
            <v>9380</v>
          </cell>
        </row>
        <row r="19">
          <cell r="B19" t="str">
            <v>Бражник Л.В.</v>
          </cell>
          <cell r="C19" t="str">
            <v>Медицинская сестра</v>
          </cell>
          <cell r="D19" t="str">
            <v>Поликлиника</v>
          </cell>
          <cell r="E19">
            <v>1</v>
          </cell>
          <cell r="F19" t="str">
            <v>без категории</v>
          </cell>
          <cell r="G19">
            <v>7010</v>
          </cell>
          <cell r="H19">
            <v>0</v>
          </cell>
          <cell r="I19">
            <v>7010</v>
          </cell>
        </row>
        <row r="20">
          <cell r="B20" t="str">
            <v>Бубнова Г.И.</v>
          </cell>
          <cell r="C20" t="str">
            <v>Младшая медицинская сестра по уходу за больными</v>
          </cell>
          <cell r="D20" t="str">
            <v>Терапия (30 к.)</v>
          </cell>
          <cell r="E20">
            <v>1.5</v>
          </cell>
          <cell r="F20" t="str">
            <v>2г</v>
          </cell>
          <cell r="G20">
            <v>5370</v>
          </cell>
          <cell r="H20">
            <v>0</v>
          </cell>
          <cell r="I20">
            <v>5370</v>
          </cell>
        </row>
        <row r="21">
          <cell r="B21" t="str">
            <v>Будкина М.В.</v>
          </cell>
          <cell r="C21" t="str">
            <v>Заведующий кабинетом - врач физиотерапевт</v>
          </cell>
          <cell r="D21" t="str">
            <v>Физио. кабинет</v>
          </cell>
          <cell r="E21">
            <v>1</v>
          </cell>
          <cell r="F21" t="str">
            <v>Первая</v>
          </cell>
          <cell r="G21">
            <v>12690</v>
          </cell>
          <cell r="H21">
            <v>0</v>
          </cell>
          <cell r="I21">
            <v>12690</v>
          </cell>
        </row>
        <row r="22">
          <cell r="B22" t="str">
            <v>Быкова Е.А.</v>
          </cell>
          <cell r="C22" t="str">
            <v>Старшая медицинская сестра</v>
          </cell>
          <cell r="D22" t="str">
            <v>Хирургия (25 к.)</v>
          </cell>
          <cell r="E22">
            <v>1</v>
          </cell>
          <cell r="F22" t="str">
            <v>Высшая</v>
          </cell>
          <cell r="G22">
            <v>10130</v>
          </cell>
          <cell r="H22">
            <v>15</v>
          </cell>
          <cell r="I22">
            <v>11649.5</v>
          </cell>
        </row>
        <row r="23">
          <cell r="B23" t="str">
            <v>Быстрова Л.А.</v>
          </cell>
          <cell r="C23" t="str">
            <v>Санитарка</v>
          </cell>
          <cell r="D23" t="str">
            <v>Физио. кабинет</v>
          </cell>
          <cell r="E23">
            <v>1</v>
          </cell>
          <cell r="F23" t="str">
            <v>2г</v>
          </cell>
          <cell r="G23">
            <v>5130</v>
          </cell>
          <cell r="H23">
            <v>0</v>
          </cell>
          <cell r="I23">
            <v>5130</v>
          </cell>
        </row>
        <row r="24">
          <cell r="B24" t="str">
            <v>Васюнин А.А.</v>
          </cell>
          <cell r="C24" t="str">
            <v>Техник</v>
          </cell>
          <cell r="D24" t="str">
            <v>Аптека</v>
          </cell>
          <cell r="E24">
            <v>0.5</v>
          </cell>
          <cell r="F24" t="str">
            <v>Первая</v>
          </cell>
          <cell r="G24">
            <v>7110</v>
          </cell>
          <cell r="H24">
            <v>0</v>
          </cell>
          <cell r="I24">
            <v>7110</v>
          </cell>
        </row>
        <row r="25">
          <cell r="B25" t="str">
            <v>Владимирова О.Б.</v>
          </cell>
          <cell r="C25" t="str">
            <v>Медицинская сестра палатная (постовая)</v>
          </cell>
          <cell r="D25" t="str">
            <v>Хирургия (25 к.)</v>
          </cell>
          <cell r="E25">
            <v>1.5</v>
          </cell>
          <cell r="F25" t="str">
            <v>Высшая</v>
          </cell>
          <cell r="G25">
            <v>9380</v>
          </cell>
          <cell r="H25">
            <v>15</v>
          </cell>
          <cell r="I25">
            <v>10787</v>
          </cell>
        </row>
        <row r="26">
          <cell r="B26" t="str">
            <v>Вохминцева О.А.</v>
          </cell>
          <cell r="C26" t="str">
            <v>Медицинская сестра палатная (постовая)</v>
          </cell>
          <cell r="D26" t="str">
            <v>Терапия (30 к.)</v>
          </cell>
          <cell r="E26">
            <v>1.5</v>
          </cell>
          <cell r="F26" t="str">
            <v>Вторая</v>
          </cell>
          <cell r="G26">
            <v>8560</v>
          </cell>
          <cell r="H26">
            <v>0</v>
          </cell>
          <cell r="I26">
            <v>8560</v>
          </cell>
        </row>
        <row r="27">
          <cell r="B27" t="str">
            <v>Галайчук Ю.В.</v>
          </cell>
          <cell r="C27" t="str">
            <v>Медицинская сестра палатная (постовая)</v>
          </cell>
          <cell r="D27" t="str">
            <v>Неврология</v>
          </cell>
          <cell r="E27">
            <v>1</v>
          </cell>
          <cell r="F27" t="str">
            <v>Высшая</v>
          </cell>
          <cell r="G27">
            <v>9380</v>
          </cell>
          <cell r="H27">
            <v>0</v>
          </cell>
          <cell r="I27">
            <v>9380</v>
          </cell>
        </row>
        <row r="28">
          <cell r="B28" t="str">
            <v>Герасимова Н.Л.</v>
          </cell>
          <cell r="C28" t="str">
            <v>Санитарка</v>
          </cell>
          <cell r="D28" t="str">
            <v>Хирургия (с пер.)</v>
          </cell>
          <cell r="E28">
            <v>1</v>
          </cell>
          <cell r="F28" t="str">
            <v>без стажа</v>
          </cell>
          <cell r="G28">
            <v>5130</v>
          </cell>
          <cell r="H28">
            <v>15</v>
          </cell>
          <cell r="I28">
            <v>5899.5</v>
          </cell>
        </row>
        <row r="29">
          <cell r="B29" t="str">
            <v>Гордина Г.И.</v>
          </cell>
          <cell r="C29" t="str">
            <v>Врач - методист</v>
          </cell>
          <cell r="D29" t="str">
            <v>Мед.часть</v>
          </cell>
          <cell r="E29">
            <v>1</v>
          </cell>
          <cell r="F29" t="str">
            <v>без категории</v>
          </cell>
          <cell r="G29">
            <v>9380</v>
          </cell>
          <cell r="H29">
            <v>0</v>
          </cell>
          <cell r="I29">
            <v>9380</v>
          </cell>
        </row>
        <row r="30">
          <cell r="B30" t="str">
            <v>Громова О.П.</v>
          </cell>
          <cell r="C30" t="str">
            <v>Заведующий отделением - врач - невролог</v>
          </cell>
          <cell r="D30" t="str">
            <v>Неврология</v>
          </cell>
          <cell r="E30">
            <v>1</v>
          </cell>
          <cell r="F30" t="str">
            <v>Высшая</v>
          </cell>
          <cell r="G30">
            <v>13620</v>
          </cell>
          <cell r="H30">
            <v>0</v>
          </cell>
          <cell r="I30">
            <v>13620</v>
          </cell>
        </row>
        <row r="31">
          <cell r="B31" t="str">
            <v>Губатенко М.А.</v>
          </cell>
          <cell r="C31" t="str">
            <v>Врач - терапевт</v>
          </cell>
          <cell r="D31" t="str">
            <v>Терапия (20 к.)</v>
          </cell>
          <cell r="E31">
            <v>1</v>
          </cell>
          <cell r="F31" t="str">
            <v>без категории</v>
          </cell>
          <cell r="G31">
            <v>9380</v>
          </cell>
          <cell r="H31">
            <v>0</v>
          </cell>
          <cell r="I31">
            <v>9380</v>
          </cell>
        </row>
        <row r="32">
          <cell r="B32" t="str">
            <v>Давыдова Н.И.</v>
          </cell>
          <cell r="C32" t="str">
            <v>Санитарка</v>
          </cell>
          <cell r="D32" t="str">
            <v>Травмат.отд.</v>
          </cell>
          <cell r="E32">
            <v>1.5</v>
          </cell>
          <cell r="F32" t="str">
            <v>2г</v>
          </cell>
          <cell r="G32">
            <v>5130</v>
          </cell>
          <cell r="H32">
            <v>15</v>
          </cell>
          <cell r="I32">
            <v>5899.5</v>
          </cell>
        </row>
        <row r="33">
          <cell r="B33" t="str">
            <v>Данилов А.В.</v>
          </cell>
          <cell r="C33" t="str">
            <v>Врач - офтальмолог</v>
          </cell>
          <cell r="D33" t="str">
            <v>Поликлиника</v>
          </cell>
          <cell r="E33">
            <v>0.5</v>
          </cell>
          <cell r="F33" t="str">
            <v>Высшая</v>
          </cell>
          <cell r="G33">
            <v>11760</v>
          </cell>
          <cell r="H33">
            <v>0</v>
          </cell>
          <cell r="I33">
            <v>11760</v>
          </cell>
        </row>
        <row r="34">
          <cell r="B34" t="str">
            <v>Денежко В.И.</v>
          </cell>
          <cell r="C34" t="str">
            <v>Врач - терапевт</v>
          </cell>
          <cell r="D34" t="str">
            <v>Приемное</v>
          </cell>
          <cell r="E34">
            <v>1</v>
          </cell>
          <cell r="F34" t="str">
            <v>Высшая</v>
          </cell>
          <cell r="G34">
            <v>11760</v>
          </cell>
          <cell r="H34">
            <v>15</v>
          </cell>
          <cell r="I34">
            <v>13524</v>
          </cell>
        </row>
        <row r="35">
          <cell r="B35" t="str">
            <v>Дерюгина И.Д.</v>
          </cell>
          <cell r="C35" t="str">
            <v>Ведущий бухгалтер</v>
          </cell>
          <cell r="D35" t="str">
            <v>ФЭО</v>
          </cell>
          <cell r="E35">
            <v>1</v>
          </cell>
          <cell r="F35" t="str">
            <v>Первая</v>
          </cell>
          <cell r="G35">
            <v>9010</v>
          </cell>
          <cell r="H35">
            <v>0</v>
          </cell>
          <cell r="I35">
            <v>9010</v>
          </cell>
        </row>
        <row r="36">
          <cell r="B36" t="str">
            <v>Дитяткина Е.И.</v>
          </cell>
          <cell r="C36" t="str">
            <v>Врач стоматолог</v>
          </cell>
          <cell r="D36" t="str">
            <v>Стоматол. каб.</v>
          </cell>
          <cell r="E36">
            <v>1</v>
          </cell>
          <cell r="F36" t="str">
            <v>без категории</v>
          </cell>
          <cell r="G36">
            <v>9380</v>
          </cell>
          <cell r="H36">
            <v>0</v>
          </cell>
          <cell r="I36">
            <v>9380</v>
          </cell>
        </row>
        <row r="37">
          <cell r="B37" t="str">
            <v>Догадина Т.М.</v>
          </cell>
          <cell r="C37" t="str">
            <v>Медицинская сестра - анестезист</v>
          </cell>
          <cell r="D37" t="str">
            <v>ОАиР</v>
          </cell>
          <cell r="E37">
            <v>1.5</v>
          </cell>
          <cell r="F37" t="str">
            <v>Высшая</v>
          </cell>
          <cell r="G37">
            <v>9380</v>
          </cell>
          <cell r="H37">
            <v>15</v>
          </cell>
          <cell r="I37">
            <v>10787</v>
          </cell>
        </row>
        <row r="38">
          <cell r="B38" t="str">
            <v>Дрейчук А.А.</v>
          </cell>
          <cell r="C38" t="str">
            <v>Медицинская сестра палатная (постовая)</v>
          </cell>
          <cell r="D38" t="str">
            <v>Хирургия (25 к.)</v>
          </cell>
          <cell r="E38">
            <v>1.5</v>
          </cell>
          <cell r="F38" t="str">
            <v>Высшая</v>
          </cell>
          <cell r="G38">
            <v>9380</v>
          </cell>
          <cell r="H38">
            <v>15</v>
          </cell>
          <cell r="I38">
            <v>10787</v>
          </cell>
        </row>
        <row r="39">
          <cell r="B39" t="str">
            <v>Дудонова О.И.</v>
          </cell>
          <cell r="C39" t="str">
            <v>Медицинская сестра палатная (постовая)</v>
          </cell>
          <cell r="D39" t="str">
            <v>Терапия (30 к.)</v>
          </cell>
          <cell r="E39">
            <v>1.5</v>
          </cell>
          <cell r="F39" t="str">
            <v>вторая</v>
          </cell>
          <cell r="G39">
            <v>8560</v>
          </cell>
          <cell r="H39">
            <v>0</v>
          </cell>
          <cell r="I39">
            <v>8560</v>
          </cell>
        </row>
        <row r="40">
          <cell r="B40" t="str">
            <v>Евланова Л.Н.</v>
          </cell>
          <cell r="C40" t="str">
            <v>Медицинская сестра палатная (постовая)</v>
          </cell>
          <cell r="D40" t="str">
            <v>Хирургия (25 к.)</v>
          </cell>
          <cell r="E40">
            <v>1.5</v>
          </cell>
          <cell r="F40" t="str">
            <v>Первая</v>
          </cell>
          <cell r="G40">
            <v>8710</v>
          </cell>
          <cell r="H40">
            <v>15</v>
          </cell>
          <cell r="I40">
            <v>10016.5</v>
          </cell>
        </row>
        <row r="41">
          <cell r="B41" t="str">
            <v>Евтушенко Н.И.</v>
          </cell>
          <cell r="C41" t="str">
            <v>Санитарка</v>
          </cell>
          <cell r="D41" t="str">
            <v>Травмат.отд.</v>
          </cell>
          <cell r="E41">
            <v>1.5</v>
          </cell>
          <cell r="F41" t="str">
            <v>без стажа</v>
          </cell>
          <cell r="G41">
            <v>5130</v>
          </cell>
          <cell r="H41">
            <v>15</v>
          </cell>
          <cell r="I41">
            <v>5899.5</v>
          </cell>
        </row>
        <row r="42">
          <cell r="B42" t="str">
            <v>Журавлева И.Е.</v>
          </cell>
          <cell r="C42" t="str">
            <v>Медицинская сестра палатная (постовая)</v>
          </cell>
          <cell r="D42" t="str">
            <v>Терапия (30 к.)</v>
          </cell>
          <cell r="E42">
            <v>1.5</v>
          </cell>
          <cell r="F42" t="str">
            <v>Высшая</v>
          </cell>
          <cell r="G42">
            <v>9380</v>
          </cell>
          <cell r="H42">
            <v>0</v>
          </cell>
          <cell r="I42">
            <v>9380</v>
          </cell>
        </row>
        <row r="43">
          <cell r="B43" t="str">
            <v>Завадская Л.Д.</v>
          </cell>
          <cell r="C43" t="str">
            <v>Старшая операционная медицинская  сестра</v>
          </cell>
          <cell r="D43" t="str">
            <v>Хирургия (с пер.)</v>
          </cell>
          <cell r="E43">
            <v>1</v>
          </cell>
          <cell r="F43" t="str">
            <v>Высшая</v>
          </cell>
          <cell r="G43">
            <v>10130</v>
          </cell>
          <cell r="H43">
            <v>15</v>
          </cell>
          <cell r="I43">
            <v>11649.5</v>
          </cell>
        </row>
        <row r="44">
          <cell r="B44" t="str">
            <v>Завьялова М.Л.</v>
          </cell>
          <cell r="C44" t="str">
            <v>Специалист по кадрам</v>
          </cell>
          <cell r="D44" t="str">
            <v>Адм. отд.</v>
          </cell>
          <cell r="E44">
            <v>1</v>
          </cell>
          <cell r="F44" t="str">
            <v>Первая</v>
          </cell>
          <cell r="G44">
            <v>7110</v>
          </cell>
          <cell r="H44">
            <v>0</v>
          </cell>
          <cell r="I44">
            <v>7110</v>
          </cell>
        </row>
        <row r="45">
          <cell r="B45" t="str">
            <v>Зубрицкая И.А.</v>
          </cell>
          <cell r="C45" t="str">
            <v>Заведующий отделением - врач приемного отделения</v>
          </cell>
          <cell r="D45" t="str">
            <v>Приемное</v>
          </cell>
          <cell r="E45">
            <v>1</v>
          </cell>
          <cell r="F45" t="str">
            <v>Вторая</v>
          </cell>
          <cell r="G45">
            <v>11760</v>
          </cell>
          <cell r="H45">
            <v>15</v>
          </cell>
          <cell r="I45">
            <v>13524</v>
          </cell>
        </row>
        <row r="46">
          <cell r="B46" t="str">
            <v>Зубрицкий А.Ю.</v>
          </cell>
          <cell r="C46" t="str">
            <v>Врач - невролог</v>
          </cell>
          <cell r="D46" t="str">
            <v>Неврология</v>
          </cell>
          <cell r="E46">
            <v>1</v>
          </cell>
          <cell r="F46" t="str">
            <v>Первая</v>
          </cell>
          <cell r="G46">
            <v>10940</v>
          </cell>
          <cell r="H46">
            <v>0</v>
          </cell>
          <cell r="I46">
            <v>10940</v>
          </cell>
        </row>
        <row r="47">
          <cell r="B47" t="str">
            <v>Ивакина И.А.</v>
          </cell>
          <cell r="C47" t="str">
            <v>Санитарка</v>
          </cell>
          <cell r="D47" t="str">
            <v>Поликлиника</v>
          </cell>
          <cell r="E47">
            <v>1</v>
          </cell>
          <cell r="F47" t="str">
            <v>2г</v>
          </cell>
          <cell r="G47">
            <v>5130</v>
          </cell>
          <cell r="H47">
            <v>0</v>
          </cell>
          <cell r="I47">
            <v>5130</v>
          </cell>
        </row>
        <row r="48">
          <cell r="B48" t="str">
            <v>Иванов Г.А.</v>
          </cell>
          <cell r="C48" t="str">
            <v>Врач - отоларинголог</v>
          </cell>
          <cell r="D48" t="str">
            <v>Поликлиника</v>
          </cell>
          <cell r="E48">
            <v>1</v>
          </cell>
          <cell r="F48" t="str">
            <v>Высшая</v>
          </cell>
          <cell r="G48">
            <v>11760</v>
          </cell>
          <cell r="H48">
            <v>0</v>
          </cell>
          <cell r="I48">
            <v>11760</v>
          </cell>
        </row>
        <row r="49">
          <cell r="B49" t="str">
            <v>Иванова О.О.</v>
          </cell>
          <cell r="C49" t="str">
            <v>Санитарка</v>
          </cell>
          <cell r="D49" t="str">
            <v>Приемное</v>
          </cell>
          <cell r="E49">
            <v>1</v>
          </cell>
          <cell r="F49" t="str">
            <v>2г</v>
          </cell>
          <cell r="G49">
            <v>5130</v>
          </cell>
          <cell r="H49">
            <v>15</v>
          </cell>
          <cell r="I49">
            <v>5899.5</v>
          </cell>
        </row>
        <row r="50">
          <cell r="B50" t="str">
            <v>Ильичева Е.В.</v>
          </cell>
          <cell r="C50" t="str">
            <v>Медицинская сестра палатная (постовая)</v>
          </cell>
          <cell r="D50" t="str">
            <v>Неврология</v>
          </cell>
          <cell r="E50">
            <v>1</v>
          </cell>
          <cell r="F50" t="str">
            <v>Высшая</v>
          </cell>
          <cell r="G50">
            <v>9380</v>
          </cell>
          <cell r="H50">
            <v>0</v>
          </cell>
          <cell r="I50">
            <v>9380</v>
          </cell>
        </row>
        <row r="51">
          <cell r="B51" t="str">
            <v>Калистратова М.М.</v>
          </cell>
          <cell r="C51" t="str">
            <v>Начальник ФЭО - главный бухгалтер</v>
          </cell>
          <cell r="D51" t="str">
            <v>ФЭО</v>
          </cell>
          <cell r="E51">
            <v>1</v>
          </cell>
          <cell r="F51" t="str">
            <v>без категории</v>
          </cell>
          <cell r="G51">
            <v>14500</v>
          </cell>
          <cell r="H51">
            <v>0</v>
          </cell>
          <cell r="I51">
            <v>14500</v>
          </cell>
        </row>
        <row r="52">
          <cell r="B52" t="str">
            <v>Караев Р.Х.</v>
          </cell>
          <cell r="C52" t="str">
            <v>Заведующий кабинетом - врач - эндоскопист</v>
          </cell>
          <cell r="D52" t="str">
            <v>Эндоскоп. кабинет</v>
          </cell>
          <cell r="E52">
            <v>1</v>
          </cell>
          <cell r="F52" t="str">
            <v>без категории</v>
          </cell>
          <cell r="G52">
            <v>10940</v>
          </cell>
          <cell r="H52">
            <v>15</v>
          </cell>
          <cell r="I52">
            <v>12581</v>
          </cell>
        </row>
        <row r="53">
          <cell r="B53" t="str">
            <v>Карпушова Н.И.</v>
          </cell>
          <cell r="C53" t="str">
            <v>Рентгенолаборант</v>
          </cell>
          <cell r="D53" t="str">
            <v>Рентген</v>
          </cell>
          <cell r="E53">
            <v>1</v>
          </cell>
          <cell r="F53" t="str">
            <v>Высшая</v>
          </cell>
          <cell r="G53">
            <v>8560</v>
          </cell>
          <cell r="H53">
            <v>15</v>
          </cell>
          <cell r="I53">
            <v>9844</v>
          </cell>
        </row>
        <row r="54">
          <cell r="B54" t="str">
            <v>Квасникова И.В.</v>
          </cell>
          <cell r="C54" t="str">
            <v>Инженер по охране труда</v>
          </cell>
          <cell r="D54" t="str">
            <v>Управление</v>
          </cell>
          <cell r="E54">
            <v>1</v>
          </cell>
          <cell r="F54" t="str">
            <v>Вторая</v>
          </cell>
          <cell r="G54">
            <v>7110</v>
          </cell>
          <cell r="H54">
            <v>0</v>
          </cell>
          <cell r="I54">
            <v>7110</v>
          </cell>
        </row>
        <row r="55">
          <cell r="B55" t="str">
            <v>Коваль Н.М.</v>
          </cell>
          <cell r="C55" t="str">
            <v>Младшая медицинская сестра по уходу за больными</v>
          </cell>
          <cell r="D55" t="str">
            <v>Терапия (30 к.)</v>
          </cell>
          <cell r="E55">
            <v>1.5</v>
          </cell>
          <cell r="F55" t="str">
            <v>2г</v>
          </cell>
          <cell r="G55">
            <v>5370</v>
          </cell>
          <cell r="H55">
            <v>0</v>
          </cell>
          <cell r="I55">
            <v>5370</v>
          </cell>
        </row>
        <row r="56">
          <cell r="B56" t="str">
            <v>Ковшевников А.И.</v>
          </cell>
          <cell r="C56" t="str">
            <v>Врач анестезиолог - реаниматолог</v>
          </cell>
          <cell r="D56" t="str">
            <v>ОАиР</v>
          </cell>
          <cell r="E56">
            <v>0.5</v>
          </cell>
          <cell r="F56" t="str">
            <v>без категории</v>
          </cell>
          <cell r="G56">
            <v>10130</v>
          </cell>
          <cell r="H56">
            <v>15</v>
          </cell>
          <cell r="I56">
            <v>11649.5</v>
          </cell>
        </row>
        <row r="57">
          <cell r="B57" t="str">
            <v>Колосова В.Н.</v>
          </cell>
          <cell r="C57" t="str">
            <v>Младшая медицинская сестра по уходу за больными</v>
          </cell>
          <cell r="D57" t="str">
            <v>Неврология</v>
          </cell>
          <cell r="E57">
            <v>1</v>
          </cell>
          <cell r="F57" t="str">
            <v>без стажа</v>
          </cell>
          <cell r="G57">
            <v>5130</v>
          </cell>
          <cell r="H57">
            <v>0</v>
          </cell>
          <cell r="I57">
            <v>5130</v>
          </cell>
        </row>
        <row r="58">
          <cell r="B58" t="str">
            <v>Кондрашова А.В.</v>
          </cell>
          <cell r="C58" t="str">
            <v>Медицинская сестра</v>
          </cell>
          <cell r="D58" t="str">
            <v>Поликлиника</v>
          </cell>
          <cell r="E58">
            <v>1</v>
          </cell>
          <cell r="F58" t="str">
            <v>без категории</v>
          </cell>
          <cell r="G58">
            <v>7010</v>
          </cell>
          <cell r="H58">
            <v>0</v>
          </cell>
          <cell r="I58">
            <v>7010</v>
          </cell>
        </row>
        <row r="59">
          <cell r="B59" t="str">
            <v>Константинова Т.И.</v>
          </cell>
          <cell r="C59" t="str">
            <v>Младшая медицинская сестра по уходу за больными</v>
          </cell>
          <cell r="D59" t="str">
            <v>Неврология</v>
          </cell>
          <cell r="E59">
            <v>1</v>
          </cell>
          <cell r="F59" t="str">
            <v>2г</v>
          </cell>
          <cell r="G59">
            <v>5370</v>
          </cell>
          <cell r="H59">
            <v>0</v>
          </cell>
          <cell r="I59">
            <v>5370</v>
          </cell>
        </row>
        <row r="60">
          <cell r="B60" t="str">
            <v>Коростелева Л.Ю.</v>
          </cell>
          <cell r="C60" t="str">
            <v>Заведующий аптекой</v>
          </cell>
          <cell r="D60" t="str">
            <v>Аптека</v>
          </cell>
          <cell r="E60">
            <v>1</v>
          </cell>
          <cell r="F60" t="str">
            <v>Высшая</v>
          </cell>
          <cell r="G60">
            <v>13620</v>
          </cell>
          <cell r="H60">
            <v>0</v>
          </cell>
          <cell r="I60">
            <v>13620</v>
          </cell>
        </row>
        <row r="61">
          <cell r="B61" t="str">
            <v>Криворука О.В.</v>
          </cell>
          <cell r="C61" t="str">
            <v>Врач - невролог</v>
          </cell>
          <cell r="D61" t="str">
            <v>Поликлиника</v>
          </cell>
          <cell r="E61">
            <v>1</v>
          </cell>
          <cell r="F61" t="str">
            <v>Высшая</v>
          </cell>
          <cell r="G61">
            <v>11760</v>
          </cell>
          <cell r="H61">
            <v>0</v>
          </cell>
          <cell r="I61">
            <v>11760</v>
          </cell>
        </row>
        <row r="62">
          <cell r="B62" t="str">
            <v>Кузнецова А.А.</v>
          </cell>
          <cell r="C62" t="str">
            <v>Младшая медицинская сестра по уходу за больными</v>
          </cell>
          <cell r="D62" t="str">
            <v>Терапия (30 к.)</v>
          </cell>
          <cell r="E62">
            <v>1.5</v>
          </cell>
          <cell r="F62" t="str">
            <v>без стажа</v>
          </cell>
          <cell r="G62">
            <v>5130</v>
          </cell>
          <cell r="H62">
            <v>0</v>
          </cell>
          <cell r="I62">
            <v>5130</v>
          </cell>
        </row>
        <row r="63">
          <cell r="B63" t="str">
            <v>Кушманова Н.А.</v>
          </cell>
          <cell r="C63" t="str">
            <v>Санитарка</v>
          </cell>
          <cell r="D63" t="str">
            <v>Хирургия (25 к.)</v>
          </cell>
          <cell r="E63">
            <v>1.5</v>
          </cell>
          <cell r="F63" t="str">
            <v>без стажа</v>
          </cell>
          <cell r="G63">
            <v>5130</v>
          </cell>
          <cell r="H63">
            <v>15</v>
          </cell>
          <cell r="I63">
            <v>5899.5</v>
          </cell>
        </row>
        <row r="64">
          <cell r="B64" t="str">
            <v>Кушмылева Т.С.</v>
          </cell>
          <cell r="C64" t="str">
            <v>Медицинская сестра</v>
          </cell>
          <cell r="D64" t="str">
            <v>Поликлиника</v>
          </cell>
          <cell r="E64">
            <v>1</v>
          </cell>
          <cell r="F64" t="str">
            <v>Высшая</v>
          </cell>
          <cell r="G64">
            <v>8560</v>
          </cell>
          <cell r="H64">
            <v>0</v>
          </cell>
          <cell r="I64">
            <v>8560</v>
          </cell>
        </row>
        <row r="65">
          <cell r="B65" t="str">
            <v>Кытманова В.А.</v>
          </cell>
          <cell r="C65" t="str">
            <v>Медицинская сестра палатная (постовая)</v>
          </cell>
          <cell r="D65" t="str">
            <v>Хирургия (25 к.)</v>
          </cell>
          <cell r="E65">
            <v>1.5</v>
          </cell>
          <cell r="F65" t="str">
            <v>без категории</v>
          </cell>
          <cell r="G65">
            <v>7810</v>
          </cell>
          <cell r="H65">
            <v>15</v>
          </cell>
          <cell r="I65">
            <v>8981.5</v>
          </cell>
        </row>
        <row r="66">
          <cell r="B66" t="str">
            <v>Ленев Д.Н.</v>
          </cell>
          <cell r="C66" t="str">
            <v>Врач анестезиолог - реаниматолог</v>
          </cell>
          <cell r="D66" t="str">
            <v>ОАиР</v>
          </cell>
          <cell r="E66">
            <v>1</v>
          </cell>
          <cell r="F66" t="str">
            <v>без категории</v>
          </cell>
          <cell r="G66">
            <v>10130</v>
          </cell>
          <cell r="H66">
            <v>15</v>
          </cell>
          <cell r="I66">
            <v>11649.5</v>
          </cell>
        </row>
        <row r="67">
          <cell r="B67" t="str">
            <v>Лудникова И.В.</v>
          </cell>
          <cell r="C67" t="str">
            <v>Сестра - хозяйка</v>
          </cell>
          <cell r="D67" t="str">
            <v>Неврология</v>
          </cell>
          <cell r="E67">
            <v>1</v>
          </cell>
          <cell r="F67" t="str">
            <v>без стажа</v>
          </cell>
          <cell r="G67">
            <v>5130</v>
          </cell>
          <cell r="H67">
            <v>0</v>
          </cell>
          <cell r="I67">
            <v>5130</v>
          </cell>
        </row>
        <row r="68">
          <cell r="B68" t="str">
            <v>Лукьянченко А.Н.</v>
          </cell>
          <cell r="C68" t="str">
            <v>Операционная медицинская сестра</v>
          </cell>
          <cell r="D68" t="str">
            <v>Поликлиника</v>
          </cell>
          <cell r="E68">
            <v>1</v>
          </cell>
          <cell r="F68" t="str">
            <v>Первая</v>
          </cell>
          <cell r="G68">
            <v>8710</v>
          </cell>
          <cell r="H68">
            <v>0</v>
          </cell>
          <cell r="I68">
            <v>8710</v>
          </cell>
        </row>
        <row r="69">
          <cell r="B69" t="str">
            <v>Макарова А.В.</v>
          </cell>
          <cell r="C69" t="str">
            <v>Заведующий делопроизводством</v>
          </cell>
          <cell r="D69" t="str">
            <v>Адм. отд.</v>
          </cell>
          <cell r="E69">
            <v>1</v>
          </cell>
          <cell r="F69" t="str">
            <v>Первая</v>
          </cell>
          <cell r="G69">
            <v>5970</v>
          </cell>
          <cell r="H69">
            <v>0</v>
          </cell>
          <cell r="I69">
            <v>5970</v>
          </cell>
        </row>
        <row r="70">
          <cell r="B70" t="str">
            <v>Макарова В.М.</v>
          </cell>
          <cell r="C70" t="str">
            <v>Медицинская сестра - анестезист</v>
          </cell>
          <cell r="D70" t="str">
            <v>ОАиР</v>
          </cell>
          <cell r="E70">
            <v>1.5</v>
          </cell>
          <cell r="F70" t="str">
            <v>Высшая</v>
          </cell>
          <cell r="G70">
            <v>9380</v>
          </cell>
          <cell r="H70">
            <v>15</v>
          </cell>
          <cell r="I70">
            <v>10787</v>
          </cell>
        </row>
        <row r="71">
          <cell r="B71" t="str">
            <v>Максимов А.М.</v>
          </cell>
          <cell r="C71" t="str">
            <v>Врач - хирург</v>
          </cell>
          <cell r="D71" t="str">
            <v>Поликлиника</v>
          </cell>
          <cell r="E71">
            <v>1</v>
          </cell>
          <cell r="F71" t="str">
            <v>без категории</v>
          </cell>
          <cell r="G71">
            <v>9380</v>
          </cell>
          <cell r="H71">
            <v>0</v>
          </cell>
          <cell r="I71">
            <v>9380</v>
          </cell>
        </row>
        <row r="72">
          <cell r="B72" t="str">
            <v>Малышева Н.В.</v>
          </cell>
          <cell r="C72" t="str">
            <v>Медицинская сестра палатная (постовая)</v>
          </cell>
          <cell r="D72" t="str">
            <v>Терапия (30 к.)</v>
          </cell>
          <cell r="E72">
            <v>1.5</v>
          </cell>
          <cell r="F72" t="str">
            <v>Первая</v>
          </cell>
          <cell r="G72">
            <v>8710</v>
          </cell>
          <cell r="H72">
            <v>0</v>
          </cell>
          <cell r="I72">
            <v>8710</v>
          </cell>
        </row>
        <row r="73">
          <cell r="B73" t="str">
            <v>Марченко Э.М.</v>
          </cell>
          <cell r="C73" t="str">
            <v>Врач акушер - гинеколог</v>
          </cell>
          <cell r="D73" t="str">
            <v>Поликлиника</v>
          </cell>
          <cell r="E73">
            <v>0.5</v>
          </cell>
          <cell r="F73" t="str">
            <v>Первая</v>
          </cell>
          <cell r="G73">
            <v>10940</v>
          </cell>
          <cell r="H73">
            <v>0</v>
          </cell>
          <cell r="I73">
            <v>10940</v>
          </cell>
        </row>
        <row r="74">
          <cell r="B74" t="str">
            <v>Масленникова Л.Г.</v>
          </cell>
          <cell r="C74" t="str">
            <v>Медицинская сестра палатная (постовая)</v>
          </cell>
          <cell r="D74" t="str">
            <v>Неврология</v>
          </cell>
          <cell r="E74">
            <v>1</v>
          </cell>
          <cell r="F74" t="str">
            <v>Высшая</v>
          </cell>
          <cell r="G74">
            <v>9380</v>
          </cell>
          <cell r="H74">
            <v>0</v>
          </cell>
          <cell r="I74">
            <v>9380</v>
          </cell>
        </row>
        <row r="75">
          <cell r="B75" t="str">
            <v>Мелихова Р.Р.</v>
          </cell>
          <cell r="C75" t="str">
            <v>Медицинский регистратор</v>
          </cell>
          <cell r="D75" t="str">
            <v>Поликлиника</v>
          </cell>
          <cell r="E75">
            <v>1</v>
          </cell>
          <cell r="F75" t="str">
            <v>2г</v>
          </cell>
          <cell r="G75">
            <v>5970</v>
          </cell>
          <cell r="H75">
            <v>0</v>
          </cell>
          <cell r="I75">
            <v>5970</v>
          </cell>
        </row>
        <row r="76">
          <cell r="B76" t="str">
            <v>Митрофанова М.Е.</v>
          </cell>
          <cell r="C76" t="str">
            <v>Младшая медицинская сестра по уходу за больными</v>
          </cell>
          <cell r="D76" t="str">
            <v>Хирургия (25 к.)</v>
          </cell>
          <cell r="E76">
            <v>1.5</v>
          </cell>
          <cell r="F76" t="str">
            <v>2г</v>
          </cell>
          <cell r="G76">
            <v>5370</v>
          </cell>
          <cell r="H76">
            <v>15</v>
          </cell>
          <cell r="I76">
            <v>6175.5</v>
          </cell>
        </row>
        <row r="77">
          <cell r="B77" t="str">
            <v>Михайлова Р.В.</v>
          </cell>
          <cell r="C77" t="str">
            <v>Медицинская сестра</v>
          </cell>
          <cell r="D77" t="str">
            <v>Приемное</v>
          </cell>
          <cell r="E77">
            <v>1</v>
          </cell>
          <cell r="F77" t="str">
            <v>Высшая</v>
          </cell>
          <cell r="G77">
            <v>8560</v>
          </cell>
          <cell r="H77">
            <v>15</v>
          </cell>
          <cell r="I77">
            <v>9844</v>
          </cell>
        </row>
        <row r="78">
          <cell r="B78" t="str">
            <v>Михайлова Т.А.</v>
          </cell>
          <cell r="C78" t="str">
            <v>Медицинская сестра - анестезист</v>
          </cell>
          <cell r="D78" t="str">
            <v>ОАиР</v>
          </cell>
          <cell r="E78">
            <v>0.5</v>
          </cell>
          <cell r="F78" t="str">
            <v>Высшая</v>
          </cell>
          <cell r="G78">
            <v>9380</v>
          </cell>
          <cell r="H78">
            <v>15</v>
          </cell>
          <cell r="I78">
            <v>10787</v>
          </cell>
        </row>
        <row r="79">
          <cell r="B79" t="str">
            <v>Михеева А.Н.</v>
          </cell>
          <cell r="C79" t="str">
            <v>Медицинская сестра процедурной</v>
          </cell>
          <cell r="D79" t="str">
            <v>Хирургия (25 к.)</v>
          </cell>
          <cell r="E79">
            <v>1</v>
          </cell>
          <cell r="F79" t="str">
            <v>Высшая</v>
          </cell>
          <cell r="G79">
            <v>9380</v>
          </cell>
          <cell r="H79">
            <v>15</v>
          </cell>
          <cell r="I79">
            <v>10787</v>
          </cell>
        </row>
        <row r="80">
          <cell r="B80" t="str">
            <v>Морозов С.В.</v>
          </cell>
          <cell r="C80" t="str">
            <v>Водитель автомобиля</v>
          </cell>
          <cell r="D80" t="str">
            <v>Отдел МТО</v>
          </cell>
          <cell r="E80">
            <v>1</v>
          </cell>
          <cell r="F80" t="str">
            <v>V</v>
          </cell>
          <cell r="G80">
            <v>5970</v>
          </cell>
          <cell r="H80">
            <v>0</v>
          </cell>
          <cell r="I80">
            <v>5970</v>
          </cell>
        </row>
        <row r="81">
          <cell r="B81" t="str">
            <v>Наумкина Л.Н.</v>
          </cell>
          <cell r="C81" t="str">
            <v>Бухгалтер</v>
          </cell>
          <cell r="D81" t="str">
            <v>ФЭО</v>
          </cell>
          <cell r="E81">
            <v>1</v>
          </cell>
          <cell r="F81" t="str">
            <v>Первая</v>
          </cell>
          <cell r="G81">
            <v>8630</v>
          </cell>
          <cell r="H81">
            <v>0</v>
          </cell>
          <cell r="I81">
            <v>8630</v>
          </cell>
        </row>
        <row r="82">
          <cell r="B82" t="str">
            <v>Никитина А.А.</v>
          </cell>
          <cell r="C82" t="str">
            <v>Начальник административного отделения</v>
          </cell>
          <cell r="D82" t="str">
            <v>Адм. отд.</v>
          </cell>
          <cell r="E82">
            <v>1</v>
          </cell>
          <cell r="F82" t="str">
            <v>без учета</v>
          </cell>
          <cell r="G82">
            <v>9650</v>
          </cell>
          <cell r="H82">
            <v>0</v>
          </cell>
          <cell r="I82">
            <v>9650</v>
          </cell>
        </row>
        <row r="83">
          <cell r="B83" t="str">
            <v>Никифорова В.Н.</v>
          </cell>
          <cell r="C83" t="str">
            <v>Медицинская сестра по массажу</v>
          </cell>
          <cell r="D83" t="str">
            <v>Физио. кабинет</v>
          </cell>
          <cell r="E83">
            <v>1</v>
          </cell>
          <cell r="F83" t="str">
            <v>Высшая</v>
          </cell>
          <cell r="G83">
            <v>9380</v>
          </cell>
          <cell r="H83">
            <v>0</v>
          </cell>
          <cell r="I83">
            <v>9380</v>
          </cell>
        </row>
        <row r="84">
          <cell r="B84" t="str">
            <v>Николаева Н.В.</v>
          </cell>
          <cell r="C84" t="str">
            <v>Медицинская сестра</v>
          </cell>
          <cell r="D84" t="str">
            <v>Поликлиника</v>
          </cell>
          <cell r="E84">
            <v>1</v>
          </cell>
          <cell r="F84" t="str">
            <v>Высшая</v>
          </cell>
          <cell r="G84">
            <v>8560</v>
          </cell>
          <cell r="H84">
            <v>0</v>
          </cell>
          <cell r="I84">
            <v>8560</v>
          </cell>
        </row>
        <row r="85">
          <cell r="B85" t="str">
            <v>Никонец О.И.</v>
          </cell>
          <cell r="C85" t="str">
            <v>Медицинская сестра процедурной</v>
          </cell>
          <cell r="D85" t="str">
            <v>Терапия (30 к.)</v>
          </cell>
          <cell r="E85">
            <v>1</v>
          </cell>
          <cell r="F85" t="str">
            <v>без категории</v>
          </cell>
          <cell r="G85">
            <v>7810</v>
          </cell>
          <cell r="H85">
            <v>0</v>
          </cell>
          <cell r="I85">
            <v>7810</v>
          </cell>
        </row>
        <row r="86">
          <cell r="B86" t="str">
            <v>Новожилова Н.А.</v>
          </cell>
          <cell r="C86" t="str">
            <v>Санитарка</v>
          </cell>
          <cell r="D86" t="str">
            <v>Аптека</v>
          </cell>
          <cell r="E86">
            <v>1</v>
          </cell>
          <cell r="F86" t="str">
            <v>2г</v>
          </cell>
          <cell r="G86">
            <v>5130</v>
          </cell>
          <cell r="H86">
            <v>15</v>
          </cell>
          <cell r="I86">
            <v>5899.5</v>
          </cell>
        </row>
        <row r="87">
          <cell r="B87" t="str">
            <v>Овчинникова Н.Л.</v>
          </cell>
          <cell r="C87" t="str">
            <v>Бухгалтер (по кассовым операциям)</v>
          </cell>
          <cell r="D87" t="str">
            <v>ФЭО</v>
          </cell>
          <cell r="E87">
            <v>1</v>
          </cell>
          <cell r="F87" t="str">
            <v>Первая</v>
          </cell>
          <cell r="G87">
            <v>8630</v>
          </cell>
          <cell r="H87">
            <v>0</v>
          </cell>
          <cell r="I87">
            <v>8630</v>
          </cell>
        </row>
        <row r="88">
          <cell r="B88" t="str">
            <v>Орлова Т.А.</v>
          </cell>
          <cell r="C88" t="str">
            <v>Сестра - хозяйка</v>
          </cell>
          <cell r="D88" t="str">
            <v>Терапия (30 к.)</v>
          </cell>
          <cell r="E88">
            <v>1</v>
          </cell>
          <cell r="F88" t="str">
            <v>2г</v>
          </cell>
          <cell r="G88">
            <v>5370</v>
          </cell>
          <cell r="H88">
            <v>0</v>
          </cell>
          <cell r="I88">
            <v>5370</v>
          </cell>
        </row>
        <row r="89">
          <cell r="B89" t="str">
            <v>Павленко И.В.</v>
          </cell>
          <cell r="C89" t="str">
            <v>Медицинская сестра</v>
          </cell>
          <cell r="D89" t="str">
            <v>Стоматол. каб.</v>
          </cell>
          <cell r="E89">
            <v>1</v>
          </cell>
          <cell r="F89" t="str">
            <v>Высшая</v>
          </cell>
          <cell r="G89">
            <v>8560</v>
          </cell>
          <cell r="H89">
            <v>0</v>
          </cell>
          <cell r="I89">
            <v>8560</v>
          </cell>
        </row>
        <row r="90">
          <cell r="B90" t="str">
            <v>Паршова Н.О.</v>
          </cell>
          <cell r="C90" t="str">
            <v>Старшая медицинская сестра</v>
          </cell>
          <cell r="D90" t="str">
            <v>ОАиР</v>
          </cell>
          <cell r="E90">
            <v>1</v>
          </cell>
          <cell r="F90" t="str">
            <v>Высшая</v>
          </cell>
          <cell r="G90">
            <v>10130</v>
          </cell>
          <cell r="H90">
            <v>15</v>
          </cell>
          <cell r="I90">
            <v>11649.5</v>
          </cell>
        </row>
        <row r="91">
          <cell r="B91" t="str">
            <v>Петрикова С.Н.</v>
          </cell>
          <cell r="C91" t="str">
            <v>Заведующий складом</v>
          </cell>
          <cell r="D91" t="str">
            <v>Отдел МТО</v>
          </cell>
          <cell r="E91">
            <v>1</v>
          </cell>
          <cell r="F91" t="str">
            <v>без учета</v>
          </cell>
          <cell r="G91">
            <v>5970</v>
          </cell>
          <cell r="H91">
            <v>0</v>
          </cell>
          <cell r="I91">
            <v>5970</v>
          </cell>
        </row>
        <row r="92">
          <cell r="B92" t="str">
            <v>Петрова А.А.</v>
          </cell>
          <cell r="C92" t="str">
            <v>Фельдшер - лаборант</v>
          </cell>
          <cell r="D92" t="str">
            <v>Лаборат. отд.</v>
          </cell>
          <cell r="E92">
            <v>1</v>
          </cell>
          <cell r="F92" t="str">
            <v>Высшая</v>
          </cell>
          <cell r="G92">
            <v>9380</v>
          </cell>
          <cell r="H92">
            <v>15</v>
          </cell>
          <cell r="I92">
            <v>10787</v>
          </cell>
        </row>
        <row r="93">
          <cell r="B93" t="str">
            <v>Погосова Г.Г.</v>
          </cell>
          <cell r="C93" t="str">
            <v>Младшая медицинская сестра по уходу за больными</v>
          </cell>
          <cell r="D93" t="str">
            <v>Хирургия (25 к.)</v>
          </cell>
          <cell r="E93">
            <v>1.5</v>
          </cell>
          <cell r="F93" t="str">
            <v>без стажа</v>
          </cell>
          <cell r="G93">
            <v>5130</v>
          </cell>
          <cell r="H93">
            <v>15</v>
          </cell>
          <cell r="I93">
            <v>5899.5</v>
          </cell>
        </row>
        <row r="94">
          <cell r="B94" t="str">
            <v>Полякова Е.П.</v>
          </cell>
          <cell r="C94" t="str">
            <v>Младшая медицинская сестра по уходу за больными</v>
          </cell>
          <cell r="D94" t="str">
            <v>Хирургия (25 к.)</v>
          </cell>
          <cell r="E94">
            <v>1.5</v>
          </cell>
          <cell r="F94" t="str">
            <v>2г</v>
          </cell>
          <cell r="G94">
            <v>5370</v>
          </cell>
          <cell r="H94">
            <v>15</v>
          </cell>
          <cell r="I94">
            <v>6175.5</v>
          </cell>
        </row>
        <row r="95">
          <cell r="B95" t="str">
            <v>Потрошилина И.Н.</v>
          </cell>
          <cell r="C95" t="str">
            <v>Медицинская сестра палатная (постовая)</v>
          </cell>
          <cell r="D95" t="str">
            <v>Хирургия (25 к.)</v>
          </cell>
          <cell r="E95">
            <v>1.5</v>
          </cell>
          <cell r="F95" t="str">
            <v>Высшая</v>
          </cell>
          <cell r="G95">
            <v>9380</v>
          </cell>
          <cell r="H95">
            <v>15</v>
          </cell>
          <cell r="I95">
            <v>10787</v>
          </cell>
        </row>
        <row r="96">
          <cell r="B96" t="str">
            <v>Приходько Г.Д.</v>
          </cell>
          <cell r="C96" t="str">
            <v>Медицинская сестра по физиотерапии</v>
          </cell>
          <cell r="D96" t="str">
            <v>Физио. кабинет</v>
          </cell>
          <cell r="E96">
            <v>1</v>
          </cell>
          <cell r="F96" t="str">
            <v>без категории</v>
          </cell>
          <cell r="G96">
            <v>7010</v>
          </cell>
          <cell r="H96">
            <v>15</v>
          </cell>
          <cell r="I96">
            <v>8061.5</v>
          </cell>
        </row>
        <row r="97">
          <cell r="B97" t="str">
            <v>Просолова Т.Ю.</v>
          </cell>
          <cell r="C97" t="str">
            <v>Заведующий кабинетом - врач стоматолог - терапевт</v>
          </cell>
          <cell r="D97" t="str">
            <v>Стоматол. каб.</v>
          </cell>
          <cell r="E97">
            <v>1</v>
          </cell>
          <cell r="F97" t="str">
            <v>Высшая</v>
          </cell>
          <cell r="G97">
            <v>13620</v>
          </cell>
          <cell r="H97">
            <v>0</v>
          </cell>
          <cell r="I97">
            <v>13620</v>
          </cell>
        </row>
        <row r="98">
          <cell r="B98" t="str">
            <v>Райкова С.С.</v>
          </cell>
          <cell r="C98" t="str">
            <v>Техник</v>
          </cell>
          <cell r="D98" t="str">
            <v>Отдел МТО</v>
          </cell>
          <cell r="E98">
            <v>1</v>
          </cell>
          <cell r="F98" t="str">
            <v>Первая</v>
          </cell>
          <cell r="G98">
            <v>7110</v>
          </cell>
          <cell r="H98">
            <v>0</v>
          </cell>
          <cell r="I98">
            <v>7110</v>
          </cell>
        </row>
        <row r="99">
          <cell r="B99" t="str">
            <v>Раковчен В.Ф.</v>
          </cell>
          <cell r="C99" t="str">
            <v>Заведующий отделением - врач - хирург</v>
          </cell>
          <cell r="D99" t="str">
            <v>Хирургия (с пер.)</v>
          </cell>
          <cell r="E99">
            <v>1</v>
          </cell>
          <cell r="F99" t="str">
            <v>Высшая</v>
          </cell>
          <cell r="G99">
            <v>14670</v>
          </cell>
          <cell r="H99">
            <v>15</v>
          </cell>
          <cell r="I99">
            <v>16870.5</v>
          </cell>
        </row>
        <row r="100">
          <cell r="B100" t="str">
            <v>Раковчена В.А.</v>
          </cell>
          <cell r="C100" t="str">
            <v>Врач - терапевт</v>
          </cell>
          <cell r="D100" t="str">
            <v>Терапия (30 к.)</v>
          </cell>
          <cell r="E100">
            <v>1</v>
          </cell>
          <cell r="F100" t="str">
            <v>Первая</v>
          </cell>
          <cell r="G100">
            <v>10940</v>
          </cell>
          <cell r="H100">
            <v>0</v>
          </cell>
          <cell r="I100">
            <v>10940</v>
          </cell>
        </row>
        <row r="101">
          <cell r="B101" t="str">
            <v>Раппова Н.С.</v>
          </cell>
          <cell r="C101" t="str">
            <v>Санитарка</v>
          </cell>
          <cell r="D101" t="str">
            <v>Рентген</v>
          </cell>
          <cell r="E101">
            <v>1</v>
          </cell>
          <cell r="F101" t="str">
            <v>2г</v>
          </cell>
          <cell r="G101">
            <v>5130</v>
          </cell>
          <cell r="H101">
            <v>15</v>
          </cell>
          <cell r="I101">
            <v>5899.5</v>
          </cell>
        </row>
        <row r="102">
          <cell r="B102" t="str">
            <v>Сафина Р.Н.</v>
          </cell>
          <cell r="C102" t="str">
            <v>Медицинская сестра палатная (постовая)</v>
          </cell>
          <cell r="D102" t="str">
            <v>Хирургия (25 к.)</v>
          </cell>
          <cell r="E102">
            <v>1.5</v>
          </cell>
          <cell r="F102" t="str">
            <v>Высшая</v>
          </cell>
          <cell r="G102">
            <v>9380</v>
          </cell>
          <cell r="H102">
            <v>15</v>
          </cell>
          <cell r="I102">
            <v>10787</v>
          </cell>
        </row>
        <row r="103">
          <cell r="B103" t="str">
            <v>Сивый В.В.</v>
          </cell>
          <cell r="C103" t="str">
            <v>Заведующий кабинетом - врач ультразвуковой диагностики</v>
          </cell>
          <cell r="D103" t="str">
            <v>Кабинет УЗИ</v>
          </cell>
          <cell r="E103">
            <v>1</v>
          </cell>
          <cell r="F103" t="str">
            <v>Высшая</v>
          </cell>
          <cell r="G103">
            <v>13620</v>
          </cell>
          <cell r="H103">
            <v>15</v>
          </cell>
          <cell r="I103">
            <v>15663</v>
          </cell>
        </row>
        <row r="104">
          <cell r="B104" t="str">
            <v>Сигирская Н.М.</v>
          </cell>
          <cell r="C104" t="str">
            <v>Сестра - хозяйка</v>
          </cell>
          <cell r="D104" t="str">
            <v>Поликлиника</v>
          </cell>
          <cell r="E104">
            <v>1</v>
          </cell>
          <cell r="F104" t="str">
            <v>без стажа</v>
          </cell>
          <cell r="G104">
            <v>5130</v>
          </cell>
          <cell r="H104">
            <v>0</v>
          </cell>
          <cell r="I104">
            <v>5130</v>
          </cell>
        </row>
        <row r="105">
          <cell r="B105" t="str">
            <v>Симачева Н.П.</v>
          </cell>
          <cell r="C105" t="str">
            <v>Младшая медицинская сестра по уходу за больными</v>
          </cell>
          <cell r="D105" t="str">
            <v>Хирургия (25 к.)</v>
          </cell>
          <cell r="E105">
            <v>1.5</v>
          </cell>
          <cell r="F105" t="str">
            <v>2г</v>
          </cell>
          <cell r="G105">
            <v>5370</v>
          </cell>
          <cell r="H105">
            <v>15</v>
          </cell>
          <cell r="I105">
            <v>6175.5</v>
          </cell>
        </row>
        <row r="106">
          <cell r="B106" t="str">
            <v>Скобелева Е.Г.</v>
          </cell>
          <cell r="C106" t="str">
            <v>Медицинская сестра</v>
          </cell>
          <cell r="D106" t="str">
            <v>Кабинет УЗИ</v>
          </cell>
          <cell r="E106">
            <v>1</v>
          </cell>
          <cell r="F106" t="str">
            <v>Высшая</v>
          </cell>
          <cell r="G106">
            <v>8560</v>
          </cell>
          <cell r="H106">
            <v>15</v>
          </cell>
          <cell r="I106">
            <v>9844</v>
          </cell>
        </row>
        <row r="107">
          <cell r="B107" t="str">
            <v>Сорокина В.И.</v>
          </cell>
          <cell r="C107" t="str">
            <v>Младшая медицинская сестра по уходу за больными</v>
          </cell>
          <cell r="D107" t="str">
            <v>Неврология</v>
          </cell>
          <cell r="E107">
            <v>1</v>
          </cell>
          <cell r="F107" t="str">
            <v>2г</v>
          </cell>
          <cell r="G107">
            <v>5370</v>
          </cell>
          <cell r="H107">
            <v>0</v>
          </cell>
          <cell r="I107">
            <v>5370</v>
          </cell>
        </row>
        <row r="108">
          <cell r="B108" t="str">
            <v>Степанова В.С.</v>
          </cell>
          <cell r="C108" t="str">
            <v>Рентгенолаборант</v>
          </cell>
          <cell r="D108" t="str">
            <v>Рентген</v>
          </cell>
          <cell r="E108">
            <v>1</v>
          </cell>
          <cell r="F108" t="str">
            <v>без категории</v>
          </cell>
          <cell r="G108">
            <v>7010</v>
          </cell>
          <cell r="H108">
            <v>15</v>
          </cell>
          <cell r="I108">
            <v>8061.5</v>
          </cell>
        </row>
        <row r="109">
          <cell r="B109" t="str">
            <v>Стрелинова А.С.</v>
          </cell>
          <cell r="C109" t="str">
            <v>Старшая медицинская сестра</v>
          </cell>
          <cell r="D109" t="str">
            <v>Терапия (30 к.)</v>
          </cell>
          <cell r="E109">
            <v>1</v>
          </cell>
          <cell r="F109" t="str">
            <v>вторая</v>
          </cell>
          <cell r="G109">
            <v>8560</v>
          </cell>
          <cell r="H109">
            <v>0</v>
          </cell>
          <cell r="I109">
            <v>8560</v>
          </cell>
        </row>
        <row r="110">
          <cell r="B110" t="str">
            <v>Тимохина М.В.</v>
          </cell>
          <cell r="C110" t="str">
            <v>Медицинская сестра</v>
          </cell>
          <cell r="D110" t="str">
            <v>Эндоскоп. кабинет</v>
          </cell>
          <cell r="E110">
            <v>1</v>
          </cell>
          <cell r="F110" t="str">
            <v>Первая</v>
          </cell>
          <cell r="G110">
            <v>7810</v>
          </cell>
          <cell r="H110">
            <v>15</v>
          </cell>
          <cell r="I110">
            <v>8981.5</v>
          </cell>
        </row>
        <row r="111">
          <cell r="B111" t="str">
            <v>Тодорова Т.А.</v>
          </cell>
          <cell r="C111" t="str">
            <v>Медицинская сестра диетическая</v>
          </cell>
          <cell r="D111" t="str">
            <v>Мед.часть</v>
          </cell>
          <cell r="E111">
            <v>1</v>
          </cell>
          <cell r="F111" t="str">
            <v>без категории</v>
          </cell>
          <cell r="G111">
            <v>7010</v>
          </cell>
          <cell r="H111">
            <v>0</v>
          </cell>
          <cell r="I111">
            <v>7010</v>
          </cell>
        </row>
        <row r="112">
          <cell r="B112" t="str">
            <v>Толкунова Г.Г.</v>
          </cell>
          <cell r="C112" t="str">
            <v>Заведующий отделением - врач клинической лабораторной диагностики</v>
          </cell>
          <cell r="D112" t="str">
            <v>Лаборат. отд.</v>
          </cell>
          <cell r="E112">
            <v>1</v>
          </cell>
          <cell r="F112" t="str">
            <v>Высшая</v>
          </cell>
          <cell r="G112">
            <v>13620</v>
          </cell>
          <cell r="H112">
            <v>15</v>
          </cell>
          <cell r="I112">
            <v>15663</v>
          </cell>
        </row>
        <row r="113">
          <cell r="B113" t="str">
            <v>Толстова Е.А.</v>
          </cell>
          <cell r="C113" t="str">
            <v>Медицинская сестра</v>
          </cell>
          <cell r="D113" t="str">
            <v>Поликлиника</v>
          </cell>
          <cell r="E113">
            <v>1</v>
          </cell>
          <cell r="F113" t="str">
            <v>Высшая</v>
          </cell>
          <cell r="G113">
            <v>8560</v>
          </cell>
          <cell r="H113">
            <v>0</v>
          </cell>
          <cell r="I113">
            <v>8560</v>
          </cell>
        </row>
        <row r="114">
          <cell r="B114" t="str">
            <v>Трихлеб Е.И.</v>
          </cell>
          <cell r="C114" t="str">
            <v>Медицинская сестра по физиотерапии</v>
          </cell>
          <cell r="D114" t="str">
            <v>Физио. кабинет</v>
          </cell>
          <cell r="E114">
            <v>1</v>
          </cell>
          <cell r="F114" t="str">
            <v>без категории</v>
          </cell>
          <cell r="G114">
            <v>7010</v>
          </cell>
          <cell r="H114">
            <v>15</v>
          </cell>
          <cell r="I114">
            <v>8061.5</v>
          </cell>
        </row>
        <row r="115">
          <cell r="B115" t="str">
            <v>Умнов И.Н.</v>
          </cell>
          <cell r="C115" t="str">
            <v>Врач ультразвуковой диагностики</v>
          </cell>
          <cell r="D115" t="str">
            <v>Кабинет УЗИ</v>
          </cell>
          <cell r="E115">
            <v>0.5</v>
          </cell>
          <cell r="F115" t="str">
            <v>без категории</v>
          </cell>
          <cell r="G115">
            <v>9380</v>
          </cell>
          <cell r="H115">
            <v>15</v>
          </cell>
          <cell r="I115">
            <v>10787</v>
          </cell>
        </row>
        <row r="116">
          <cell r="B116" t="str">
            <v>Фершалова С.П.</v>
          </cell>
          <cell r="C116" t="str">
            <v>Главная медицинская сестра</v>
          </cell>
          <cell r="D116" t="str">
            <v>Управление</v>
          </cell>
          <cell r="E116">
            <v>1</v>
          </cell>
          <cell r="F116" t="str">
            <v>Высшая</v>
          </cell>
          <cell r="G116">
            <v>11000</v>
          </cell>
          <cell r="H116">
            <v>0</v>
          </cell>
          <cell r="I116">
            <v>11000</v>
          </cell>
        </row>
        <row r="117">
          <cell r="B117" t="str">
            <v>Филиппов В.А.</v>
          </cell>
          <cell r="C117" t="str">
            <v>Начальник отдела МТО</v>
          </cell>
          <cell r="D117" t="str">
            <v>Отдел МТО</v>
          </cell>
          <cell r="E117">
            <v>1</v>
          </cell>
          <cell r="F117" t="str">
            <v>без учета</v>
          </cell>
          <cell r="G117">
            <v>10280</v>
          </cell>
          <cell r="H117">
            <v>0</v>
          </cell>
          <cell r="I117">
            <v>10280</v>
          </cell>
        </row>
        <row r="118">
          <cell r="B118" t="str">
            <v>Фурман И.Б.</v>
          </cell>
          <cell r="C118" t="str">
            <v>Врач - дерматовенеролог</v>
          </cell>
          <cell r="D118" t="str">
            <v>Терапия (30 к.)</v>
          </cell>
          <cell r="E118">
            <v>0.75</v>
          </cell>
          <cell r="F118" t="str">
            <v>Первая</v>
          </cell>
          <cell r="G118">
            <v>10940</v>
          </cell>
          <cell r="H118">
            <v>15</v>
          </cell>
          <cell r="I118">
            <v>12581</v>
          </cell>
        </row>
        <row r="119">
          <cell r="B119" t="str">
            <v>Фурсова Ю.И.</v>
          </cell>
          <cell r="C119" t="str">
            <v>Санитарка</v>
          </cell>
          <cell r="D119" t="str">
            <v>Терапия (30 к.)</v>
          </cell>
          <cell r="E119">
            <v>1</v>
          </cell>
          <cell r="F119" t="str">
            <v>2г</v>
          </cell>
          <cell r="G119">
            <v>5130</v>
          </cell>
          <cell r="H119">
            <v>0</v>
          </cell>
          <cell r="I119">
            <v>5130</v>
          </cell>
        </row>
        <row r="120">
          <cell r="B120" t="str">
            <v>Харьковская Т.И.</v>
          </cell>
          <cell r="C120" t="str">
            <v>Медицинская сестра</v>
          </cell>
          <cell r="D120" t="str">
            <v>Приемное</v>
          </cell>
          <cell r="E120">
            <v>1</v>
          </cell>
          <cell r="F120" t="str">
            <v>Высшая</v>
          </cell>
          <cell r="G120">
            <v>8560</v>
          </cell>
          <cell r="H120">
            <v>15</v>
          </cell>
          <cell r="I120">
            <v>9844</v>
          </cell>
        </row>
        <row r="121">
          <cell r="B121" t="str">
            <v>Хорошавина М.А.</v>
          </cell>
          <cell r="C121" t="str">
            <v>Младшая медицинская сестра по уходу за больными</v>
          </cell>
          <cell r="D121" t="str">
            <v>Терапия (30 к.)</v>
          </cell>
          <cell r="E121">
            <v>1.5</v>
          </cell>
          <cell r="F121" t="str">
            <v>2г</v>
          </cell>
          <cell r="G121">
            <v>5370</v>
          </cell>
          <cell r="H121">
            <v>0</v>
          </cell>
          <cell r="I121">
            <v>5370</v>
          </cell>
        </row>
        <row r="122">
          <cell r="B122" t="str">
            <v>Чернов М.Ф.</v>
          </cell>
          <cell r="C122" t="str">
            <v>Техник</v>
          </cell>
          <cell r="D122" t="str">
            <v>Аптека</v>
          </cell>
          <cell r="E122">
            <v>0.5</v>
          </cell>
          <cell r="F122" t="str">
            <v>Первая</v>
          </cell>
          <cell r="G122">
            <v>7110</v>
          </cell>
          <cell r="H122">
            <v>0</v>
          </cell>
          <cell r="I122">
            <v>7110</v>
          </cell>
        </row>
        <row r="123">
          <cell r="B123" t="str">
            <v>Шамотенко Л.В.</v>
          </cell>
          <cell r="C123" t="str">
            <v>Санитарка</v>
          </cell>
          <cell r="D123" t="str">
            <v>Лаборат. отд.</v>
          </cell>
          <cell r="E123">
            <v>1</v>
          </cell>
          <cell r="F123" t="str">
            <v>2г</v>
          </cell>
          <cell r="G123">
            <v>5130</v>
          </cell>
          <cell r="H123">
            <v>15</v>
          </cell>
          <cell r="I123">
            <v>5899.5</v>
          </cell>
        </row>
        <row r="124">
          <cell r="B124" t="str">
            <v>Шаталов С.Н.</v>
          </cell>
          <cell r="C124" t="str">
            <v>Врач анестезиолог - реаниматолог</v>
          </cell>
          <cell r="D124" t="str">
            <v>ОАиР</v>
          </cell>
          <cell r="E124">
            <v>0.5</v>
          </cell>
          <cell r="F124" t="str">
            <v>Первая</v>
          </cell>
          <cell r="G124">
            <v>11760</v>
          </cell>
          <cell r="H124">
            <v>15</v>
          </cell>
          <cell r="I124">
            <v>13524</v>
          </cell>
        </row>
        <row r="125">
          <cell r="B125" t="str">
            <v>Шевченко С.И.</v>
          </cell>
          <cell r="C125" t="str">
            <v>Старшая медицинская сестра</v>
          </cell>
          <cell r="D125" t="str">
            <v>Неврология</v>
          </cell>
          <cell r="E125">
            <v>1</v>
          </cell>
          <cell r="F125" t="str">
            <v>Высшая</v>
          </cell>
          <cell r="G125">
            <v>10130</v>
          </cell>
          <cell r="H125">
            <v>0</v>
          </cell>
          <cell r="I125">
            <v>10130</v>
          </cell>
        </row>
        <row r="126">
          <cell r="B126" t="str">
            <v>Шелег А.С.</v>
          </cell>
          <cell r="C126" t="str">
            <v>Медицинская сестра палатная (постовая)</v>
          </cell>
          <cell r="D126" t="str">
            <v>Терапия (20 к.)</v>
          </cell>
          <cell r="E126">
            <v>1.25</v>
          </cell>
          <cell r="F126" t="str">
            <v>без категории</v>
          </cell>
          <cell r="G126">
            <v>7810</v>
          </cell>
          <cell r="H126">
            <v>0</v>
          </cell>
          <cell r="I126">
            <v>7810</v>
          </cell>
        </row>
        <row r="127">
          <cell r="B127" t="str">
            <v>Шолдан В.В.</v>
          </cell>
          <cell r="C127" t="str">
            <v>Врач - терапевт</v>
          </cell>
          <cell r="D127" t="str">
            <v>Поликлиника</v>
          </cell>
          <cell r="E127">
            <v>1</v>
          </cell>
          <cell r="F127" t="str">
            <v>без категории</v>
          </cell>
          <cell r="G127">
            <v>9380</v>
          </cell>
          <cell r="H127">
            <v>0</v>
          </cell>
          <cell r="I127">
            <v>9380</v>
          </cell>
        </row>
        <row r="128">
          <cell r="B128" t="str">
            <v>Ягодка И.Н.</v>
          </cell>
          <cell r="C128" t="str">
            <v>Младшая медицинская сестра по уходу за больными</v>
          </cell>
          <cell r="D128" t="str">
            <v>Терапия (20 к.)</v>
          </cell>
          <cell r="E128">
            <v>1.5</v>
          </cell>
          <cell r="F128" t="str">
            <v>2г</v>
          </cell>
          <cell r="G128">
            <v>5370</v>
          </cell>
          <cell r="H128">
            <v>0</v>
          </cell>
          <cell r="I128">
            <v>5370</v>
          </cell>
        </row>
        <row r="129">
          <cell r="B129" t="str">
            <v>Яковлева Г.А.</v>
          </cell>
          <cell r="C129" t="str">
            <v>Фармацевт</v>
          </cell>
          <cell r="D129" t="str">
            <v>Аптека</v>
          </cell>
          <cell r="E129">
            <v>1</v>
          </cell>
          <cell r="F129" t="str">
            <v>Высшая</v>
          </cell>
          <cell r="G129">
            <v>8560</v>
          </cell>
          <cell r="H129">
            <v>15</v>
          </cell>
          <cell r="I129">
            <v>9844</v>
          </cell>
        </row>
        <row r="130">
          <cell r="B130" t="str">
            <v>Яковлева О.Г.</v>
          </cell>
          <cell r="C130" t="str">
            <v>Сестра - хозяйка</v>
          </cell>
          <cell r="D130" t="str">
            <v>ОАиР</v>
          </cell>
          <cell r="E130">
            <v>1</v>
          </cell>
          <cell r="F130" t="str">
            <v>2г</v>
          </cell>
          <cell r="G130">
            <v>5370</v>
          </cell>
          <cell r="H130">
            <v>15</v>
          </cell>
          <cell r="I130">
            <v>6175.5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"/>
      <sheetName val="СОТРУДНИКИ"/>
      <sheetName val="КОРРЕКТИР.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>
        <row r="3">
          <cell r="A3">
            <v>1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  <pageSetUpPr fitToPage="1"/>
  </sheetPr>
  <dimension ref="A1:AW580"/>
  <sheetViews>
    <sheetView tabSelected="1" topLeftCell="J1" zoomScaleNormal="100" workbookViewId="0">
      <selection activeCell="Q16" sqref="Q16"/>
    </sheetView>
  </sheetViews>
  <sheetFormatPr defaultRowHeight="13.8" x14ac:dyDescent="0.3"/>
  <cols>
    <col min="1" max="1" width="15.88671875" style="25" hidden="1" customWidth="1"/>
    <col min="2" max="2" width="25.6640625" style="39" hidden="1" customWidth="1"/>
    <col min="3" max="3" width="1.5546875" style="10" hidden="1" customWidth="1"/>
    <col min="4" max="4" width="3.6640625" style="49" hidden="1" customWidth="1"/>
    <col min="5" max="5" width="20.5546875" style="39" hidden="1" customWidth="1"/>
    <col min="6" max="6" width="6.109375" style="39" hidden="1" customWidth="1"/>
    <col min="7" max="7" width="10.5546875" style="10" hidden="1" customWidth="1"/>
    <col min="8" max="9" width="7.44140625" style="10" hidden="1" customWidth="1"/>
    <col min="10" max="10" width="1.5546875" style="10" customWidth="1"/>
    <col min="11" max="11" width="11" style="10" customWidth="1"/>
    <col min="12" max="12" width="11" style="10" hidden="1" customWidth="1"/>
    <col min="13" max="14" width="11" style="10" customWidth="1"/>
    <col min="15" max="15" width="1.5546875" style="10" hidden="1" customWidth="1"/>
    <col min="16" max="16" width="4.109375" style="17" customWidth="1"/>
    <col min="17" max="18" width="9.88671875" style="48" customWidth="1"/>
    <col min="19" max="19" width="21.21875" style="48" customWidth="1"/>
    <col min="20" max="21" width="10.77734375" style="48" customWidth="1"/>
    <col min="22" max="22" width="10.77734375" style="17" customWidth="1"/>
    <col min="23" max="24" width="5.33203125" style="17" customWidth="1"/>
    <col min="25" max="49" width="8.88671875" style="17"/>
    <col min="50" max="238" width="8.88671875" style="10"/>
    <col min="239" max="239" width="22.6640625" style="10" customWidth="1"/>
    <col min="240" max="240" width="27.33203125" style="10" customWidth="1"/>
    <col min="241" max="241" width="5.5546875" style="10" customWidth="1"/>
    <col min="242" max="242" width="30.33203125" style="10" customWidth="1"/>
    <col min="243" max="243" width="11" style="10" customWidth="1"/>
    <col min="244" max="246" width="8.88671875" style="10"/>
    <col min="247" max="247" width="7.44140625" style="10" customWidth="1"/>
    <col min="248" max="248" width="40.33203125" style="10" customWidth="1"/>
    <col min="249" max="494" width="8.88671875" style="10"/>
    <col min="495" max="495" width="22.6640625" style="10" customWidth="1"/>
    <col min="496" max="496" width="27.33203125" style="10" customWidth="1"/>
    <col min="497" max="497" width="5.5546875" style="10" customWidth="1"/>
    <col min="498" max="498" width="30.33203125" style="10" customWidth="1"/>
    <col min="499" max="499" width="11" style="10" customWidth="1"/>
    <col min="500" max="502" width="8.88671875" style="10"/>
    <col min="503" max="503" width="7.44140625" style="10" customWidth="1"/>
    <col min="504" max="504" width="40.33203125" style="10" customWidth="1"/>
    <col min="505" max="750" width="8.88671875" style="10"/>
    <col min="751" max="751" width="22.6640625" style="10" customWidth="1"/>
    <col min="752" max="752" width="27.33203125" style="10" customWidth="1"/>
    <col min="753" max="753" width="5.5546875" style="10" customWidth="1"/>
    <col min="754" max="754" width="30.33203125" style="10" customWidth="1"/>
    <col min="755" max="755" width="11" style="10" customWidth="1"/>
    <col min="756" max="758" width="8.88671875" style="10"/>
    <col min="759" max="759" width="7.44140625" style="10" customWidth="1"/>
    <col min="760" max="760" width="40.33203125" style="10" customWidth="1"/>
    <col min="761" max="1006" width="8.88671875" style="10"/>
    <col min="1007" max="1007" width="22.6640625" style="10" customWidth="1"/>
    <col min="1008" max="1008" width="27.33203125" style="10" customWidth="1"/>
    <col min="1009" max="1009" width="5.5546875" style="10" customWidth="1"/>
    <col min="1010" max="1010" width="30.33203125" style="10" customWidth="1"/>
    <col min="1011" max="1011" width="11" style="10" customWidth="1"/>
    <col min="1012" max="1014" width="8.88671875" style="10"/>
    <col min="1015" max="1015" width="7.44140625" style="10" customWidth="1"/>
    <col min="1016" max="1016" width="40.33203125" style="10" customWidth="1"/>
    <col min="1017" max="1262" width="8.88671875" style="10"/>
    <col min="1263" max="1263" width="22.6640625" style="10" customWidth="1"/>
    <col min="1264" max="1264" width="27.33203125" style="10" customWidth="1"/>
    <col min="1265" max="1265" width="5.5546875" style="10" customWidth="1"/>
    <col min="1266" max="1266" width="30.33203125" style="10" customWidth="1"/>
    <col min="1267" max="1267" width="11" style="10" customWidth="1"/>
    <col min="1268" max="1270" width="8.88671875" style="10"/>
    <col min="1271" max="1271" width="7.44140625" style="10" customWidth="1"/>
    <col min="1272" max="1272" width="40.33203125" style="10" customWidth="1"/>
    <col min="1273" max="1518" width="8.88671875" style="10"/>
    <col min="1519" max="1519" width="22.6640625" style="10" customWidth="1"/>
    <col min="1520" max="1520" width="27.33203125" style="10" customWidth="1"/>
    <col min="1521" max="1521" width="5.5546875" style="10" customWidth="1"/>
    <col min="1522" max="1522" width="30.33203125" style="10" customWidth="1"/>
    <col min="1523" max="1523" width="11" style="10" customWidth="1"/>
    <col min="1524" max="1526" width="8.88671875" style="10"/>
    <col min="1527" max="1527" width="7.44140625" style="10" customWidth="1"/>
    <col min="1528" max="1528" width="40.33203125" style="10" customWidth="1"/>
    <col min="1529" max="1774" width="8.88671875" style="10"/>
    <col min="1775" max="1775" width="22.6640625" style="10" customWidth="1"/>
    <col min="1776" max="1776" width="27.33203125" style="10" customWidth="1"/>
    <col min="1777" max="1777" width="5.5546875" style="10" customWidth="1"/>
    <col min="1778" max="1778" width="30.33203125" style="10" customWidth="1"/>
    <col min="1779" max="1779" width="11" style="10" customWidth="1"/>
    <col min="1780" max="1782" width="8.88671875" style="10"/>
    <col min="1783" max="1783" width="7.44140625" style="10" customWidth="1"/>
    <col min="1784" max="1784" width="40.33203125" style="10" customWidth="1"/>
    <col min="1785" max="2030" width="8.88671875" style="10"/>
    <col min="2031" max="2031" width="22.6640625" style="10" customWidth="1"/>
    <col min="2032" max="2032" width="27.33203125" style="10" customWidth="1"/>
    <col min="2033" max="2033" width="5.5546875" style="10" customWidth="1"/>
    <col min="2034" max="2034" width="30.33203125" style="10" customWidth="1"/>
    <col min="2035" max="2035" width="11" style="10" customWidth="1"/>
    <col min="2036" max="2038" width="8.88671875" style="10"/>
    <col min="2039" max="2039" width="7.44140625" style="10" customWidth="1"/>
    <col min="2040" max="2040" width="40.33203125" style="10" customWidth="1"/>
    <col min="2041" max="2286" width="8.88671875" style="10"/>
    <col min="2287" max="2287" width="22.6640625" style="10" customWidth="1"/>
    <col min="2288" max="2288" width="27.33203125" style="10" customWidth="1"/>
    <col min="2289" max="2289" width="5.5546875" style="10" customWidth="1"/>
    <col min="2290" max="2290" width="30.33203125" style="10" customWidth="1"/>
    <col min="2291" max="2291" width="11" style="10" customWidth="1"/>
    <col min="2292" max="2294" width="8.88671875" style="10"/>
    <col min="2295" max="2295" width="7.44140625" style="10" customWidth="1"/>
    <col min="2296" max="2296" width="40.33203125" style="10" customWidth="1"/>
    <col min="2297" max="2542" width="8.88671875" style="10"/>
    <col min="2543" max="2543" width="22.6640625" style="10" customWidth="1"/>
    <col min="2544" max="2544" width="27.33203125" style="10" customWidth="1"/>
    <col min="2545" max="2545" width="5.5546875" style="10" customWidth="1"/>
    <col min="2546" max="2546" width="30.33203125" style="10" customWidth="1"/>
    <col min="2547" max="2547" width="11" style="10" customWidth="1"/>
    <col min="2548" max="2550" width="8.88671875" style="10"/>
    <col min="2551" max="2551" width="7.44140625" style="10" customWidth="1"/>
    <col min="2552" max="2552" width="40.33203125" style="10" customWidth="1"/>
    <col min="2553" max="2798" width="8.88671875" style="10"/>
    <col min="2799" max="2799" width="22.6640625" style="10" customWidth="1"/>
    <col min="2800" max="2800" width="27.33203125" style="10" customWidth="1"/>
    <col min="2801" max="2801" width="5.5546875" style="10" customWidth="1"/>
    <col min="2802" max="2802" width="30.33203125" style="10" customWidth="1"/>
    <col min="2803" max="2803" width="11" style="10" customWidth="1"/>
    <col min="2804" max="2806" width="8.88671875" style="10"/>
    <col min="2807" max="2807" width="7.44140625" style="10" customWidth="1"/>
    <col min="2808" max="2808" width="40.33203125" style="10" customWidth="1"/>
    <col min="2809" max="3054" width="8.88671875" style="10"/>
    <col min="3055" max="3055" width="22.6640625" style="10" customWidth="1"/>
    <col min="3056" max="3056" width="27.33203125" style="10" customWidth="1"/>
    <col min="3057" max="3057" width="5.5546875" style="10" customWidth="1"/>
    <col min="3058" max="3058" width="30.33203125" style="10" customWidth="1"/>
    <col min="3059" max="3059" width="11" style="10" customWidth="1"/>
    <col min="3060" max="3062" width="8.88671875" style="10"/>
    <col min="3063" max="3063" width="7.44140625" style="10" customWidth="1"/>
    <col min="3064" max="3064" width="40.33203125" style="10" customWidth="1"/>
    <col min="3065" max="3310" width="8.88671875" style="10"/>
    <col min="3311" max="3311" width="22.6640625" style="10" customWidth="1"/>
    <col min="3312" max="3312" width="27.33203125" style="10" customWidth="1"/>
    <col min="3313" max="3313" width="5.5546875" style="10" customWidth="1"/>
    <col min="3314" max="3314" width="30.33203125" style="10" customWidth="1"/>
    <col min="3315" max="3315" width="11" style="10" customWidth="1"/>
    <col min="3316" max="3318" width="8.88671875" style="10"/>
    <col min="3319" max="3319" width="7.44140625" style="10" customWidth="1"/>
    <col min="3320" max="3320" width="40.33203125" style="10" customWidth="1"/>
    <col min="3321" max="3566" width="8.88671875" style="10"/>
    <col min="3567" max="3567" width="22.6640625" style="10" customWidth="1"/>
    <col min="3568" max="3568" width="27.33203125" style="10" customWidth="1"/>
    <col min="3569" max="3569" width="5.5546875" style="10" customWidth="1"/>
    <col min="3570" max="3570" width="30.33203125" style="10" customWidth="1"/>
    <col min="3571" max="3571" width="11" style="10" customWidth="1"/>
    <col min="3572" max="3574" width="8.88671875" style="10"/>
    <col min="3575" max="3575" width="7.44140625" style="10" customWidth="1"/>
    <col min="3576" max="3576" width="40.33203125" style="10" customWidth="1"/>
    <col min="3577" max="3822" width="8.88671875" style="10"/>
    <col min="3823" max="3823" width="22.6640625" style="10" customWidth="1"/>
    <col min="3824" max="3824" width="27.33203125" style="10" customWidth="1"/>
    <col min="3825" max="3825" width="5.5546875" style="10" customWidth="1"/>
    <col min="3826" max="3826" width="30.33203125" style="10" customWidth="1"/>
    <col min="3827" max="3827" width="11" style="10" customWidth="1"/>
    <col min="3828" max="3830" width="8.88671875" style="10"/>
    <col min="3831" max="3831" width="7.44140625" style="10" customWidth="1"/>
    <col min="3832" max="3832" width="40.33203125" style="10" customWidth="1"/>
    <col min="3833" max="4078" width="8.88671875" style="10"/>
    <col min="4079" max="4079" width="22.6640625" style="10" customWidth="1"/>
    <col min="4080" max="4080" width="27.33203125" style="10" customWidth="1"/>
    <col min="4081" max="4081" width="5.5546875" style="10" customWidth="1"/>
    <col min="4082" max="4082" width="30.33203125" style="10" customWidth="1"/>
    <col min="4083" max="4083" width="11" style="10" customWidth="1"/>
    <col min="4084" max="4086" width="8.88671875" style="10"/>
    <col min="4087" max="4087" width="7.44140625" style="10" customWidth="1"/>
    <col min="4088" max="4088" width="40.33203125" style="10" customWidth="1"/>
    <col min="4089" max="4334" width="8.88671875" style="10"/>
    <col min="4335" max="4335" width="22.6640625" style="10" customWidth="1"/>
    <col min="4336" max="4336" width="27.33203125" style="10" customWidth="1"/>
    <col min="4337" max="4337" width="5.5546875" style="10" customWidth="1"/>
    <col min="4338" max="4338" width="30.33203125" style="10" customWidth="1"/>
    <col min="4339" max="4339" width="11" style="10" customWidth="1"/>
    <col min="4340" max="4342" width="8.88671875" style="10"/>
    <col min="4343" max="4343" width="7.44140625" style="10" customWidth="1"/>
    <col min="4344" max="4344" width="40.33203125" style="10" customWidth="1"/>
    <col min="4345" max="4590" width="8.88671875" style="10"/>
    <col min="4591" max="4591" width="22.6640625" style="10" customWidth="1"/>
    <col min="4592" max="4592" width="27.33203125" style="10" customWidth="1"/>
    <col min="4593" max="4593" width="5.5546875" style="10" customWidth="1"/>
    <col min="4594" max="4594" width="30.33203125" style="10" customWidth="1"/>
    <col min="4595" max="4595" width="11" style="10" customWidth="1"/>
    <col min="4596" max="4598" width="8.88671875" style="10"/>
    <col min="4599" max="4599" width="7.44140625" style="10" customWidth="1"/>
    <col min="4600" max="4600" width="40.33203125" style="10" customWidth="1"/>
    <col min="4601" max="4846" width="8.88671875" style="10"/>
    <col min="4847" max="4847" width="22.6640625" style="10" customWidth="1"/>
    <col min="4848" max="4848" width="27.33203125" style="10" customWidth="1"/>
    <col min="4849" max="4849" width="5.5546875" style="10" customWidth="1"/>
    <col min="4850" max="4850" width="30.33203125" style="10" customWidth="1"/>
    <col min="4851" max="4851" width="11" style="10" customWidth="1"/>
    <col min="4852" max="4854" width="8.88671875" style="10"/>
    <col min="4855" max="4855" width="7.44140625" style="10" customWidth="1"/>
    <col min="4856" max="4856" width="40.33203125" style="10" customWidth="1"/>
    <col min="4857" max="5102" width="8.88671875" style="10"/>
    <col min="5103" max="5103" width="22.6640625" style="10" customWidth="1"/>
    <col min="5104" max="5104" width="27.33203125" style="10" customWidth="1"/>
    <col min="5105" max="5105" width="5.5546875" style="10" customWidth="1"/>
    <col min="5106" max="5106" width="30.33203125" style="10" customWidth="1"/>
    <col min="5107" max="5107" width="11" style="10" customWidth="1"/>
    <col min="5108" max="5110" width="8.88671875" style="10"/>
    <col min="5111" max="5111" width="7.44140625" style="10" customWidth="1"/>
    <col min="5112" max="5112" width="40.33203125" style="10" customWidth="1"/>
    <col min="5113" max="5358" width="8.88671875" style="10"/>
    <col min="5359" max="5359" width="22.6640625" style="10" customWidth="1"/>
    <col min="5360" max="5360" width="27.33203125" style="10" customWidth="1"/>
    <col min="5361" max="5361" width="5.5546875" style="10" customWidth="1"/>
    <col min="5362" max="5362" width="30.33203125" style="10" customWidth="1"/>
    <col min="5363" max="5363" width="11" style="10" customWidth="1"/>
    <col min="5364" max="5366" width="8.88671875" style="10"/>
    <col min="5367" max="5367" width="7.44140625" style="10" customWidth="1"/>
    <col min="5368" max="5368" width="40.33203125" style="10" customWidth="1"/>
    <col min="5369" max="5614" width="8.88671875" style="10"/>
    <col min="5615" max="5615" width="22.6640625" style="10" customWidth="1"/>
    <col min="5616" max="5616" width="27.33203125" style="10" customWidth="1"/>
    <col min="5617" max="5617" width="5.5546875" style="10" customWidth="1"/>
    <col min="5618" max="5618" width="30.33203125" style="10" customWidth="1"/>
    <col min="5619" max="5619" width="11" style="10" customWidth="1"/>
    <col min="5620" max="5622" width="8.88671875" style="10"/>
    <col min="5623" max="5623" width="7.44140625" style="10" customWidth="1"/>
    <col min="5624" max="5624" width="40.33203125" style="10" customWidth="1"/>
    <col min="5625" max="5870" width="8.88671875" style="10"/>
    <col min="5871" max="5871" width="22.6640625" style="10" customWidth="1"/>
    <col min="5872" max="5872" width="27.33203125" style="10" customWidth="1"/>
    <col min="5873" max="5873" width="5.5546875" style="10" customWidth="1"/>
    <col min="5874" max="5874" width="30.33203125" style="10" customWidth="1"/>
    <col min="5875" max="5875" width="11" style="10" customWidth="1"/>
    <col min="5876" max="5878" width="8.88671875" style="10"/>
    <col min="5879" max="5879" width="7.44140625" style="10" customWidth="1"/>
    <col min="5880" max="5880" width="40.33203125" style="10" customWidth="1"/>
    <col min="5881" max="6126" width="8.88671875" style="10"/>
    <col min="6127" max="6127" width="22.6640625" style="10" customWidth="1"/>
    <col min="6128" max="6128" width="27.33203125" style="10" customWidth="1"/>
    <col min="6129" max="6129" width="5.5546875" style="10" customWidth="1"/>
    <col min="6130" max="6130" width="30.33203125" style="10" customWidth="1"/>
    <col min="6131" max="6131" width="11" style="10" customWidth="1"/>
    <col min="6132" max="6134" width="8.88671875" style="10"/>
    <col min="6135" max="6135" width="7.44140625" style="10" customWidth="1"/>
    <col min="6136" max="6136" width="40.33203125" style="10" customWidth="1"/>
    <col min="6137" max="6382" width="8.88671875" style="10"/>
    <col min="6383" max="6383" width="22.6640625" style="10" customWidth="1"/>
    <col min="6384" max="6384" width="27.33203125" style="10" customWidth="1"/>
    <col min="6385" max="6385" width="5.5546875" style="10" customWidth="1"/>
    <col min="6386" max="6386" width="30.33203125" style="10" customWidth="1"/>
    <col min="6387" max="6387" width="11" style="10" customWidth="1"/>
    <col min="6388" max="6390" width="8.88671875" style="10"/>
    <col min="6391" max="6391" width="7.44140625" style="10" customWidth="1"/>
    <col min="6392" max="6392" width="40.33203125" style="10" customWidth="1"/>
    <col min="6393" max="6638" width="8.88671875" style="10"/>
    <col min="6639" max="6639" width="22.6640625" style="10" customWidth="1"/>
    <col min="6640" max="6640" width="27.33203125" style="10" customWidth="1"/>
    <col min="6641" max="6641" width="5.5546875" style="10" customWidth="1"/>
    <col min="6642" max="6642" width="30.33203125" style="10" customWidth="1"/>
    <col min="6643" max="6643" width="11" style="10" customWidth="1"/>
    <col min="6644" max="6646" width="8.88671875" style="10"/>
    <col min="6647" max="6647" width="7.44140625" style="10" customWidth="1"/>
    <col min="6648" max="6648" width="40.33203125" style="10" customWidth="1"/>
    <col min="6649" max="6894" width="8.88671875" style="10"/>
    <col min="6895" max="6895" width="22.6640625" style="10" customWidth="1"/>
    <col min="6896" max="6896" width="27.33203125" style="10" customWidth="1"/>
    <col min="6897" max="6897" width="5.5546875" style="10" customWidth="1"/>
    <col min="6898" max="6898" width="30.33203125" style="10" customWidth="1"/>
    <col min="6899" max="6899" width="11" style="10" customWidth="1"/>
    <col min="6900" max="6902" width="8.88671875" style="10"/>
    <col min="6903" max="6903" width="7.44140625" style="10" customWidth="1"/>
    <col min="6904" max="6904" width="40.33203125" style="10" customWidth="1"/>
    <col min="6905" max="7150" width="8.88671875" style="10"/>
    <col min="7151" max="7151" width="22.6640625" style="10" customWidth="1"/>
    <col min="7152" max="7152" width="27.33203125" style="10" customWidth="1"/>
    <col min="7153" max="7153" width="5.5546875" style="10" customWidth="1"/>
    <col min="7154" max="7154" width="30.33203125" style="10" customWidth="1"/>
    <col min="7155" max="7155" width="11" style="10" customWidth="1"/>
    <col min="7156" max="7158" width="8.88671875" style="10"/>
    <col min="7159" max="7159" width="7.44140625" style="10" customWidth="1"/>
    <col min="7160" max="7160" width="40.33203125" style="10" customWidth="1"/>
    <col min="7161" max="7406" width="8.88671875" style="10"/>
    <col min="7407" max="7407" width="22.6640625" style="10" customWidth="1"/>
    <col min="7408" max="7408" width="27.33203125" style="10" customWidth="1"/>
    <col min="7409" max="7409" width="5.5546875" style="10" customWidth="1"/>
    <col min="7410" max="7410" width="30.33203125" style="10" customWidth="1"/>
    <col min="7411" max="7411" width="11" style="10" customWidth="1"/>
    <col min="7412" max="7414" width="8.88671875" style="10"/>
    <col min="7415" max="7415" width="7.44140625" style="10" customWidth="1"/>
    <col min="7416" max="7416" width="40.33203125" style="10" customWidth="1"/>
    <col min="7417" max="7662" width="8.88671875" style="10"/>
    <col min="7663" max="7663" width="22.6640625" style="10" customWidth="1"/>
    <col min="7664" max="7664" width="27.33203125" style="10" customWidth="1"/>
    <col min="7665" max="7665" width="5.5546875" style="10" customWidth="1"/>
    <col min="7666" max="7666" width="30.33203125" style="10" customWidth="1"/>
    <col min="7667" max="7667" width="11" style="10" customWidth="1"/>
    <col min="7668" max="7670" width="8.88671875" style="10"/>
    <col min="7671" max="7671" width="7.44140625" style="10" customWidth="1"/>
    <col min="7672" max="7672" width="40.33203125" style="10" customWidth="1"/>
    <col min="7673" max="7918" width="8.88671875" style="10"/>
    <col min="7919" max="7919" width="22.6640625" style="10" customWidth="1"/>
    <col min="7920" max="7920" width="27.33203125" style="10" customWidth="1"/>
    <col min="7921" max="7921" width="5.5546875" style="10" customWidth="1"/>
    <col min="7922" max="7922" width="30.33203125" style="10" customWidth="1"/>
    <col min="7923" max="7923" width="11" style="10" customWidth="1"/>
    <col min="7924" max="7926" width="8.88671875" style="10"/>
    <col min="7927" max="7927" width="7.44140625" style="10" customWidth="1"/>
    <col min="7928" max="7928" width="40.33203125" style="10" customWidth="1"/>
    <col min="7929" max="8174" width="8.88671875" style="10"/>
    <col min="8175" max="8175" width="22.6640625" style="10" customWidth="1"/>
    <col min="8176" max="8176" width="27.33203125" style="10" customWidth="1"/>
    <col min="8177" max="8177" width="5.5546875" style="10" customWidth="1"/>
    <col min="8178" max="8178" width="30.33203125" style="10" customWidth="1"/>
    <col min="8179" max="8179" width="11" style="10" customWidth="1"/>
    <col min="8180" max="8182" width="8.88671875" style="10"/>
    <col min="8183" max="8183" width="7.44140625" style="10" customWidth="1"/>
    <col min="8184" max="8184" width="40.33203125" style="10" customWidth="1"/>
    <col min="8185" max="8430" width="8.88671875" style="10"/>
    <col min="8431" max="8431" width="22.6640625" style="10" customWidth="1"/>
    <col min="8432" max="8432" width="27.33203125" style="10" customWidth="1"/>
    <col min="8433" max="8433" width="5.5546875" style="10" customWidth="1"/>
    <col min="8434" max="8434" width="30.33203125" style="10" customWidth="1"/>
    <col min="8435" max="8435" width="11" style="10" customWidth="1"/>
    <col min="8436" max="8438" width="8.88671875" style="10"/>
    <col min="8439" max="8439" width="7.44140625" style="10" customWidth="1"/>
    <col min="8440" max="8440" width="40.33203125" style="10" customWidth="1"/>
    <col min="8441" max="8686" width="8.88671875" style="10"/>
    <col min="8687" max="8687" width="22.6640625" style="10" customWidth="1"/>
    <col min="8688" max="8688" width="27.33203125" style="10" customWidth="1"/>
    <col min="8689" max="8689" width="5.5546875" style="10" customWidth="1"/>
    <col min="8690" max="8690" width="30.33203125" style="10" customWidth="1"/>
    <col min="8691" max="8691" width="11" style="10" customWidth="1"/>
    <col min="8692" max="8694" width="8.88671875" style="10"/>
    <col min="8695" max="8695" width="7.44140625" style="10" customWidth="1"/>
    <col min="8696" max="8696" width="40.33203125" style="10" customWidth="1"/>
    <col min="8697" max="8942" width="8.88671875" style="10"/>
    <col min="8943" max="8943" width="22.6640625" style="10" customWidth="1"/>
    <col min="8944" max="8944" width="27.33203125" style="10" customWidth="1"/>
    <col min="8945" max="8945" width="5.5546875" style="10" customWidth="1"/>
    <col min="8946" max="8946" width="30.33203125" style="10" customWidth="1"/>
    <col min="8947" max="8947" width="11" style="10" customWidth="1"/>
    <col min="8948" max="8950" width="8.88671875" style="10"/>
    <col min="8951" max="8951" width="7.44140625" style="10" customWidth="1"/>
    <col min="8952" max="8952" width="40.33203125" style="10" customWidth="1"/>
    <col min="8953" max="9198" width="8.88671875" style="10"/>
    <col min="9199" max="9199" width="22.6640625" style="10" customWidth="1"/>
    <col min="9200" max="9200" width="27.33203125" style="10" customWidth="1"/>
    <col min="9201" max="9201" width="5.5546875" style="10" customWidth="1"/>
    <col min="9202" max="9202" width="30.33203125" style="10" customWidth="1"/>
    <col min="9203" max="9203" width="11" style="10" customWidth="1"/>
    <col min="9204" max="9206" width="8.88671875" style="10"/>
    <col min="9207" max="9207" width="7.44140625" style="10" customWidth="1"/>
    <col min="9208" max="9208" width="40.33203125" style="10" customWidth="1"/>
    <col min="9209" max="9454" width="8.88671875" style="10"/>
    <col min="9455" max="9455" width="22.6640625" style="10" customWidth="1"/>
    <col min="9456" max="9456" width="27.33203125" style="10" customWidth="1"/>
    <col min="9457" max="9457" width="5.5546875" style="10" customWidth="1"/>
    <col min="9458" max="9458" width="30.33203125" style="10" customWidth="1"/>
    <col min="9459" max="9459" width="11" style="10" customWidth="1"/>
    <col min="9460" max="9462" width="8.88671875" style="10"/>
    <col min="9463" max="9463" width="7.44140625" style="10" customWidth="1"/>
    <col min="9464" max="9464" width="40.33203125" style="10" customWidth="1"/>
    <col min="9465" max="9710" width="8.88671875" style="10"/>
    <col min="9711" max="9711" width="22.6640625" style="10" customWidth="1"/>
    <col min="9712" max="9712" width="27.33203125" style="10" customWidth="1"/>
    <col min="9713" max="9713" width="5.5546875" style="10" customWidth="1"/>
    <col min="9714" max="9714" width="30.33203125" style="10" customWidth="1"/>
    <col min="9715" max="9715" width="11" style="10" customWidth="1"/>
    <col min="9716" max="9718" width="8.88671875" style="10"/>
    <col min="9719" max="9719" width="7.44140625" style="10" customWidth="1"/>
    <col min="9720" max="9720" width="40.33203125" style="10" customWidth="1"/>
    <col min="9721" max="9966" width="8.88671875" style="10"/>
    <col min="9967" max="9967" width="22.6640625" style="10" customWidth="1"/>
    <col min="9968" max="9968" width="27.33203125" style="10" customWidth="1"/>
    <col min="9969" max="9969" width="5.5546875" style="10" customWidth="1"/>
    <col min="9970" max="9970" width="30.33203125" style="10" customWidth="1"/>
    <col min="9971" max="9971" width="11" style="10" customWidth="1"/>
    <col min="9972" max="9974" width="8.88671875" style="10"/>
    <col min="9975" max="9975" width="7.44140625" style="10" customWidth="1"/>
    <col min="9976" max="9976" width="40.33203125" style="10" customWidth="1"/>
    <col min="9977" max="10222" width="8.88671875" style="10"/>
    <col min="10223" max="10223" width="22.6640625" style="10" customWidth="1"/>
    <col min="10224" max="10224" width="27.33203125" style="10" customWidth="1"/>
    <col min="10225" max="10225" width="5.5546875" style="10" customWidth="1"/>
    <col min="10226" max="10226" width="30.33203125" style="10" customWidth="1"/>
    <col min="10227" max="10227" width="11" style="10" customWidth="1"/>
    <col min="10228" max="10230" width="8.88671875" style="10"/>
    <col min="10231" max="10231" width="7.44140625" style="10" customWidth="1"/>
    <col min="10232" max="10232" width="40.33203125" style="10" customWidth="1"/>
    <col min="10233" max="10478" width="8.88671875" style="10"/>
    <col min="10479" max="10479" width="22.6640625" style="10" customWidth="1"/>
    <col min="10480" max="10480" width="27.33203125" style="10" customWidth="1"/>
    <col min="10481" max="10481" width="5.5546875" style="10" customWidth="1"/>
    <col min="10482" max="10482" width="30.33203125" style="10" customWidth="1"/>
    <col min="10483" max="10483" width="11" style="10" customWidth="1"/>
    <col min="10484" max="10486" width="8.88671875" style="10"/>
    <col min="10487" max="10487" width="7.44140625" style="10" customWidth="1"/>
    <col min="10488" max="10488" width="40.33203125" style="10" customWidth="1"/>
    <col min="10489" max="10734" width="8.88671875" style="10"/>
    <col min="10735" max="10735" width="22.6640625" style="10" customWidth="1"/>
    <col min="10736" max="10736" width="27.33203125" style="10" customWidth="1"/>
    <col min="10737" max="10737" width="5.5546875" style="10" customWidth="1"/>
    <col min="10738" max="10738" width="30.33203125" style="10" customWidth="1"/>
    <col min="10739" max="10739" width="11" style="10" customWidth="1"/>
    <col min="10740" max="10742" width="8.88671875" style="10"/>
    <col min="10743" max="10743" width="7.44140625" style="10" customWidth="1"/>
    <col min="10744" max="10744" width="40.33203125" style="10" customWidth="1"/>
    <col min="10745" max="10990" width="8.88671875" style="10"/>
    <col min="10991" max="10991" width="22.6640625" style="10" customWidth="1"/>
    <col min="10992" max="10992" width="27.33203125" style="10" customWidth="1"/>
    <col min="10993" max="10993" width="5.5546875" style="10" customWidth="1"/>
    <col min="10994" max="10994" width="30.33203125" style="10" customWidth="1"/>
    <col min="10995" max="10995" width="11" style="10" customWidth="1"/>
    <col min="10996" max="10998" width="8.88671875" style="10"/>
    <col min="10999" max="10999" width="7.44140625" style="10" customWidth="1"/>
    <col min="11000" max="11000" width="40.33203125" style="10" customWidth="1"/>
    <col min="11001" max="11246" width="8.88671875" style="10"/>
    <col min="11247" max="11247" width="22.6640625" style="10" customWidth="1"/>
    <col min="11248" max="11248" width="27.33203125" style="10" customWidth="1"/>
    <col min="11249" max="11249" width="5.5546875" style="10" customWidth="1"/>
    <col min="11250" max="11250" width="30.33203125" style="10" customWidth="1"/>
    <col min="11251" max="11251" width="11" style="10" customWidth="1"/>
    <col min="11252" max="11254" width="8.88671875" style="10"/>
    <col min="11255" max="11255" width="7.44140625" style="10" customWidth="1"/>
    <col min="11256" max="11256" width="40.33203125" style="10" customWidth="1"/>
    <col min="11257" max="11502" width="8.88671875" style="10"/>
    <col min="11503" max="11503" width="22.6640625" style="10" customWidth="1"/>
    <col min="11504" max="11504" width="27.33203125" style="10" customWidth="1"/>
    <col min="11505" max="11505" width="5.5546875" style="10" customWidth="1"/>
    <col min="11506" max="11506" width="30.33203125" style="10" customWidth="1"/>
    <col min="11507" max="11507" width="11" style="10" customWidth="1"/>
    <col min="11508" max="11510" width="8.88671875" style="10"/>
    <col min="11511" max="11511" width="7.44140625" style="10" customWidth="1"/>
    <col min="11512" max="11512" width="40.33203125" style="10" customWidth="1"/>
    <col min="11513" max="11758" width="8.88671875" style="10"/>
    <col min="11759" max="11759" width="22.6640625" style="10" customWidth="1"/>
    <col min="11760" max="11760" width="27.33203125" style="10" customWidth="1"/>
    <col min="11761" max="11761" width="5.5546875" style="10" customWidth="1"/>
    <col min="11762" max="11762" width="30.33203125" style="10" customWidth="1"/>
    <col min="11763" max="11763" width="11" style="10" customWidth="1"/>
    <col min="11764" max="11766" width="8.88671875" style="10"/>
    <col min="11767" max="11767" width="7.44140625" style="10" customWidth="1"/>
    <col min="11768" max="11768" width="40.33203125" style="10" customWidth="1"/>
    <col min="11769" max="12014" width="8.88671875" style="10"/>
    <col min="12015" max="12015" width="22.6640625" style="10" customWidth="1"/>
    <col min="12016" max="12016" width="27.33203125" style="10" customWidth="1"/>
    <col min="12017" max="12017" width="5.5546875" style="10" customWidth="1"/>
    <col min="12018" max="12018" width="30.33203125" style="10" customWidth="1"/>
    <col min="12019" max="12019" width="11" style="10" customWidth="1"/>
    <col min="12020" max="12022" width="8.88671875" style="10"/>
    <col min="12023" max="12023" width="7.44140625" style="10" customWidth="1"/>
    <col min="12024" max="12024" width="40.33203125" style="10" customWidth="1"/>
    <col min="12025" max="12270" width="8.88671875" style="10"/>
    <col min="12271" max="12271" width="22.6640625" style="10" customWidth="1"/>
    <col min="12272" max="12272" width="27.33203125" style="10" customWidth="1"/>
    <col min="12273" max="12273" width="5.5546875" style="10" customWidth="1"/>
    <col min="12274" max="12274" width="30.33203125" style="10" customWidth="1"/>
    <col min="12275" max="12275" width="11" style="10" customWidth="1"/>
    <col min="12276" max="12278" width="8.88671875" style="10"/>
    <col min="12279" max="12279" width="7.44140625" style="10" customWidth="1"/>
    <col min="12280" max="12280" width="40.33203125" style="10" customWidth="1"/>
    <col min="12281" max="12526" width="8.88671875" style="10"/>
    <col min="12527" max="12527" width="22.6640625" style="10" customWidth="1"/>
    <col min="12528" max="12528" width="27.33203125" style="10" customWidth="1"/>
    <col min="12529" max="12529" width="5.5546875" style="10" customWidth="1"/>
    <col min="12530" max="12530" width="30.33203125" style="10" customWidth="1"/>
    <col min="12531" max="12531" width="11" style="10" customWidth="1"/>
    <col min="12532" max="12534" width="8.88671875" style="10"/>
    <col min="12535" max="12535" width="7.44140625" style="10" customWidth="1"/>
    <col min="12536" max="12536" width="40.33203125" style="10" customWidth="1"/>
    <col min="12537" max="12782" width="8.88671875" style="10"/>
    <col min="12783" max="12783" width="22.6640625" style="10" customWidth="1"/>
    <col min="12784" max="12784" width="27.33203125" style="10" customWidth="1"/>
    <col min="12785" max="12785" width="5.5546875" style="10" customWidth="1"/>
    <col min="12786" max="12786" width="30.33203125" style="10" customWidth="1"/>
    <col min="12787" max="12787" width="11" style="10" customWidth="1"/>
    <col min="12788" max="12790" width="8.88671875" style="10"/>
    <col min="12791" max="12791" width="7.44140625" style="10" customWidth="1"/>
    <col min="12792" max="12792" width="40.33203125" style="10" customWidth="1"/>
    <col min="12793" max="13038" width="8.88671875" style="10"/>
    <col min="13039" max="13039" width="22.6640625" style="10" customWidth="1"/>
    <col min="13040" max="13040" width="27.33203125" style="10" customWidth="1"/>
    <col min="13041" max="13041" width="5.5546875" style="10" customWidth="1"/>
    <col min="13042" max="13042" width="30.33203125" style="10" customWidth="1"/>
    <col min="13043" max="13043" width="11" style="10" customWidth="1"/>
    <col min="13044" max="13046" width="8.88671875" style="10"/>
    <col min="13047" max="13047" width="7.44140625" style="10" customWidth="1"/>
    <col min="13048" max="13048" width="40.33203125" style="10" customWidth="1"/>
    <col min="13049" max="13294" width="8.88671875" style="10"/>
    <col min="13295" max="13295" width="22.6640625" style="10" customWidth="1"/>
    <col min="13296" max="13296" width="27.33203125" style="10" customWidth="1"/>
    <col min="13297" max="13297" width="5.5546875" style="10" customWidth="1"/>
    <col min="13298" max="13298" width="30.33203125" style="10" customWidth="1"/>
    <col min="13299" max="13299" width="11" style="10" customWidth="1"/>
    <col min="13300" max="13302" width="8.88671875" style="10"/>
    <col min="13303" max="13303" width="7.44140625" style="10" customWidth="1"/>
    <col min="13304" max="13304" width="40.33203125" style="10" customWidth="1"/>
    <col min="13305" max="13550" width="8.88671875" style="10"/>
    <col min="13551" max="13551" width="22.6640625" style="10" customWidth="1"/>
    <col min="13552" max="13552" width="27.33203125" style="10" customWidth="1"/>
    <col min="13553" max="13553" width="5.5546875" style="10" customWidth="1"/>
    <col min="13554" max="13554" width="30.33203125" style="10" customWidth="1"/>
    <col min="13555" max="13555" width="11" style="10" customWidth="1"/>
    <col min="13556" max="13558" width="8.88671875" style="10"/>
    <col min="13559" max="13559" width="7.44140625" style="10" customWidth="1"/>
    <col min="13560" max="13560" width="40.33203125" style="10" customWidth="1"/>
    <col min="13561" max="13806" width="8.88671875" style="10"/>
    <col min="13807" max="13807" width="22.6640625" style="10" customWidth="1"/>
    <col min="13808" max="13808" width="27.33203125" style="10" customWidth="1"/>
    <col min="13809" max="13809" width="5.5546875" style="10" customWidth="1"/>
    <col min="13810" max="13810" width="30.33203125" style="10" customWidth="1"/>
    <col min="13811" max="13811" width="11" style="10" customWidth="1"/>
    <col min="13812" max="13814" width="8.88671875" style="10"/>
    <col min="13815" max="13815" width="7.44140625" style="10" customWidth="1"/>
    <col min="13816" max="13816" width="40.33203125" style="10" customWidth="1"/>
    <col min="13817" max="14062" width="8.88671875" style="10"/>
    <col min="14063" max="14063" width="22.6640625" style="10" customWidth="1"/>
    <col min="14064" max="14064" width="27.33203125" style="10" customWidth="1"/>
    <col min="14065" max="14065" width="5.5546875" style="10" customWidth="1"/>
    <col min="14066" max="14066" width="30.33203125" style="10" customWidth="1"/>
    <col min="14067" max="14067" width="11" style="10" customWidth="1"/>
    <col min="14068" max="14070" width="8.88671875" style="10"/>
    <col min="14071" max="14071" width="7.44140625" style="10" customWidth="1"/>
    <col min="14072" max="14072" width="40.33203125" style="10" customWidth="1"/>
    <col min="14073" max="14318" width="8.88671875" style="10"/>
    <col min="14319" max="14319" width="22.6640625" style="10" customWidth="1"/>
    <col min="14320" max="14320" width="27.33203125" style="10" customWidth="1"/>
    <col min="14321" max="14321" width="5.5546875" style="10" customWidth="1"/>
    <col min="14322" max="14322" width="30.33203125" style="10" customWidth="1"/>
    <col min="14323" max="14323" width="11" style="10" customWidth="1"/>
    <col min="14324" max="14326" width="8.88671875" style="10"/>
    <col min="14327" max="14327" width="7.44140625" style="10" customWidth="1"/>
    <col min="14328" max="14328" width="40.33203125" style="10" customWidth="1"/>
    <col min="14329" max="14574" width="8.88671875" style="10"/>
    <col min="14575" max="14575" width="22.6640625" style="10" customWidth="1"/>
    <col min="14576" max="14576" width="27.33203125" style="10" customWidth="1"/>
    <col min="14577" max="14577" width="5.5546875" style="10" customWidth="1"/>
    <col min="14578" max="14578" width="30.33203125" style="10" customWidth="1"/>
    <col min="14579" max="14579" width="11" style="10" customWidth="1"/>
    <col min="14580" max="14582" width="8.88671875" style="10"/>
    <col min="14583" max="14583" width="7.44140625" style="10" customWidth="1"/>
    <col min="14584" max="14584" width="40.33203125" style="10" customWidth="1"/>
    <col min="14585" max="14830" width="8.88671875" style="10"/>
    <col min="14831" max="14831" width="22.6640625" style="10" customWidth="1"/>
    <col min="14832" max="14832" width="27.33203125" style="10" customWidth="1"/>
    <col min="14833" max="14833" width="5.5546875" style="10" customWidth="1"/>
    <col min="14834" max="14834" width="30.33203125" style="10" customWidth="1"/>
    <col min="14835" max="14835" width="11" style="10" customWidth="1"/>
    <col min="14836" max="14838" width="8.88671875" style="10"/>
    <col min="14839" max="14839" width="7.44140625" style="10" customWidth="1"/>
    <col min="14840" max="14840" width="40.33203125" style="10" customWidth="1"/>
    <col min="14841" max="15086" width="8.88671875" style="10"/>
    <col min="15087" max="15087" width="22.6640625" style="10" customWidth="1"/>
    <col min="15088" max="15088" width="27.33203125" style="10" customWidth="1"/>
    <col min="15089" max="15089" width="5.5546875" style="10" customWidth="1"/>
    <col min="15090" max="15090" width="30.33203125" style="10" customWidth="1"/>
    <col min="15091" max="15091" width="11" style="10" customWidth="1"/>
    <col min="15092" max="15094" width="8.88671875" style="10"/>
    <col min="15095" max="15095" width="7.44140625" style="10" customWidth="1"/>
    <col min="15096" max="15096" width="40.33203125" style="10" customWidth="1"/>
    <col min="15097" max="15342" width="8.88671875" style="10"/>
    <col min="15343" max="15343" width="22.6640625" style="10" customWidth="1"/>
    <col min="15344" max="15344" width="27.33203125" style="10" customWidth="1"/>
    <col min="15345" max="15345" width="5.5546875" style="10" customWidth="1"/>
    <col min="15346" max="15346" width="30.33203125" style="10" customWidth="1"/>
    <col min="15347" max="15347" width="11" style="10" customWidth="1"/>
    <col min="15348" max="15350" width="8.88671875" style="10"/>
    <col min="15351" max="15351" width="7.44140625" style="10" customWidth="1"/>
    <col min="15352" max="15352" width="40.33203125" style="10" customWidth="1"/>
    <col min="15353" max="15598" width="8.88671875" style="10"/>
    <col min="15599" max="15599" width="22.6640625" style="10" customWidth="1"/>
    <col min="15600" max="15600" width="27.33203125" style="10" customWidth="1"/>
    <col min="15601" max="15601" width="5.5546875" style="10" customWidth="1"/>
    <col min="15602" max="15602" width="30.33203125" style="10" customWidth="1"/>
    <col min="15603" max="15603" width="11" style="10" customWidth="1"/>
    <col min="15604" max="15606" width="8.88671875" style="10"/>
    <col min="15607" max="15607" width="7.44140625" style="10" customWidth="1"/>
    <col min="15608" max="15608" width="40.33203125" style="10" customWidth="1"/>
    <col min="15609" max="15854" width="8.88671875" style="10"/>
    <col min="15855" max="15855" width="22.6640625" style="10" customWidth="1"/>
    <col min="15856" max="15856" width="27.33203125" style="10" customWidth="1"/>
    <col min="15857" max="15857" width="5.5546875" style="10" customWidth="1"/>
    <col min="15858" max="15858" width="30.33203125" style="10" customWidth="1"/>
    <col min="15859" max="15859" width="11" style="10" customWidth="1"/>
    <col min="15860" max="15862" width="8.88671875" style="10"/>
    <col min="15863" max="15863" width="7.44140625" style="10" customWidth="1"/>
    <col min="15864" max="15864" width="40.33203125" style="10" customWidth="1"/>
    <col min="15865" max="16110" width="8.88671875" style="10"/>
    <col min="16111" max="16111" width="22.6640625" style="10" customWidth="1"/>
    <col min="16112" max="16112" width="27.33203125" style="10" customWidth="1"/>
    <col min="16113" max="16113" width="5.5546875" style="10" customWidth="1"/>
    <col min="16114" max="16114" width="30.33203125" style="10" customWidth="1"/>
    <col min="16115" max="16115" width="11" style="10" customWidth="1"/>
    <col min="16116" max="16118" width="8.88671875" style="10"/>
    <col min="16119" max="16119" width="7.44140625" style="10" customWidth="1"/>
    <col min="16120" max="16120" width="40.33203125" style="10" customWidth="1"/>
    <col min="16121" max="16360" width="8.88671875" style="10"/>
    <col min="16361" max="16361" width="9.109375" style="10" customWidth="1"/>
    <col min="16362" max="16384" width="8.88671875" style="10"/>
  </cols>
  <sheetData>
    <row r="1" spans="1:49" s="1" customFormat="1" ht="41.4" thickBot="1" x14ac:dyDescent="0.25">
      <c r="A1" s="78" t="s">
        <v>0</v>
      </c>
      <c r="B1" s="79"/>
      <c r="D1" s="2">
        <v>1</v>
      </c>
      <c r="E1" s="3" t="s">
        <v>1</v>
      </c>
      <c r="F1" s="3" t="s">
        <v>2</v>
      </c>
      <c r="G1" s="4" t="s">
        <v>3</v>
      </c>
      <c r="H1" s="4" t="s">
        <v>4</v>
      </c>
      <c r="I1" s="5" t="s">
        <v>5</v>
      </c>
      <c r="K1" s="75" t="s">
        <v>6</v>
      </c>
      <c r="L1" s="76" t="s">
        <v>7</v>
      </c>
      <c r="M1" s="77" t="s">
        <v>8</v>
      </c>
      <c r="N1" s="6" t="s">
        <v>9</v>
      </c>
      <c r="Q1" s="50" t="s">
        <v>39</v>
      </c>
      <c r="R1" s="50" t="s">
        <v>40</v>
      </c>
      <c r="S1" s="50" t="s">
        <v>51</v>
      </c>
      <c r="T1" s="50" t="s">
        <v>41</v>
      </c>
      <c r="U1" s="73" t="s">
        <v>42</v>
      </c>
      <c r="V1" s="53" t="s">
        <v>43</v>
      </c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</row>
    <row r="2" spans="1:49" x14ac:dyDescent="0.3">
      <c r="A2" s="8" t="s">
        <v>10</v>
      </c>
      <c r="B2" s="9">
        <v>2016</v>
      </c>
      <c r="D2" s="11">
        <v>2</v>
      </c>
      <c r="E2" s="12" t="str">
        <f>CONCATENATE("ЯНВАРЬ ",$B$2," год")</f>
        <v>ЯНВАРЬ 2016 год</v>
      </c>
      <c r="F2" s="13">
        <v>1</v>
      </c>
      <c r="G2" s="14">
        <v>42400</v>
      </c>
      <c r="H2" s="15">
        <v>15</v>
      </c>
      <c r="I2" s="16">
        <v>120</v>
      </c>
      <c r="K2" s="55">
        <v>42370</v>
      </c>
      <c r="L2" s="56">
        <v>42420</v>
      </c>
      <c r="M2" s="57">
        <v>42422</v>
      </c>
      <c r="N2" s="58">
        <v>42420</v>
      </c>
      <c r="P2" s="10"/>
      <c r="Q2" s="52">
        <v>42401</v>
      </c>
      <c r="R2" s="52">
        <v>42421</v>
      </c>
      <c r="S2" s="52">
        <v>42420</v>
      </c>
      <c r="T2" s="51">
        <v>16</v>
      </c>
      <c r="U2" s="51">
        <f>NETWORKDAYS.INTL(Q2,R2,1,ПРАЗДНИКИ)+COUNTIFS(РАБОЧИЕ,"&gt;="&amp;Q2,РАБОЧИЕ,"&lt;="&amp;R2)-COUNTIFS(ПЕРЕНОС,"&gt;="&amp;Q2,ПЕРЕНОС,"&lt;="&amp;R2)</f>
        <v>16</v>
      </c>
      <c r="V2" s="81">
        <f>T2-U2</f>
        <v>0</v>
      </c>
      <c r="X2" s="48"/>
      <c r="Z2" s="17">
        <f>DATEDIF(Q2,R2,"d")</f>
        <v>20</v>
      </c>
    </row>
    <row r="3" spans="1:49" x14ac:dyDescent="0.3">
      <c r="A3" s="18" t="s">
        <v>11</v>
      </c>
      <c r="B3" s="19">
        <f>DATE(ГОД,1,1)</f>
        <v>42370</v>
      </c>
      <c r="D3" s="11">
        <v>3</v>
      </c>
      <c r="E3" s="20" t="str">
        <f>CONCATENATE("ФЕВРАЛЬ ",$B$2," год")</f>
        <v>ФЕВРАЛЬ 2016 год</v>
      </c>
      <c r="F3" s="21">
        <v>2</v>
      </c>
      <c r="G3" s="22">
        <f t="shared" ref="G3:G12" si="0">EOMONTH(DATE(ГОД,F3,1),0)</f>
        <v>42429</v>
      </c>
      <c r="H3" s="23">
        <v>20</v>
      </c>
      <c r="I3" s="24">
        <v>159</v>
      </c>
      <c r="K3" s="55">
        <v>42371</v>
      </c>
      <c r="L3" s="59">
        <v>42677</v>
      </c>
      <c r="M3" s="60">
        <v>42436</v>
      </c>
      <c r="N3" s="61"/>
      <c r="P3" s="10"/>
      <c r="Q3" s="52">
        <v>42401</v>
      </c>
      <c r="R3" s="52">
        <v>42420</v>
      </c>
      <c r="S3" s="52">
        <v>42420</v>
      </c>
      <c r="T3" s="51">
        <v>16</v>
      </c>
      <c r="U3" s="51">
        <f>NETWORKDAYS.INTL(Q3,R3,1,ПРАЗДНИКИ)+COUNTIFS(РАБОЧИЕ,"&gt;="&amp;Q3,РАБОЧИЕ,"&lt;="&amp;R3)-COUNTIFS(ПЕРЕНОС,"&gt;="&amp;Q3,ПЕРЕНОС,"&lt;="&amp;R3)</f>
        <v>16</v>
      </c>
      <c r="V3" s="81">
        <f t="shared" ref="V3:V11" si="1">T3-U3</f>
        <v>0</v>
      </c>
    </row>
    <row r="4" spans="1:49" ht="14.4" thickBot="1" x14ac:dyDescent="0.35">
      <c r="B4" s="10"/>
      <c r="D4" s="11">
        <v>4</v>
      </c>
      <c r="E4" s="20" t="str">
        <f>CONCATENATE("МАРТ ",$B$2," год")</f>
        <v>МАРТ 2016 год</v>
      </c>
      <c r="F4" s="21">
        <v>3</v>
      </c>
      <c r="G4" s="22">
        <f t="shared" si="0"/>
        <v>42460</v>
      </c>
      <c r="H4" s="23">
        <v>21</v>
      </c>
      <c r="I4" s="24">
        <v>168</v>
      </c>
      <c r="K4" s="55">
        <v>42372</v>
      </c>
      <c r="L4" s="59"/>
      <c r="M4" s="60">
        <v>42492</v>
      </c>
      <c r="N4" s="61"/>
      <c r="P4" s="10"/>
      <c r="Q4" s="52">
        <v>42422</v>
      </c>
      <c r="R4" s="52">
        <v>42429</v>
      </c>
      <c r="S4" s="52">
        <v>42422</v>
      </c>
      <c r="T4" s="51">
        <v>4</v>
      </c>
      <c r="U4" s="51">
        <f>NETWORKDAYS.INTL(Q4,R4,1,ПРАЗДНИКИ)+COUNTIFS(РАБОЧИЕ,"&gt;="&amp;Q4,РАБОЧИЕ,"&lt;="&amp;R4)-COUNTIFS(ПЕРЕНОС,"&gt;="&amp;Q4,ПЕРЕНОС,"&lt;="&amp;R4)</f>
        <v>4</v>
      </c>
      <c r="V4" s="81">
        <f t="shared" si="1"/>
        <v>0</v>
      </c>
    </row>
    <row r="5" spans="1:49" x14ac:dyDescent="0.3">
      <c r="A5" s="26" t="s">
        <v>12</v>
      </c>
      <c r="B5" s="27" t="s">
        <v>13</v>
      </c>
      <c r="D5" s="11">
        <v>5</v>
      </c>
      <c r="E5" s="20" t="str">
        <f>CONCATENATE("АПРЕЛЬ ",$B$2," год")</f>
        <v>АПРЕЛЬ 2016 год</v>
      </c>
      <c r="F5" s="21">
        <v>4</v>
      </c>
      <c r="G5" s="22">
        <f t="shared" si="0"/>
        <v>42490</v>
      </c>
      <c r="H5" s="23">
        <v>21</v>
      </c>
      <c r="I5" s="24">
        <v>168</v>
      </c>
      <c r="K5" s="62">
        <v>42373</v>
      </c>
      <c r="L5" s="59"/>
      <c r="M5" s="60">
        <v>42534</v>
      </c>
      <c r="N5" s="61"/>
      <c r="P5" s="10"/>
      <c r="Q5" s="52">
        <v>42401</v>
      </c>
      <c r="R5" s="52">
        <v>42444</v>
      </c>
      <c r="S5" s="52" t="s">
        <v>48</v>
      </c>
      <c r="T5" s="51">
        <v>29</v>
      </c>
      <c r="U5" s="51">
        <f>NETWORKDAYS.INTL(Q5,R5,1,ПРАЗДНИКИ)+COUNTIFS(РАБОЧИЕ,"&gt;="&amp;Q5,РАБОЧИЕ,"&lt;="&amp;R5)-COUNTIFS(ПЕРЕНОС,"&gt;="&amp;Q5,ПЕРЕНОС,"&lt;="&amp;R5)</f>
        <v>29</v>
      </c>
      <c r="V5" s="81">
        <f t="shared" si="1"/>
        <v>0</v>
      </c>
    </row>
    <row r="6" spans="1:49" x14ac:dyDescent="0.3">
      <c r="A6" s="28" t="s">
        <v>14</v>
      </c>
      <c r="B6" s="29" t="s">
        <v>15</v>
      </c>
      <c r="D6" s="11">
        <v>6</v>
      </c>
      <c r="E6" s="20" t="str">
        <f>CONCATENATE("МАЙ ",$B$2," год")</f>
        <v>МАЙ 2016 год</v>
      </c>
      <c r="F6" s="21">
        <v>5</v>
      </c>
      <c r="G6" s="22">
        <f t="shared" si="0"/>
        <v>42521</v>
      </c>
      <c r="H6" s="23">
        <v>19</v>
      </c>
      <c r="I6" s="24">
        <v>152</v>
      </c>
      <c r="K6" s="62">
        <v>42374</v>
      </c>
      <c r="L6" s="59"/>
      <c r="M6" s="60">
        <v>42371</v>
      </c>
      <c r="N6" s="61"/>
      <c r="P6" s="10"/>
      <c r="Q6" s="52">
        <v>42401</v>
      </c>
      <c r="R6" s="52">
        <v>42424</v>
      </c>
      <c r="S6" s="52" t="s">
        <v>47</v>
      </c>
      <c r="T6" s="51">
        <v>17</v>
      </c>
      <c r="U6" s="51">
        <f>NETWORKDAYS.INTL(Q6,R6,1,ПРАЗДНИКИ)+COUNTIFS(РАБОЧИЕ,"&gt;="&amp;Q6,РАБОЧИЕ,"&lt;="&amp;R6)-COUNTIFS(ПЕРЕНОС,"&gt;="&amp;Q6,ПЕРЕНОС,"&lt;="&amp;R6)</f>
        <v>17</v>
      </c>
      <c r="V6" s="81">
        <f t="shared" si="1"/>
        <v>0</v>
      </c>
    </row>
    <row r="7" spans="1:49" x14ac:dyDescent="0.3">
      <c r="A7" s="28" t="s">
        <v>16</v>
      </c>
      <c r="B7" s="29" t="s">
        <v>17</v>
      </c>
      <c r="D7" s="11">
        <v>7</v>
      </c>
      <c r="E7" s="20" t="str">
        <f>CONCATENATE("ИЮНЬ ",$B$2," год")</f>
        <v>ИЮНЬ 2016 год</v>
      </c>
      <c r="F7" s="21">
        <v>6</v>
      </c>
      <c r="G7" s="22">
        <f t="shared" si="0"/>
        <v>42551</v>
      </c>
      <c r="H7" s="23">
        <v>21</v>
      </c>
      <c r="I7" s="24">
        <v>168</v>
      </c>
      <c r="K7" s="62">
        <v>42375</v>
      </c>
      <c r="L7" s="59"/>
      <c r="M7" s="60">
        <v>42372</v>
      </c>
      <c r="N7" s="61"/>
      <c r="P7" s="10"/>
      <c r="Q7" s="52">
        <v>42401</v>
      </c>
      <c r="R7" s="52">
        <v>42422</v>
      </c>
      <c r="S7" s="52" t="s">
        <v>47</v>
      </c>
      <c r="T7" s="51">
        <v>16</v>
      </c>
      <c r="U7" s="51">
        <f>NETWORKDAYS.INTL(Q7,R7,1,ПРАЗДНИКИ)+COUNTIFS(РАБОЧИЕ,"&gt;="&amp;Q7,РАБОЧИЕ,"&lt;="&amp;R7)-COUNTIFS(ПЕРЕНОС,"&gt;="&amp;Q7,ПЕРЕНОС,"&lt;="&amp;R7)</f>
        <v>16</v>
      </c>
      <c r="V7" s="81">
        <f t="shared" si="1"/>
        <v>0</v>
      </c>
    </row>
    <row r="8" spans="1:49" x14ac:dyDescent="0.3">
      <c r="A8" s="28" t="s">
        <v>18</v>
      </c>
      <c r="B8" s="29" t="s">
        <v>19</v>
      </c>
      <c r="D8" s="11">
        <v>8</v>
      </c>
      <c r="E8" s="20" t="str">
        <f>CONCATENATE("ИЮЛЬ ",$B$2," год")</f>
        <v>ИЮЛЬ 2016 год</v>
      </c>
      <c r="F8" s="21">
        <v>7</v>
      </c>
      <c r="G8" s="22">
        <f t="shared" si="0"/>
        <v>42582</v>
      </c>
      <c r="H8" s="23">
        <v>21</v>
      </c>
      <c r="I8" s="24">
        <v>168</v>
      </c>
      <c r="K8" s="62">
        <v>42376</v>
      </c>
      <c r="L8" s="59"/>
      <c r="M8" s="60">
        <v>42493</v>
      </c>
      <c r="N8" s="61"/>
      <c r="P8" s="10"/>
      <c r="Q8" s="52"/>
      <c r="R8" s="52"/>
      <c r="S8" s="52"/>
      <c r="T8" s="51"/>
      <c r="U8" s="51">
        <f>NETWORKDAYS.INTL(Q8,R8,1,ПРАЗДНИКИ)+COUNTIFS(РАБОЧИЕ,"&gt;="&amp;Q8,РАБОЧИЕ,"&lt;="&amp;R8)-COUNTIFS(ПЕРЕНОС,"&gt;="&amp;Q8,ПЕРЕНОС,"&lt;="&amp;R8)</f>
        <v>0</v>
      </c>
      <c r="V8" s="81">
        <f t="shared" si="1"/>
        <v>0</v>
      </c>
    </row>
    <row r="9" spans="1:49" x14ac:dyDescent="0.3">
      <c r="A9" s="28" t="s">
        <v>20</v>
      </c>
      <c r="B9" s="29" t="s">
        <v>21</v>
      </c>
      <c r="D9" s="11">
        <v>9</v>
      </c>
      <c r="E9" s="20" t="str">
        <f>CONCATENATE("АВГУСТ ",$B$2," год")</f>
        <v>АВГУСТ 2016 год</v>
      </c>
      <c r="F9" s="21">
        <v>8</v>
      </c>
      <c r="G9" s="22">
        <f t="shared" si="0"/>
        <v>42613</v>
      </c>
      <c r="H9" s="23">
        <v>23</v>
      </c>
      <c r="I9" s="24">
        <v>184</v>
      </c>
      <c r="K9" s="62">
        <v>42377</v>
      </c>
      <c r="L9" s="59"/>
      <c r="M9" s="60"/>
      <c r="N9" s="61"/>
      <c r="P9" s="10"/>
      <c r="Q9" s="52"/>
      <c r="R9" s="52"/>
      <c r="S9" s="52"/>
      <c r="T9" s="51"/>
      <c r="U9" s="51">
        <f>NETWORKDAYS.INTL(Q9,R9,1,ПРАЗДНИКИ)+COUNTIFS(РАБОЧИЕ,"&gt;="&amp;Q9,РАБОЧИЕ,"&lt;="&amp;R9)-COUNTIFS(ПЕРЕНОС,"&gt;="&amp;Q9,ПЕРЕНОС,"&lt;="&amp;R9)</f>
        <v>0</v>
      </c>
      <c r="V9" s="81">
        <f t="shared" si="1"/>
        <v>0</v>
      </c>
    </row>
    <row r="10" spans="1:49" x14ac:dyDescent="0.3">
      <c r="A10" s="28" t="s">
        <v>22</v>
      </c>
      <c r="B10" s="29" t="s">
        <v>23</v>
      </c>
      <c r="D10" s="11">
        <v>10</v>
      </c>
      <c r="E10" s="20" t="str">
        <f>CONCATENATE("СЕНТЯБРЬ ",$B$2," год")</f>
        <v>СЕНТЯБРЬ 2016 год</v>
      </c>
      <c r="F10" s="21">
        <v>9</v>
      </c>
      <c r="G10" s="22">
        <f t="shared" si="0"/>
        <v>42643</v>
      </c>
      <c r="H10" s="23">
        <v>22</v>
      </c>
      <c r="I10" s="24">
        <v>176</v>
      </c>
      <c r="K10" s="62">
        <v>42423</v>
      </c>
      <c r="L10" s="59"/>
      <c r="M10" s="60"/>
      <c r="N10" s="61"/>
      <c r="P10" s="10"/>
      <c r="Q10" s="52"/>
      <c r="R10" s="52"/>
      <c r="S10" s="52"/>
      <c r="T10" s="51"/>
      <c r="U10" s="51">
        <f>NETWORKDAYS.INTL(Q10,R10,1,ПРАЗДНИКИ)+COUNTIFS(РАБОЧИЕ,"&gt;="&amp;Q10,РАБОЧИЕ,"&lt;="&amp;R10)-COUNTIFS(ПЕРЕНОС,"&gt;="&amp;Q10,ПЕРЕНОС,"&lt;="&amp;R10)</f>
        <v>0</v>
      </c>
      <c r="V10" s="81">
        <f t="shared" si="1"/>
        <v>0</v>
      </c>
    </row>
    <row r="11" spans="1:49" x14ac:dyDescent="0.3">
      <c r="A11" s="28" t="s">
        <v>24</v>
      </c>
      <c r="B11" s="29" t="s">
        <v>25</v>
      </c>
      <c r="C11" s="30"/>
      <c r="D11" s="11">
        <v>11</v>
      </c>
      <c r="E11" s="20" t="str">
        <f>CONCATENATE("ОКТЯБРЬ ",$B$2," год")</f>
        <v>ОКТЯБРЬ 2016 год</v>
      </c>
      <c r="F11" s="21">
        <v>10</v>
      </c>
      <c r="G11" s="22">
        <f t="shared" si="0"/>
        <v>42674</v>
      </c>
      <c r="H11" s="23">
        <v>21</v>
      </c>
      <c r="I11" s="24">
        <v>168</v>
      </c>
      <c r="K11" s="62">
        <v>42437</v>
      </c>
      <c r="L11" s="59"/>
      <c r="M11" s="60"/>
      <c r="N11" s="61"/>
      <c r="P11" s="10"/>
      <c r="Q11" s="52"/>
      <c r="R11" s="52"/>
      <c r="S11" s="52"/>
      <c r="T11" s="51"/>
      <c r="U11" s="51">
        <f>NETWORKDAYS.INTL(Q11,R11,1,ПРАЗДНИКИ)+COUNTIFS(РАБОЧИЕ,"&gt;="&amp;Q11,РАБОЧИЕ,"&lt;="&amp;R11)-COUNTIFS(ПЕРЕНОС,"&gt;="&amp;Q11,ПЕРЕНОС,"&lt;="&amp;R11)</f>
        <v>0</v>
      </c>
      <c r="V11" s="81">
        <f t="shared" si="1"/>
        <v>0</v>
      </c>
    </row>
    <row r="12" spans="1:49" ht="14.4" thickBot="1" x14ac:dyDescent="0.35">
      <c r="A12" s="28" t="s">
        <v>26</v>
      </c>
      <c r="B12" s="29" t="s">
        <v>27</v>
      </c>
      <c r="C12" s="30"/>
      <c r="D12" s="31">
        <v>12</v>
      </c>
      <c r="E12" s="20" t="str">
        <f>CONCATENATE("НОЯБРЬ ",$B$2," год")</f>
        <v>НОЯБРЬ 2016 год</v>
      </c>
      <c r="F12" s="21">
        <v>11</v>
      </c>
      <c r="G12" s="22">
        <f t="shared" si="0"/>
        <v>42704</v>
      </c>
      <c r="H12" s="23">
        <v>21</v>
      </c>
      <c r="I12" s="24">
        <v>167</v>
      </c>
      <c r="K12" s="62">
        <v>42491</v>
      </c>
      <c r="L12" s="59"/>
      <c r="M12" s="60"/>
      <c r="N12" s="61"/>
      <c r="P12" s="10"/>
      <c r="Q12" s="49"/>
      <c r="R12" s="49"/>
      <c r="S12" s="49"/>
      <c r="T12" s="49"/>
      <c r="U12" s="80"/>
      <c r="V12" s="10"/>
    </row>
    <row r="13" spans="1:49" ht="14.4" thickBot="1" x14ac:dyDescent="0.35">
      <c r="A13" s="28" t="s">
        <v>28</v>
      </c>
      <c r="B13" s="29" t="s">
        <v>29</v>
      </c>
      <c r="C13" s="30"/>
      <c r="D13" s="32">
        <v>13</v>
      </c>
      <c r="E13" s="33" t="str">
        <f>CONCATENATE("ДЕКАБРЬ ",$B$2," год")</f>
        <v>ДЕКАБРЬ 2016 год</v>
      </c>
      <c r="F13" s="34">
        <v>12</v>
      </c>
      <c r="G13" s="35">
        <f>DATE(ГОД,F13,25)</f>
        <v>42729</v>
      </c>
      <c r="H13" s="36">
        <v>22</v>
      </c>
      <c r="I13" s="37">
        <v>176</v>
      </c>
      <c r="K13" s="62">
        <v>42499</v>
      </c>
      <c r="L13" s="59"/>
      <c r="M13" s="60"/>
      <c r="N13" s="61"/>
      <c r="P13" s="10"/>
      <c r="Q13" s="49"/>
      <c r="R13" s="49"/>
      <c r="S13" s="49"/>
      <c r="T13" s="49"/>
      <c r="U13" s="49"/>
      <c r="V13" s="10"/>
    </row>
    <row r="14" spans="1:49" x14ac:dyDescent="0.3">
      <c r="A14" s="28" t="s">
        <v>30</v>
      </c>
      <c r="B14" s="38" t="s">
        <v>31</v>
      </c>
      <c r="C14" s="30"/>
      <c r="D14" s="11">
        <v>14</v>
      </c>
      <c r="K14" s="62">
        <v>42533</v>
      </c>
      <c r="L14" s="59"/>
      <c r="M14" s="60"/>
      <c r="N14" s="61"/>
      <c r="P14" s="10"/>
      <c r="Q14" s="54" t="s">
        <v>50</v>
      </c>
      <c r="R14" s="49"/>
      <c r="S14" s="49"/>
      <c r="T14" s="49"/>
      <c r="U14" s="49"/>
      <c r="V14" s="10"/>
    </row>
    <row r="15" spans="1:49" ht="14.4" thickBot="1" x14ac:dyDescent="0.35">
      <c r="A15" s="40"/>
      <c r="B15" s="41" t="s">
        <v>32</v>
      </c>
      <c r="C15" s="30"/>
      <c r="D15" s="11">
        <v>15</v>
      </c>
      <c r="K15" s="62">
        <v>42678</v>
      </c>
      <c r="L15" s="59"/>
      <c r="M15" s="60"/>
      <c r="N15" s="61"/>
      <c r="P15" s="10"/>
      <c r="Q15" s="49"/>
      <c r="R15" s="49"/>
      <c r="S15" s="49"/>
      <c r="T15" s="49"/>
      <c r="U15" s="49"/>
      <c r="V15" s="10"/>
    </row>
    <row r="16" spans="1:49" ht="14.4" thickBot="1" x14ac:dyDescent="0.35">
      <c r="A16" s="71"/>
      <c r="B16" s="72"/>
      <c r="C16" s="30"/>
      <c r="D16" s="11"/>
      <c r="K16" s="62"/>
      <c r="L16" s="59"/>
      <c r="M16" s="60"/>
      <c r="N16" s="61"/>
      <c r="P16" s="10"/>
      <c r="Q16" s="69" t="s">
        <v>52</v>
      </c>
      <c r="R16" s="49"/>
      <c r="S16" s="49"/>
      <c r="T16" s="49"/>
      <c r="U16" s="49"/>
      <c r="V16" s="10"/>
    </row>
    <row r="17" spans="1:22" ht="14.4" thickBot="1" x14ac:dyDescent="0.35">
      <c r="A17" s="26" t="s">
        <v>33</v>
      </c>
      <c r="B17" s="42" t="s">
        <v>34</v>
      </c>
      <c r="C17" s="30"/>
      <c r="D17" s="11">
        <v>16</v>
      </c>
      <c r="E17" s="10"/>
      <c r="F17" s="10"/>
      <c r="K17" s="62"/>
      <c r="L17" s="59"/>
      <c r="M17" s="60"/>
      <c r="N17" s="61"/>
      <c r="P17" s="10"/>
      <c r="Q17" s="49"/>
      <c r="R17" s="49"/>
      <c r="S17" s="49"/>
      <c r="T17" s="49"/>
      <c r="U17" s="49"/>
      <c r="V17" s="10"/>
    </row>
    <row r="18" spans="1:22" s="17" customFormat="1" x14ac:dyDescent="0.3">
      <c r="A18" s="28" t="s">
        <v>35</v>
      </c>
      <c r="B18" s="39"/>
      <c r="C18" s="30"/>
      <c r="D18" s="11">
        <v>17</v>
      </c>
      <c r="E18" s="39"/>
      <c r="F18" s="39"/>
      <c r="G18" s="10"/>
      <c r="H18" s="10"/>
      <c r="I18" s="10"/>
      <c r="J18" s="10"/>
      <c r="K18" s="62"/>
      <c r="L18" s="59"/>
      <c r="M18" s="60"/>
      <c r="N18" s="61"/>
      <c r="O18" s="10"/>
      <c r="P18" s="10"/>
      <c r="Q18" s="49"/>
      <c r="R18" s="49"/>
      <c r="S18" s="49"/>
      <c r="T18" s="49"/>
      <c r="U18" s="49"/>
      <c r="V18" s="10"/>
    </row>
    <row r="19" spans="1:22" s="17" customFormat="1" x14ac:dyDescent="0.3">
      <c r="A19" s="28" t="s">
        <v>36</v>
      </c>
      <c r="B19" s="39"/>
      <c r="C19" s="30"/>
      <c r="D19" s="11">
        <v>18</v>
      </c>
      <c r="E19" s="39"/>
      <c r="F19" s="39"/>
      <c r="G19" s="10"/>
      <c r="H19" s="10"/>
      <c r="I19" s="10"/>
      <c r="J19" s="10"/>
      <c r="K19" s="62"/>
      <c r="L19" s="59"/>
      <c r="M19" s="60"/>
      <c r="N19" s="61"/>
      <c r="O19" s="10"/>
      <c r="P19" s="10"/>
      <c r="Q19" s="49"/>
      <c r="R19" s="49"/>
      <c r="S19" s="49"/>
      <c r="T19" s="49"/>
      <c r="U19" s="49"/>
      <c r="V19" s="10"/>
    </row>
    <row r="20" spans="1:22" s="17" customFormat="1" x14ac:dyDescent="0.3">
      <c r="A20" s="28" t="s">
        <v>37</v>
      </c>
      <c r="B20" s="39"/>
      <c r="C20" s="30"/>
      <c r="D20" s="11">
        <v>19</v>
      </c>
      <c r="E20" s="39"/>
      <c r="F20" s="39"/>
      <c r="G20" s="10"/>
      <c r="H20" s="10"/>
      <c r="I20" s="10"/>
      <c r="J20" s="10"/>
      <c r="K20" s="62"/>
      <c r="L20" s="59"/>
      <c r="M20" s="60"/>
      <c r="N20" s="63"/>
      <c r="O20" s="10"/>
      <c r="P20" s="10"/>
      <c r="Q20" s="49"/>
      <c r="R20" s="49"/>
      <c r="S20" s="49"/>
      <c r="T20" s="49"/>
      <c r="U20" s="49"/>
      <c r="V20" s="10"/>
    </row>
    <row r="21" spans="1:22" s="17" customFormat="1" x14ac:dyDescent="0.3">
      <c r="A21" s="28"/>
      <c r="B21" s="39"/>
      <c r="C21" s="30"/>
      <c r="D21" s="11">
        <v>20</v>
      </c>
      <c r="E21" s="39"/>
      <c r="F21" s="39"/>
      <c r="G21" s="10"/>
      <c r="H21" s="10"/>
      <c r="I21" s="10"/>
      <c r="J21" s="10"/>
      <c r="K21" s="62"/>
      <c r="L21" s="64"/>
      <c r="M21" s="65"/>
      <c r="N21" s="63"/>
      <c r="O21" s="10"/>
      <c r="P21" s="10"/>
      <c r="Q21" s="49"/>
      <c r="R21" s="49"/>
      <c r="S21" s="49"/>
      <c r="T21" s="49"/>
      <c r="U21" s="49"/>
      <c r="V21" s="10"/>
    </row>
    <row r="22" spans="1:22" s="17" customFormat="1" ht="14.4" thickBot="1" x14ac:dyDescent="0.35">
      <c r="A22" s="40"/>
      <c r="B22" s="39"/>
      <c r="C22" s="10"/>
      <c r="D22" s="11">
        <v>21</v>
      </c>
      <c r="E22" s="39"/>
      <c r="F22" s="39"/>
      <c r="G22" s="10"/>
      <c r="H22" s="10"/>
      <c r="I22" s="10"/>
      <c r="J22" s="10"/>
      <c r="K22" s="62"/>
      <c r="L22" s="64"/>
      <c r="M22" s="65"/>
      <c r="N22" s="63"/>
      <c r="O22" s="10"/>
      <c r="P22" s="10"/>
      <c r="Q22" s="49"/>
      <c r="R22" s="49"/>
      <c r="S22" s="49"/>
      <c r="T22" s="49"/>
      <c r="U22" s="49"/>
      <c r="V22" s="10"/>
    </row>
    <row r="23" spans="1:22" s="17" customFormat="1" x14ac:dyDescent="0.3">
      <c r="A23" s="25"/>
      <c r="B23" s="39"/>
      <c r="C23" s="10"/>
      <c r="D23" s="11">
        <v>22</v>
      </c>
      <c r="E23" s="39"/>
      <c r="F23" s="39"/>
      <c r="G23" s="10"/>
      <c r="H23" s="10"/>
      <c r="I23" s="10"/>
      <c r="J23" s="10"/>
      <c r="K23" s="70"/>
      <c r="L23" s="66"/>
      <c r="M23" s="67"/>
      <c r="N23" s="68"/>
      <c r="O23" s="10"/>
      <c r="P23" s="10"/>
      <c r="Q23" s="49"/>
      <c r="R23" s="49"/>
      <c r="S23" s="49"/>
      <c r="T23" s="49"/>
      <c r="U23" s="49"/>
      <c r="V23" s="10"/>
    </row>
    <row r="24" spans="1:22" s="17" customFormat="1" x14ac:dyDescent="0.3">
      <c r="A24" s="10"/>
      <c r="B24" s="10"/>
      <c r="C24" s="10"/>
      <c r="D24" s="11">
        <v>23</v>
      </c>
      <c r="E24" s="39"/>
      <c r="F24" s="39"/>
      <c r="G24" s="10"/>
      <c r="H24" s="10"/>
      <c r="I24" s="10"/>
      <c r="J24" s="10"/>
      <c r="K24" s="74" t="s">
        <v>46</v>
      </c>
      <c r="L24" s="74"/>
      <c r="M24" s="74" t="s">
        <v>45</v>
      </c>
      <c r="N24" s="74" t="s">
        <v>44</v>
      </c>
      <c r="O24" s="10"/>
      <c r="P24" s="10" t="s">
        <v>49</v>
      </c>
      <c r="Q24" s="49"/>
      <c r="R24" s="49"/>
      <c r="S24" s="49"/>
      <c r="T24" s="49"/>
      <c r="U24" s="49"/>
      <c r="V24" s="10"/>
    </row>
    <row r="25" spans="1:22" s="17" customFormat="1" ht="14.4" thickBot="1" x14ac:dyDescent="0.35">
      <c r="A25" s="43"/>
      <c r="D25" s="44">
        <v>24</v>
      </c>
      <c r="E25" s="45"/>
      <c r="F25" s="45"/>
      <c r="Q25" s="48"/>
      <c r="R25" s="48"/>
      <c r="S25" s="48"/>
      <c r="T25" s="48"/>
      <c r="U25" s="48"/>
    </row>
    <row r="26" spans="1:22" s="17" customFormat="1" ht="14.4" thickBot="1" x14ac:dyDescent="0.35">
      <c r="D26" s="46">
        <v>25</v>
      </c>
      <c r="E26" s="45"/>
      <c r="F26" s="45"/>
      <c r="Q26" s="48"/>
      <c r="R26" s="48"/>
      <c r="S26" s="48"/>
      <c r="T26" s="48"/>
      <c r="U26" s="48"/>
    </row>
    <row r="27" spans="1:22" s="17" customFormat="1" ht="14.4" thickBot="1" x14ac:dyDescent="0.35">
      <c r="A27" s="43"/>
      <c r="B27" s="45"/>
      <c r="D27" s="47" t="s">
        <v>38</v>
      </c>
      <c r="E27" s="45"/>
      <c r="F27" s="45"/>
      <c r="Q27" s="48"/>
      <c r="R27" s="48"/>
      <c r="S27" s="48"/>
      <c r="T27" s="48"/>
      <c r="U27" s="48"/>
    </row>
    <row r="28" spans="1:22" s="17" customFormat="1" x14ac:dyDescent="0.3">
      <c r="A28" s="43"/>
      <c r="B28" s="45"/>
      <c r="D28" s="48"/>
      <c r="E28" s="45"/>
      <c r="F28" s="45"/>
      <c r="Q28" s="48"/>
      <c r="R28" s="48"/>
      <c r="S28" s="48"/>
      <c r="T28" s="48"/>
      <c r="U28" s="48"/>
    </row>
    <row r="29" spans="1:22" s="17" customFormat="1" x14ac:dyDescent="0.3">
      <c r="A29" s="43"/>
      <c r="B29" s="45"/>
      <c r="E29" s="45"/>
      <c r="F29" s="45"/>
      <c r="Q29" s="48"/>
      <c r="R29" s="48"/>
      <c r="S29" s="48"/>
      <c r="T29" s="48"/>
      <c r="U29" s="48"/>
    </row>
    <row r="30" spans="1:22" s="17" customFormat="1" x14ac:dyDescent="0.3">
      <c r="A30" s="43"/>
      <c r="B30" s="45"/>
      <c r="D30" s="48"/>
      <c r="E30" s="45"/>
      <c r="F30" s="45"/>
      <c r="Q30" s="48"/>
      <c r="R30" s="48"/>
      <c r="S30" s="48"/>
      <c r="T30" s="48"/>
      <c r="U30" s="48"/>
    </row>
    <row r="31" spans="1:22" s="17" customFormat="1" x14ac:dyDescent="0.3">
      <c r="A31" s="43"/>
      <c r="B31" s="45"/>
      <c r="D31" s="48"/>
      <c r="E31" s="45"/>
      <c r="F31" s="45"/>
      <c r="Q31" s="48"/>
      <c r="R31" s="48"/>
      <c r="S31" s="48"/>
      <c r="T31" s="48"/>
      <c r="U31" s="48"/>
    </row>
    <row r="32" spans="1:22" s="17" customFormat="1" x14ac:dyDescent="0.3">
      <c r="A32" s="43"/>
      <c r="B32" s="45"/>
      <c r="D32" s="48"/>
      <c r="E32" s="45"/>
      <c r="F32" s="45"/>
      <c r="Q32" s="48"/>
      <c r="R32" s="48"/>
      <c r="S32" s="48"/>
      <c r="T32" s="48"/>
      <c r="U32" s="48"/>
    </row>
    <row r="33" spans="1:21" s="17" customFormat="1" x14ac:dyDescent="0.3">
      <c r="A33" s="43"/>
      <c r="B33" s="45"/>
      <c r="D33" s="48"/>
      <c r="E33" s="45"/>
      <c r="F33" s="45"/>
      <c r="Q33" s="48"/>
      <c r="R33" s="48"/>
      <c r="S33" s="48"/>
      <c r="T33" s="48"/>
      <c r="U33" s="48"/>
    </row>
    <row r="34" spans="1:21" s="17" customFormat="1" x14ac:dyDescent="0.3">
      <c r="A34" s="43"/>
      <c r="B34" s="45"/>
      <c r="D34" s="48"/>
      <c r="E34" s="45"/>
      <c r="F34" s="45"/>
      <c r="Q34" s="48"/>
      <c r="R34" s="48"/>
      <c r="S34" s="48"/>
      <c r="T34" s="48"/>
      <c r="U34" s="48"/>
    </row>
    <row r="35" spans="1:21" s="17" customFormat="1" x14ac:dyDescent="0.3">
      <c r="A35" s="43"/>
      <c r="B35" s="45"/>
      <c r="D35" s="48"/>
      <c r="E35" s="45"/>
      <c r="F35" s="45"/>
      <c r="Q35" s="48"/>
      <c r="R35" s="48"/>
      <c r="S35" s="48"/>
      <c r="T35" s="48"/>
      <c r="U35" s="48"/>
    </row>
    <row r="36" spans="1:21" s="17" customFormat="1" x14ac:dyDescent="0.3">
      <c r="A36" s="43"/>
      <c r="B36" s="45"/>
      <c r="D36" s="48"/>
      <c r="E36" s="45"/>
      <c r="F36" s="45"/>
      <c r="Q36" s="48"/>
      <c r="R36" s="48"/>
      <c r="S36" s="48"/>
      <c r="T36" s="48"/>
      <c r="U36" s="48"/>
    </row>
    <row r="37" spans="1:21" s="17" customFormat="1" x14ac:dyDescent="0.3">
      <c r="A37" s="43"/>
      <c r="B37" s="45"/>
      <c r="D37" s="48"/>
      <c r="E37" s="45"/>
      <c r="F37" s="45"/>
      <c r="Q37" s="48"/>
      <c r="R37" s="48"/>
      <c r="S37" s="48"/>
      <c r="T37" s="48"/>
      <c r="U37" s="48"/>
    </row>
    <row r="38" spans="1:21" s="17" customFormat="1" x14ac:dyDescent="0.3">
      <c r="A38" s="43"/>
      <c r="B38" s="45"/>
      <c r="D38" s="48"/>
      <c r="E38" s="45"/>
      <c r="F38" s="45"/>
      <c r="Q38" s="48"/>
      <c r="R38" s="48"/>
      <c r="S38" s="48"/>
      <c r="T38" s="48"/>
      <c r="U38" s="48"/>
    </row>
    <row r="39" spans="1:21" s="17" customFormat="1" x14ac:dyDescent="0.3">
      <c r="A39" s="43"/>
      <c r="B39" s="45"/>
      <c r="D39" s="48"/>
      <c r="E39" s="45"/>
      <c r="F39" s="45"/>
      <c r="Q39" s="48"/>
      <c r="R39" s="48"/>
      <c r="S39" s="48"/>
      <c r="T39" s="48"/>
      <c r="U39" s="48"/>
    </row>
    <row r="40" spans="1:21" s="17" customFormat="1" x14ac:dyDescent="0.3">
      <c r="A40" s="43"/>
      <c r="B40" s="45"/>
      <c r="D40" s="48"/>
      <c r="E40" s="45"/>
      <c r="F40" s="45"/>
      <c r="Q40" s="48"/>
      <c r="R40" s="48"/>
      <c r="S40" s="48"/>
      <c r="T40" s="48"/>
      <c r="U40" s="48"/>
    </row>
    <row r="41" spans="1:21" s="17" customFormat="1" x14ac:dyDescent="0.3">
      <c r="A41" s="43"/>
      <c r="B41" s="45"/>
      <c r="D41" s="48"/>
      <c r="E41" s="45"/>
      <c r="F41" s="45"/>
      <c r="Q41" s="48"/>
      <c r="R41" s="48"/>
      <c r="S41" s="48"/>
      <c r="T41" s="48"/>
      <c r="U41" s="48"/>
    </row>
    <row r="42" spans="1:21" s="17" customFormat="1" x14ac:dyDescent="0.3">
      <c r="A42" s="43"/>
      <c r="B42" s="45"/>
      <c r="D42" s="48"/>
      <c r="E42" s="45"/>
      <c r="F42" s="45"/>
      <c r="Q42" s="48"/>
      <c r="R42" s="48"/>
      <c r="S42" s="48"/>
      <c r="T42" s="48"/>
      <c r="U42" s="48"/>
    </row>
    <row r="43" spans="1:21" s="17" customFormat="1" x14ac:dyDescent="0.3">
      <c r="A43" s="43"/>
      <c r="B43" s="45"/>
      <c r="D43" s="48"/>
      <c r="E43" s="45"/>
      <c r="F43" s="45"/>
      <c r="Q43" s="48"/>
      <c r="R43" s="48"/>
      <c r="S43" s="48"/>
      <c r="T43" s="48"/>
      <c r="U43" s="48"/>
    </row>
    <row r="44" spans="1:21" s="17" customFormat="1" x14ac:dyDescent="0.3">
      <c r="A44" s="43"/>
      <c r="B44" s="45"/>
      <c r="D44" s="48"/>
      <c r="E44" s="45"/>
      <c r="F44" s="45"/>
      <c r="Q44" s="48"/>
      <c r="R44" s="48"/>
      <c r="S44" s="48"/>
      <c r="T44" s="48"/>
      <c r="U44" s="48"/>
    </row>
    <row r="45" spans="1:21" s="17" customFormat="1" x14ac:dyDescent="0.3">
      <c r="A45" s="43"/>
      <c r="B45" s="45"/>
      <c r="D45" s="48"/>
      <c r="E45" s="45"/>
      <c r="F45" s="45"/>
      <c r="Q45" s="48"/>
      <c r="R45" s="48"/>
      <c r="S45" s="48"/>
      <c r="T45" s="48"/>
      <c r="U45" s="48"/>
    </row>
    <row r="46" spans="1:21" s="17" customFormat="1" x14ac:dyDescent="0.3">
      <c r="A46" s="43"/>
      <c r="B46" s="45"/>
      <c r="D46" s="48"/>
      <c r="E46" s="45"/>
      <c r="F46" s="45"/>
      <c r="Q46" s="48"/>
      <c r="R46" s="48"/>
      <c r="S46" s="48"/>
      <c r="T46" s="48"/>
      <c r="U46" s="48"/>
    </row>
    <row r="47" spans="1:21" s="17" customFormat="1" x14ac:dyDescent="0.3">
      <c r="A47" s="43"/>
      <c r="B47" s="45"/>
      <c r="D47" s="48"/>
      <c r="E47" s="45"/>
      <c r="F47" s="45"/>
      <c r="Q47" s="48"/>
      <c r="R47" s="48"/>
      <c r="S47" s="48"/>
      <c r="T47" s="48"/>
      <c r="U47" s="48"/>
    </row>
    <row r="48" spans="1:21" s="17" customFormat="1" x14ac:dyDescent="0.3">
      <c r="A48" s="43"/>
      <c r="B48" s="45"/>
      <c r="D48" s="48"/>
      <c r="E48" s="45"/>
      <c r="F48" s="45"/>
      <c r="Q48" s="48"/>
      <c r="R48" s="48"/>
      <c r="S48" s="48"/>
      <c r="T48" s="48"/>
      <c r="U48" s="48"/>
    </row>
    <row r="49" spans="1:21" s="17" customFormat="1" x14ac:dyDescent="0.3">
      <c r="A49" s="43"/>
      <c r="B49" s="45"/>
      <c r="D49" s="48"/>
      <c r="E49" s="45"/>
      <c r="F49" s="45"/>
      <c r="Q49" s="48"/>
      <c r="R49" s="48"/>
      <c r="S49" s="48"/>
      <c r="T49" s="48"/>
      <c r="U49" s="48"/>
    </row>
    <row r="50" spans="1:21" s="17" customFormat="1" x14ac:dyDescent="0.3">
      <c r="A50" s="43"/>
      <c r="B50" s="45"/>
      <c r="D50" s="48"/>
      <c r="E50" s="45"/>
      <c r="F50" s="45"/>
      <c r="Q50" s="48"/>
      <c r="R50" s="48"/>
      <c r="S50" s="48"/>
      <c r="T50" s="48"/>
      <c r="U50" s="48"/>
    </row>
    <row r="51" spans="1:21" s="17" customFormat="1" x14ac:dyDescent="0.3">
      <c r="A51" s="43"/>
      <c r="B51" s="45"/>
      <c r="D51" s="48"/>
      <c r="E51" s="45"/>
      <c r="F51" s="45"/>
      <c r="Q51" s="48"/>
      <c r="R51" s="48"/>
      <c r="S51" s="48"/>
      <c r="T51" s="48"/>
      <c r="U51" s="48"/>
    </row>
    <row r="52" spans="1:21" s="17" customFormat="1" x14ac:dyDescent="0.3">
      <c r="A52" s="43"/>
      <c r="B52" s="45"/>
      <c r="D52" s="48"/>
      <c r="E52" s="45"/>
      <c r="F52" s="45"/>
      <c r="Q52" s="48"/>
      <c r="R52" s="48"/>
      <c r="S52" s="48"/>
      <c r="T52" s="48"/>
      <c r="U52" s="48"/>
    </row>
    <row r="53" spans="1:21" s="17" customFormat="1" x14ac:dyDescent="0.3">
      <c r="A53" s="43"/>
      <c r="B53" s="45"/>
      <c r="D53" s="48"/>
      <c r="E53" s="45"/>
      <c r="F53" s="45"/>
      <c r="Q53" s="48"/>
      <c r="R53" s="48"/>
      <c r="S53" s="48"/>
      <c r="T53" s="48"/>
      <c r="U53" s="48"/>
    </row>
    <row r="54" spans="1:21" s="17" customFormat="1" x14ac:dyDescent="0.3">
      <c r="A54" s="43"/>
      <c r="B54" s="45"/>
      <c r="D54" s="48"/>
      <c r="E54" s="45"/>
      <c r="F54" s="45"/>
      <c r="Q54" s="48"/>
      <c r="R54" s="48"/>
      <c r="S54" s="48"/>
      <c r="T54" s="48"/>
      <c r="U54" s="48"/>
    </row>
    <row r="55" spans="1:21" s="17" customFormat="1" x14ac:dyDescent="0.3">
      <c r="A55" s="43"/>
      <c r="B55" s="45"/>
      <c r="D55" s="48"/>
      <c r="E55" s="45"/>
      <c r="F55" s="45"/>
      <c r="Q55" s="48"/>
      <c r="R55" s="48"/>
      <c r="S55" s="48"/>
      <c r="T55" s="48"/>
      <c r="U55" s="48"/>
    </row>
    <row r="56" spans="1:21" s="17" customFormat="1" x14ac:dyDescent="0.3">
      <c r="A56" s="43"/>
      <c r="B56" s="45"/>
      <c r="D56" s="48"/>
      <c r="E56" s="45"/>
      <c r="F56" s="45"/>
      <c r="Q56" s="48"/>
      <c r="R56" s="48"/>
      <c r="S56" s="48"/>
      <c r="T56" s="48"/>
      <c r="U56" s="48"/>
    </row>
    <row r="57" spans="1:21" s="17" customFormat="1" x14ac:dyDescent="0.3">
      <c r="A57" s="43"/>
      <c r="B57" s="45"/>
      <c r="D57" s="48"/>
      <c r="E57" s="45"/>
      <c r="F57" s="45"/>
      <c r="Q57" s="48"/>
      <c r="R57" s="48"/>
      <c r="S57" s="48"/>
      <c r="T57" s="48"/>
      <c r="U57" s="48"/>
    </row>
    <row r="58" spans="1:21" s="17" customFormat="1" x14ac:dyDescent="0.3">
      <c r="A58" s="43"/>
      <c r="B58" s="45"/>
      <c r="D58" s="48"/>
      <c r="E58" s="45"/>
      <c r="F58" s="45"/>
      <c r="Q58" s="48"/>
      <c r="R58" s="48"/>
      <c r="S58" s="48"/>
      <c r="T58" s="48"/>
      <c r="U58" s="48"/>
    </row>
    <row r="59" spans="1:21" s="17" customFormat="1" x14ac:dyDescent="0.3">
      <c r="A59" s="43"/>
      <c r="B59" s="45"/>
      <c r="D59" s="48"/>
      <c r="E59" s="45"/>
      <c r="F59" s="45"/>
      <c r="Q59" s="48"/>
      <c r="R59" s="48"/>
      <c r="S59" s="48"/>
      <c r="T59" s="48"/>
      <c r="U59" s="48"/>
    </row>
    <row r="60" spans="1:21" s="17" customFormat="1" x14ac:dyDescent="0.3">
      <c r="A60" s="43"/>
      <c r="B60" s="45"/>
      <c r="D60" s="48"/>
      <c r="E60" s="45"/>
      <c r="F60" s="45"/>
      <c r="Q60" s="48"/>
      <c r="R60" s="48"/>
      <c r="S60" s="48"/>
      <c r="T60" s="48"/>
      <c r="U60" s="48"/>
    </row>
    <row r="61" spans="1:21" s="17" customFormat="1" x14ac:dyDescent="0.3">
      <c r="A61" s="43"/>
      <c r="B61" s="45"/>
      <c r="D61" s="48"/>
      <c r="E61" s="45"/>
      <c r="F61" s="45"/>
      <c r="Q61" s="48"/>
      <c r="R61" s="48"/>
      <c r="S61" s="48"/>
      <c r="T61" s="48"/>
      <c r="U61" s="48"/>
    </row>
    <row r="62" spans="1:21" s="17" customFormat="1" x14ac:dyDescent="0.3">
      <c r="A62" s="43"/>
      <c r="B62" s="45"/>
      <c r="D62" s="48"/>
      <c r="E62" s="45"/>
      <c r="F62" s="45"/>
      <c r="Q62" s="48"/>
      <c r="R62" s="48"/>
      <c r="S62" s="48"/>
      <c r="T62" s="48"/>
      <c r="U62" s="48"/>
    </row>
    <row r="63" spans="1:21" s="17" customFormat="1" x14ac:dyDescent="0.3">
      <c r="A63" s="43"/>
      <c r="B63" s="45"/>
      <c r="D63" s="48"/>
      <c r="E63" s="45"/>
      <c r="F63" s="45"/>
      <c r="Q63" s="48"/>
      <c r="R63" s="48"/>
      <c r="S63" s="48"/>
      <c r="T63" s="48"/>
      <c r="U63" s="48"/>
    </row>
    <row r="64" spans="1:21" s="17" customFormat="1" x14ac:dyDescent="0.3">
      <c r="A64" s="43"/>
      <c r="B64" s="45"/>
      <c r="D64" s="48"/>
      <c r="E64" s="45"/>
      <c r="F64" s="45"/>
      <c r="Q64" s="48"/>
      <c r="R64" s="48"/>
      <c r="S64" s="48"/>
      <c r="T64" s="48"/>
      <c r="U64" s="48"/>
    </row>
    <row r="65" spans="1:21" s="17" customFormat="1" x14ac:dyDescent="0.3">
      <c r="A65" s="43"/>
      <c r="B65" s="45"/>
      <c r="D65" s="48"/>
      <c r="E65" s="45"/>
      <c r="F65" s="45"/>
      <c r="Q65" s="48"/>
      <c r="R65" s="48"/>
      <c r="S65" s="48"/>
      <c r="T65" s="48"/>
      <c r="U65" s="48"/>
    </row>
    <row r="66" spans="1:21" s="17" customFormat="1" x14ac:dyDescent="0.3">
      <c r="A66" s="43"/>
      <c r="B66" s="45"/>
      <c r="D66" s="48"/>
      <c r="E66" s="45"/>
      <c r="F66" s="45"/>
      <c r="Q66" s="48"/>
      <c r="R66" s="48"/>
      <c r="S66" s="48"/>
      <c r="T66" s="48"/>
      <c r="U66" s="48"/>
    </row>
    <row r="67" spans="1:21" s="17" customFormat="1" x14ac:dyDescent="0.3">
      <c r="A67" s="43"/>
      <c r="B67" s="45"/>
      <c r="D67" s="48"/>
      <c r="E67" s="45"/>
      <c r="F67" s="45"/>
      <c r="Q67" s="48"/>
      <c r="R67" s="48"/>
      <c r="S67" s="48"/>
      <c r="T67" s="48"/>
      <c r="U67" s="48"/>
    </row>
    <row r="68" spans="1:21" s="17" customFormat="1" x14ac:dyDescent="0.3">
      <c r="A68" s="43"/>
      <c r="B68" s="45"/>
      <c r="D68" s="48"/>
      <c r="E68" s="45"/>
      <c r="F68" s="45"/>
      <c r="Q68" s="48"/>
      <c r="R68" s="48"/>
      <c r="S68" s="48"/>
      <c r="T68" s="48"/>
      <c r="U68" s="48"/>
    </row>
    <row r="69" spans="1:21" s="17" customFormat="1" x14ac:dyDescent="0.3">
      <c r="A69" s="43"/>
      <c r="B69" s="45"/>
      <c r="D69" s="48"/>
      <c r="E69" s="45"/>
      <c r="F69" s="45"/>
      <c r="Q69" s="48"/>
      <c r="R69" s="48"/>
      <c r="S69" s="48"/>
      <c r="T69" s="48"/>
      <c r="U69" s="48"/>
    </row>
    <row r="70" spans="1:21" s="17" customFormat="1" x14ac:dyDescent="0.3">
      <c r="A70" s="43"/>
      <c r="B70" s="45"/>
      <c r="D70" s="48"/>
      <c r="E70" s="45"/>
      <c r="F70" s="45"/>
      <c r="Q70" s="48"/>
      <c r="R70" s="48"/>
      <c r="S70" s="48"/>
      <c r="T70" s="48"/>
      <c r="U70" s="48"/>
    </row>
    <row r="71" spans="1:21" s="17" customFormat="1" x14ac:dyDescent="0.3">
      <c r="A71" s="43"/>
      <c r="B71" s="45"/>
      <c r="D71" s="48"/>
      <c r="E71" s="45"/>
      <c r="F71" s="45"/>
      <c r="Q71" s="48"/>
      <c r="R71" s="48"/>
      <c r="S71" s="48"/>
      <c r="T71" s="48"/>
      <c r="U71" s="48"/>
    </row>
    <row r="72" spans="1:21" s="17" customFormat="1" x14ac:dyDescent="0.3">
      <c r="A72" s="43"/>
      <c r="B72" s="45"/>
      <c r="D72" s="48"/>
      <c r="E72" s="45"/>
      <c r="F72" s="45"/>
      <c r="Q72" s="48"/>
      <c r="R72" s="48"/>
      <c r="S72" s="48"/>
      <c r="T72" s="48"/>
      <c r="U72" s="48"/>
    </row>
    <row r="73" spans="1:21" s="17" customFormat="1" x14ac:dyDescent="0.3">
      <c r="A73" s="43"/>
      <c r="B73" s="45"/>
      <c r="D73" s="48"/>
      <c r="E73" s="45"/>
      <c r="F73" s="45"/>
      <c r="Q73" s="48"/>
      <c r="R73" s="48"/>
      <c r="S73" s="48"/>
      <c r="T73" s="48"/>
      <c r="U73" s="48"/>
    </row>
    <row r="74" spans="1:21" s="17" customFormat="1" x14ac:dyDescent="0.3">
      <c r="A74" s="43"/>
      <c r="B74" s="45"/>
      <c r="D74" s="48"/>
      <c r="E74" s="45"/>
      <c r="F74" s="45"/>
      <c r="Q74" s="48"/>
      <c r="R74" s="48"/>
      <c r="S74" s="48"/>
      <c r="T74" s="48"/>
      <c r="U74" s="48"/>
    </row>
    <row r="75" spans="1:21" s="17" customFormat="1" x14ac:dyDescent="0.3">
      <c r="A75" s="43"/>
      <c r="B75" s="45"/>
      <c r="D75" s="48"/>
      <c r="E75" s="45"/>
      <c r="F75" s="45"/>
      <c r="Q75" s="48"/>
      <c r="R75" s="48"/>
      <c r="S75" s="48"/>
      <c r="T75" s="48"/>
      <c r="U75" s="48"/>
    </row>
    <row r="76" spans="1:21" s="17" customFormat="1" x14ac:dyDescent="0.3">
      <c r="A76" s="43"/>
      <c r="B76" s="45"/>
      <c r="D76" s="48"/>
      <c r="E76" s="45"/>
      <c r="F76" s="45"/>
      <c r="Q76" s="48"/>
      <c r="R76" s="48"/>
      <c r="S76" s="48"/>
      <c r="T76" s="48"/>
      <c r="U76" s="48"/>
    </row>
    <row r="77" spans="1:21" s="17" customFormat="1" x14ac:dyDescent="0.3">
      <c r="A77" s="43"/>
      <c r="B77" s="45"/>
      <c r="D77" s="48"/>
      <c r="E77" s="45"/>
      <c r="F77" s="45"/>
      <c r="Q77" s="48"/>
      <c r="R77" s="48"/>
      <c r="S77" s="48"/>
      <c r="T77" s="48"/>
      <c r="U77" s="48"/>
    </row>
    <row r="78" spans="1:21" s="17" customFormat="1" x14ac:dyDescent="0.3">
      <c r="A78" s="43"/>
      <c r="B78" s="45"/>
      <c r="D78" s="48"/>
      <c r="E78" s="45"/>
      <c r="F78" s="45"/>
      <c r="Q78" s="48"/>
      <c r="R78" s="48"/>
      <c r="S78" s="48"/>
      <c r="T78" s="48"/>
      <c r="U78" s="48"/>
    </row>
    <row r="79" spans="1:21" s="17" customFormat="1" x14ac:dyDescent="0.3">
      <c r="A79" s="43"/>
      <c r="B79" s="45"/>
      <c r="D79" s="48"/>
      <c r="E79" s="45"/>
      <c r="F79" s="45"/>
      <c r="Q79" s="48"/>
      <c r="R79" s="48"/>
      <c r="S79" s="48"/>
      <c r="T79" s="48"/>
      <c r="U79" s="48"/>
    </row>
    <row r="80" spans="1:21" s="17" customFormat="1" x14ac:dyDescent="0.3">
      <c r="A80" s="43"/>
      <c r="B80" s="45"/>
      <c r="D80" s="48"/>
      <c r="E80" s="45"/>
      <c r="F80" s="45"/>
      <c r="Q80" s="48"/>
      <c r="R80" s="48"/>
      <c r="S80" s="48"/>
      <c r="T80" s="48"/>
      <c r="U80" s="48"/>
    </row>
    <row r="81" spans="1:21" s="17" customFormat="1" x14ac:dyDescent="0.3">
      <c r="A81" s="43"/>
      <c r="B81" s="45"/>
      <c r="D81" s="48"/>
      <c r="E81" s="45"/>
      <c r="F81" s="45"/>
      <c r="Q81" s="48"/>
      <c r="R81" s="48"/>
      <c r="S81" s="48"/>
      <c r="T81" s="48"/>
      <c r="U81" s="48"/>
    </row>
    <row r="82" spans="1:21" s="17" customFormat="1" x14ac:dyDescent="0.3">
      <c r="A82" s="43"/>
      <c r="B82" s="45"/>
      <c r="D82" s="48"/>
      <c r="E82" s="45"/>
      <c r="F82" s="45"/>
      <c r="Q82" s="48"/>
      <c r="R82" s="48"/>
      <c r="S82" s="48"/>
      <c r="T82" s="48"/>
      <c r="U82" s="48"/>
    </row>
    <row r="83" spans="1:21" s="17" customFormat="1" x14ac:dyDescent="0.3">
      <c r="A83" s="43"/>
      <c r="B83" s="45"/>
      <c r="D83" s="48"/>
      <c r="E83" s="45"/>
      <c r="F83" s="45"/>
      <c r="Q83" s="48"/>
      <c r="R83" s="48"/>
      <c r="S83" s="48"/>
      <c r="T83" s="48"/>
      <c r="U83" s="48"/>
    </row>
    <row r="84" spans="1:21" s="17" customFormat="1" x14ac:dyDescent="0.3">
      <c r="A84" s="43"/>
      <c r="B84" s="45"/>
      <c r="D84" s="48"/>
      <c r="E84" s="45"/>
      <c r="F84" s="45"/>
      <c r="Q84" s="48"/>
      <c r="R84" s="48"/>
      <c r="S84" s="48"/>
      <c r="T84" s="48"/>
      <c r="U84" s="48"/>
    </row>
    <row r="85" spans="1:21" s="17" customFormat="1" x14ac:dyDescent="0.3">
      <c r="A85" s="43"/>
      <c r="B85" s="45"/>
      <c r="D85" s="48"/>
      <c r="E85" s="45"/>
      <c r="F85" s="45"/>
      <c r="Q85" s="48"/>
      <c r="R85" s="48"/>
      <c r="S85" s="48"/>
      <c r="T85" s="48"/>
      <c r="U85" s="48"/>
    </row>
    <row r="86" spans="1:21" s="17" customFormat="1" x14ac:dyDescent="0.3">
      <c r="A86" s="43"/>
      <c r="B86" s="45"/>
      <c r="D86" s="48"/>
      <c r="E86" s="45"/>
      <c r="F86" s="45"/>
      <c r="Q86" s="48"/>
      <c r="R86" s="48"/>
      <c r="S86" s="48"/>
      <c r="T86" s="48"/>
      <c r="U86" s="48"/>
    </row>
    <row r="87" spans="1:21" s="17" customFormat="1" x14ac:dyDescent="0.3">
      <c r="A87" s="43"/>
      <c r="B87" s="45"/>
      <c r="D87" s="48"/>
      <c r="E87" s="45"/>
      <c r="F87" s="45"/>
      <c r="Q87" s="48"/>
      <c r="R87" s="48"/>
      <c r="S87" s="48"/>
      <c r="T87" s="48"/>
      <c r="U87" s="48"/>
    </row>
    <row r="88" spans="1:21" s="17" customFormat="1" x14ac:dyDescent="0.3">
      <c r="A88" s="43"/>
      <c r="B88" s="45"/>
      <c r="D88" s="48"/>
      <c r="E88" s="45"/>
      <c r="F88" s="45"/>
      <c r="Q88" s="48"/>
      <c r="R88" s="48"/>
      <c r="S88" s="48"/>
      <c r="T88" s="48"/>
      <c r="U88" s="48"/>
    </row>
    <row r="89" spans="1:21" s="17" customFormat="1" x14ac:dyDescent="0.3">
      <c r="A89" s="43"/>
      <c r="B89" s="45"/>
      <c r="D89" s="48"/>
      <c r="E89" s="45"/>
      <c r="F89" s="45"/>
      <c r="Q89" s="48"/>
      <c r="R89" s="48"/>
      <c r="S89" s="48"/>
      <c r="T89" s="48"/>
      <c r="U89" s="48"/>
    </row>
    <row r="90" spans="1:21" s="17" customFormat="1" x14ac:dyDescent="0.3">
      <c r="A90" s="43"/>
      <c r="B90" s="45"/>
      <c r="D90" s="48"/>
      <c r="E90" s="45"/>
      <c r="F90" s="45"/>
      <c r="Q90" s="48"/>
      <c r="R90" s="48"/>
      <c r="S90" s="48"/>
      <c r="T90" s="48"/>
      <c r="U90" s="48"/>
    </row>
    <row r="91" spans="1:21" s="17" customFormat="1" x14ac:dyDescent="0.3">
      <c r="A91" s="43"/>
      <c r="B91" s="45"/>
      <c r="D91" s="48"/>
      <c r="E91" s="45"/>
      <c r="F91" s="45"/>
      <c r="Q91" s="48"/>
      <c r="R91" s="48"/>
      <c r="S91" s="48"/>
      <c r="T91" s="48"/>
      <c r="U91" s="48"/>
    </row>
    <row r="92" spans="1:21" s="17" customFormat="1" x14ac:dyDescent="0.3">
      <c r="A92" s="43"/>
      <c r="B92" s="45"/>
      <c r="D92" s="48"/>
      <c r="E92" s="45"/>
      <c r="F92" s="45"/>
      <c r="Q92" s="48"/>
      <c r="R92" s="48"/>
      <c r="S92" s="48"/>
      <c r="T92" s="48"/>
      <c r="U92" s="48"/>
    </row>
    <row r="93" spans="1:21" s="17" customFormat="1" x14ac:dyDescent="0.3">
      <c r="A93" s="43"/>
      <c r="B93" s="45"/>
      <c r="D93" s="48"/>
      <c r="E93" s="45"/>
      <c r="F93" s="45"/>
      <c r="Q93" s="48"/>
      <c r="R93" s="48"/>
      <c r="S93" s="48"/>
      <c r="T93" s="48"/>
      <c r="U93" s="48"/>
    </row>
    <row r="94" spans="1:21" s="17" customFormat="1" x14ac:dyDescent="0.3">
      <c r="A94" s="43"/>
      <c r="B94" s="45"/>
      <c r="D94" s="48"/>
      <c r="E94" s="45"/>
      <c r="F94" s="45"/>
      <c r="Q94" s="48"/>
      <c r="R94" s="48"/>
      <c r="S94" s="48"/>
      <c r="T94" s="48"/>
      <c r="U94" s="48"/>
    </row>
    <row r="95" spans="1:21" s="17" customFormat="1" x14ac:dyDescent="0.3">
      <c r="A95" s="43"/>
      <c r="B95" s="45"/>
      <c r="D95" s="48"/>
      <c r="E95" s="45"/>
      <c r="F95" s="45"/>
      <c r="Q95" s="48"/>
      <c r="R95" s="48"/>
      <c r="S95" s="48"/>
      <c r="T95" s="48"/>
      <c r="U95" s="48"/>
    </row>
    <row r="96" spans="1:21" s="17" customFormat="1" x14ac:dyDescent="0.3">
      <c r="A96" s="43"/>
      <c r="B96" s="45"/>
      <c r="D96" s="48"/>
      <c r="E96" s="45"/>
      <c r="F96" s="45"/>
      <c r="Q96" s="48"/>
      <c r="R96" s="48"/>
      <c r="S96" s="48"/>
      <c r="T96" s="48"/>
      <c r="U96" s="48"/>
    </row>
    <row r="97" spans="1:21" s="17" customFormat="1" x14ac:dyDescent="0.3">
      <c r="A97" s="43"/>
      <c r="B97" s="45"/>
      <c r="D97" s="48"/>
      <c r="E97" s="45"/>
      <c r="F97" s="45"/>
      <c r="Q97" s="48"/>
      <c r="R97" s="48"/>
      <c r="S97" s="48"/>
      <c r="T97" s="48"/>
      <c r="U97" s="48"/>
    </row>
    <row r="98" spans="1:21" s="17" customFormat="1" x14ac:dyDescent="0.3">
      <c r="A98" s="43"/>
      <c r="B98" s="45"/>
      <c r="D98" s="48"/>
      <c r="E98" s="45"/>
      <c r="F98" s="45"/>
      <c r="Q98" s="48"/>
      <c r="R98" s="48"/>
      <c r="S98" s="48"/>
      <c r="T98" s="48"/>
      <c r="U98" s="48"/>
    </row>
    <row r="99" spans="1:21" s="17" customFormat="1" x14ac:dyDescent="0.3">
      <c r="A99" s="43"/>
      <c r="B99" s="45"/>
      <c r="D99" s="48"/>
      <c r="E99" s="45"/>
      <c r="F99" s="45"/>
      <c r="Q99" s="48"/>
      <c r="R99" s="48"/>
      <c r="S99" s="48"/>
      <c r="T99" s="48"/>
      <c r="U99" s="48"/>
    </row>
    <row r="100" spans="1:21" s="17" customFormat="1" x14ac:dyDescent="0.3">
      <c r="A100" s="43"/>
      <c r="B100" s="45"/>
      <c r="D100" s="48"/>
      <c r="E100" s="45"/>
      <c r="F100" s="45"/>
      <c r="Q100" s="48"/>
      <c r="R100" s="48"/>
      <c r="S100" s="48"/>
      <c r="T100" s="48"/>
      <c r="U100" s="48"/>
    </row>
    <row r="101" spans="1:21" s="17" customFormat="1" x14ac:dyDescent="0.3">
      <c r="A101" s="43"/>
      <c r="B101" s="45"/>
      <c r="D101" s="48"/>
      <c r="E101" s="45"/>
      <c r="F101" s="45"/>
      <c r="Q101" s="48"/>
      <c r="R101" s="48"/>
      <c r="S101" s="48"/>
      <c r="T101" s="48"/>
      <c r="U101" s="48"/>
    </row>
    <row r="102" spans="1:21" s="17" customFormat="1" x14ac:dyDescent="0.3">
      <c r="A102" s="43"/>
      <c r="B102" s="45"/>
      <c r="D102" s="48"/>
      <c r="E102" s="45"/>
      <c r="F102" s="45"/>
      <c r="Q102" s="48"/>
      <c r="R102" s="48"/>
      <c r="S102" s="48"/>
      <c r="T102" s="48"/>
      <c r="U102" s="48"/>
    </row>
    <row r="103" spans="1:21" s="17" customFormat="1" x14ac:dyDescent="0.3">
      <c r="A103" s="43"/>
      <c r="B103" s="45"/>
      <c r="D103" s="48"/>
      <c r="E103" s="45"/>
      <c r="F103" s="45"/>
      <c r="Q103" s="48"/>
      <c r="R103" s="48"/>
      <c r="S103" s="48"/>
      <c r="T103" s="48"/>
      <c r="U103" s="48"/>
    </row>
    <row r="104" spans="1:21" s="17" customFormat="1" x14ac:dyDescent="0.3">
      <c r="A104" s="43"/>
      <c r="B104" s="45"/>
      <c r="D104" s="48"/>
      <c r="E104" s="45"/>
      <c r="F104" s="45"/>
      <c r="Q104" s="48"/>
      <c r="R104" s="48"/>
      <c r="S104" s="48"/>
      <c r="T104" s="48"/>
      <c r="U104" s="48"/>
    </row>
    <row r="105" spans="1:21" s="17" customFormat="1" x14ac:dyDescent="0.3">
      <c r="A105" s="43"/>
      <c r="B105" s="45"/>
      <c r="D105" s="48"/>
      <c r="E105" s="45"/>
      <c r="F105" s="45"/>
      <c r="Q105" s="48"/>
      <c r="R105" s="48"/>
      <c r="S105" s="48"/>
      <c r="T105" s="48"/>
      <c r="U105" s="48"/>
    </row>
    <row r="106" spans="1:21" s="17" customFormat="1" x14ac:dyDescent="0.3">
      <c r="A106" s="43"/>
      <c r="B106" s="45"/>
      <c r="D106" s="48"/>
      <c r="E106" s="45"/>
      <c r="F106" s="45"/>
      <c r="Q106" s="48"/>
      <c r="R106" s="48"/>
      <c r="S106" s="48"/>
      <c r="T106" s="48"/>
      <c r="U106" s="48"/>
    </row>
    <row r="107" spans="1:21" s="17" customFormat="1" x14ac:dyDescent="0.3">
      <c r="A107" s="43"/>
      <c r="B107" s="45"/>
      <c r="D107" s="48"/>
      <c r="E107" s="45"/>
      <c r="F107" s="45"/>
      <c r="Q107" s="48"/>
      <c r="R107" s="48"/>
      <c r="S107" s="48"/>
      <c r="T107" s="48"/>
      <c r="U107" s="48"/>
    </row>
    <row r="108" spans="1:21" s="17" customFormat="1" x14ac:dyDescent="0.3">
      <c r="A108" s="43"/>
      <c r="B108" s="45"/>
      <c r="D108" s="48"/>
      <c r="E108" s="45"/>
      <c r="F108" s="45"/>
      <c r="Q108" s="48"/>
      <c r="R108" s="48"/>
      <c r="S108" s="48"/>
      <c r="T108" s="48"/>
      <c r="U108" s="48"/>
    </row>
    <row r="109" spans="1:21" s="17" customFormat="1" x14ac:dyDescent="0.3">
      <c r="A109" s="43"/>
      <c r="B109" s="45"/>
      <c r="D109" s="48"/>
      <c r="E109" s="45"/>
      <c r="F109" s="45"/>
      <c r="Q109" s="48"/>
      <c r="R109" s="48"/>
      <c r="S109" s="48"/>
      <c r="T109" s="48"/>
      <c r="U109" s="48"/>
    </row>
    <row r="110" spans="1:21" s="17" customFormat="1" x14ac:dyDescent="0.3">
      <c r="A110" s="43"/>
      <c r="B110" s="45"/>
      <c r="D110" s="48"/>
      <c r="E110" s="45"/>
      <c r="F110" s="45"/>
      <c r="Q110" s="48"/>
      <c r="R110" s="48"/>
      <c r="S110" s="48"/>
      <c r="T110" s="48"/>
      <c r="U110" s="48"/>
    </row>
    <row r="111" spans="1:21" s="17" customFormat="1" x14ac:dyDescent="0.3">
      <c r="A111" s="43"/>
      <c r="B111" s="45"/>
      <c r="D111" s="48"/>
      <c r="E111" s="45"/>
      <c r="F111" s="45"/>
      <c r="Q111" s="48"/>
      <c r="R111" s="48"/>
      <c r="S111" s="48"/>
      <c r="T111" s="48"/>
      <c r="U111" s="48"/>
    </row>
    <row r="112" spans="1:21" s="17" customFormat="1" x14ac:dyDescent="0.3">
      <c r="A112" s="43"/>
      <c r="B112" s="45"/>
      <c r="D112" s="48"/>
      <c r="E112" s="45"/>
      <c r="F112" s="45"/>
      <c r="Q112" s="48"/>
      <c r="R112" s="48"/>
      <c r="S112" s="48"/>
      <c r="T112" s="48"/>
      <c r="U112" s="48"/>
    </row>
    <row r="113" spans="1:21" s="17" customFormat="1" x14ac:dyDescent="0.3">
      <c r="A113" s="43"/>
      <c r="B113" s="45"/>
      <c r="D113" s="48"/>
      <c r="E113" s="45"/>
      <c r="F113" s="45"/>
      <c r="Q113" s="48"/>
      <c r="R113" s="48"/>
      <c r="S113" s="48"/>
      <c r="T113" s="48"/>
      <c r="U113" s="48"/>
    </row>
    <row r="114" spans="1:21" s="17" customFormat="1" x14ac:dyDescent="0.3">
      <c r="A114" s="43"/>
      <c r="B114" s="45"/>
      <c r="D114" s="48"/>
      <c r="E114" s="45"/>
      <c r="F114" s="45"/>
      <c r="Q114" s="48"/>
      <c r="R114" s="48"/>
      <c r="S114" s="48"/>
      <c r="T114" s="48"/>
      <c r="U114" s="48"/>
    </row>
    <row r="115" spans="1:21" s="17" customFormat="1" x14ac:dyDescent="0.3">
      <c r="A115" s="43"/>
      <c r="B115" s="45"/>
      <c r="D115" s="48"/>
      <c r="E115" s="45"/>
      <c r="F115" s="45"/>
      <c r="Q115" s="48"/>
      <c r="R115" s="48"/>
      <c r="S115" s="48"/>
      <c r="T115" s="48"/>
      <c r="U115" s="48"/>
    </row>
    <row r="116" spans="1:21" s="17" customFormat="1" x14ac:dyDescent="0.3">
      <c r="A116" s="43"/>
      <c r="B116" s="45"/>
      <c r="D116" s="48"/>
      <c r="E116" s="45"/>
      <c r="F116" s="45"/>
      <c r="Q116" s="48"/>
      <c r="R116" s="48"/>
      <c r="S116" s="48"/>
      <c r="T116" s="48"/>
      <c r="U116" s="48"/>
    </row>
    <row r="117" spans="1:21" s="17" customFormat="1" x14ac:dyDescent="0.3">
      <c r="A117" s="43"/>
      <c r="B117" s="45"/>
      <c r="D117" s="48"/>
      <c r="E117" s="45"/>
      <c r="F117" s="45"/>
      <c r="Q117" s="48"/>
      <c r="R117" s="48"/>
      <c r="S117" s="48"/>
      <c r="T117" s="48"/>
      <c r="U117" s="48"/>
    </row>
    <row r="118" spans="1:21" s="17" customFormat="1" x14ac:dyDescent="0.3">
      <c r="A118" s="43"/>
      <c r="B118" s="45"/>
      <c r="D118" s="48"/>
      <c r="E118" s="45"/>
      <c r="F118" s="45"/>
      <c r="Q118" s="48"/>
      <c r="R118" s="48"/>
      <c r="S118" s="48"/>
      <c r="T118" s="48"/>
      <c r="U118" s="48"/>
    </row>
    <row r="119" spans="1:21" s="17" customFormat="1" x14ac:dyDescent="0.3">
      <c r="A119" s="43"/>
      <c r="B119" s="45"/>
      <c r="D119" s="48"/>
      <c r="E119" s="45"/>
      <c r="F119" s="45"/>
      <c r="Q119" s="48"/>
      <c r="R119" s="48"/>
      <c r="S119" s="48"/>
      <c r="T119" s="48"/>
      <c r="U119" s="48"/>
    </row>
    <row r="120" spans="1:21" s="17" customFormat="1" x14ac:dyDescent="0.3">
      <c r="A120" s="43"/>
      <c r="B120" s="45"/>
      <c r="D120" s="48"/>
      <c r="E120" s="45"/>
      <c r="F120" s="45"/>
      <c r="Q120" s="48"/>
      <c r="R120" s="48"/>
      <c r="S120" s="48"/>
      <c r="T120" s="48"/>
      <c r="U120" s="48"/>
    </row>
    <row r="121" spans="1:21" s="17" customFormat="1" x14ac:dyDescent="0.3">
      <c r="A121" s="43"/>
      <c r="B121" s="45"/>
      <c r="D121" s="48"/>
      <c r="E121" s="45"/>
      <c r="F121" s="45"/>
      <c r="Q121" s="48"/>
      <c r="R121" s="48"/>
      <c r="S121" s="48"/>
      <c r="T121" s="48"/>
      <c r="U121" s="48"/>
    </row>
    <row r="122" spans="1:21" s="17" customFormat="1" x14ac:dyDescent="0.3">
      <c r="A122" s="43"/>
      <c r="B122" s="45"/>
      <c r="D122" s="48"/>
      <c r="E122" s="45"/>
      <c r="F122" s="45"/>
      <c r="Q122" s="48"/>
      <c r="R122" s="48"/>
      <c r="S122" s="48"/>
      <c r="T122" s="48"/>
      <c r="U122" s="48"/>
    </row>
    <row r="123" spans="1:21" s="17" customFormat="1" x14ac:dyDescent="0.3">
      <c r="A123" s="43"/>
      <c r="B123" s="45"/>
      <c r="D123" s="48"/>
      <c r="E123" s="45"/>
      <c r="F123" s="45"/>
      <c r="Q123" s="48"/>
      <c r="R123" s="48"/>
      <c r="S123" s="48"/>
      <c r="T123" s="48"/>
      <c r="U123" s="48"/>
    </row>
    <row r="124" spans="1:21" s="17" customFormat="1" x14ac:dyDescent="0.3">
      <c r="A124" s="43"/>
      <c r="B124" s="45"/>
      <c r="D124" s="48"/>
      <c r="E124" s="45"/>
      <c r="F124" s="45"/>
      <c r="Q124" s="48"/>
      <c r="R124" s="48"/>
      <c r="S124" s="48"/>
      <c r="T124" s="48"/>
      <c r="U124" s="48"/>
    </row>
    <row r="125" spans="1:21" s="17" customFormat="1" x14ac:dyDescent="0.3">
      <c r="A125" s="43"/>
      <c r="B125" s="45"/>
      <c r="D125" s="48"/>
      <c r="E125" s="45"/>
      <c r="F125" s="45"/>
      <c r="Q125" s="48"/>
      <c r="R125" s="48"/>
      <c r="S125" s="48"/>
      <c r="T125" s="48"/>
      <c r="U125" s="48"/>
    </row>
    <row r="126" spans="1:21" s="17" customFormat="1" x14ac:dyDescent="0.3">
      <c r="A126" s="43"/>
      <c r="B126" s="45"/>
      <c r="D126" s="48"/>
      <c r="E126" s="45"/>
      <c r="F126" s="45"/>
      <c r="Q126" s="48"/>
      <c r="R126" s="48"/>
      <c r="S126" s="48"/>
      <c r="T126" s="48"/>
      <c r="U126" s="48"/>
    </row>
    <row r="127" spans="1:21" s="17" customFormat="1" x14ac:dyDescent="0.3">
      <c r="A127" s="43"/>
      <c r="B127" s="45"/>
      <c r="D127" s="48"/>
      <c r="E127" s="45"/>
      <c r="F127" s="45"/>
      <c r="Q127" s="48"/>
      <c r="R127" s="48"/>
      <c r="S127" s="48"/>
      <c r="T127" s="48"/>
      <c r="U127" s="48"/>
    </row>
    <row r="128" spans="1:21" s="17" customFormat="1" x14ac:dyDescent="0.3">
      <c r="A128" s="43"/>
      <c r="B128" s="45"/>
      <c r="D128" s="48"/>
      <c r="E128" s="45"/>
      <c r="F128" s="45"/>
      <c r="Q128" s="48"/>
      <c r="R128" s="48"/>
      <c r="S128" s="48"/>
      <c r="T128" s="48"/>
      <c r="U128" s="48"/>
    </row>
    <row r="129" spans="1:21" s="17" customFormat="1" x14ac:dyDescent="0.3">
      <c r="A129" s="43"/>
      <c r="B129" s="45"/>
      <c r="D129" s="48"/>
      <c r="E129" s="45"/>
      <c r="F129" s="45"/>
      <c r="Q129" s="48"/>
      <c r="R129" s="48"/>
      <c r="S129" s="48"/>
      <c r="T129" s="48"/>
      <c r="U129" s="48"/>
    </row>
    <row r="130" spans="1:21" s="17" customFormat="1" x14ac:dyDescent="0.3">
      <c r="A130" s="43"/>
      <c r="B130" s="45"/>
      <c r="D130" s="48"/>
      <c r="E130" s="45"/>
      <c r="F130" s="45"/>
      <c r="Q130" s="48"/>
      <c r="R130" s="48"/>
      <c r="S130" s="48"/>
      <c r="T130" s="48"/>
      <c r="U130" s="48"/>
    </row>
    <row r="131" spans="1:21" s="17" customFormat="1" x14ac:dyDescent="0.3">
      <c r="A131" s="43"/>
      <c r="B131" s="45"/>
      <c r="D131" s="48"/>
      <c r="E131" s="45"/>
      <c r="F131" s="45"/>
      <c r="Q131" s="48"/>
      <c r="R131" s="48"/>
      <c r="S131" s="48"/>
      <c r="T131" s="48"/>
      <c r="U131" s="48"/>
    </row>
    <row r="132" spans="1:21" s="17" customFormat="1" x14ac:dyDescent="0.3">
      <c r="A132" s="43"/>
      <c r="B132" s="45"/>
      <c r="D132" s="48"/>
      <c r="E132" s="45"/>
      <c r="F132" s="45"/>
      <c r="Q132" s="48"/>
      <c r="R132" s="48"/>
      <c r="S132" s="48"/>
      <c r="T132" s="48"/>
      <c r="U132" s="48"/>
    </row>
    <row r="133" spans="1:21" s="17" customFormat="1" x14ac:dyDescent="0.3">
      <c r="A133" s="43"/>
      <c r="B133" s="45"/>
      <c r="D133" s="48"/>
      <c r="E133" s="45"/>
      <c r="F133" s="45"/>
      <c r="Q133" s="48"/>
      <c r="R133" s="48"/>
      <c r="S133" s="48"/>
      <c r="T133" s="48"/>
      <c r="U133" s="48"/>
    </row>
    <row r="134" spans="1:21" s="17" customFormat="1" x14ac:dyDescent="0.3">
      <c r="A134" s="43"/>
      <c r="B134" s="45"/>
      <c r="D134" s="48"/>
      <c r="E134" s="45"/>
      <c r="F134" s="45"/>
      <c r="Q134" s="48"/>
      <c r="R134" s="48"/>
      <c r="S134" s="48"/>
      <c r="T134" s="48"/>
      <c r="U134" s="48"/>
    </row>
    <row r="135" spans="1:21" s="17" customFormat="1" x14ac:dyDescent="0.3">
      <c r="A135" s="43"/>
      <c r="B135" s="45"/>
      <c r="D135" s="48"/>
      <c r="E135" s="45"/>
      <c r="F135" s="45"/>
      <c r="Q135" s="48"/>
      <c r="R135" s="48"/>
      <c r="S135" s="48"/>
      <c r="T135" s="48"/>
      <c r="U135" s="48"/>
    </row>
    <row r="136" spans="1:21" s="17" customFormat="1" x14ac:dyDescent="0.3">
      <c r="A136" s="43"/>
      <c r="B136" s="45"/>
      <c r="D136" s="48"/>
      <c r="E136" s="45"/>
      <c r="F136" s="45"/>
      <c r="Q136" s="48"/>
      <c r="R136" s="48"/>
      <c r="S136" s="48"/>
      <c r="T136" s="48"/>
      <c r="U136" s="48"/>
    </row>
    <row r="137" spans="1:21" s="17" customFormat="1" x14ac:dyDescent="0.3">
      <c r="A137" s="43"/>
      <c r="B137" s="45"/>
      <c r="D137" s="48"/>
      <c r="E137" s="45"/>
      <c r="F137" s="45"/>
      <c r="Q137" s="48"/>
      <c r="R137" s="48"/>
      <c r="S137" s="48"/>
      <c r="T137" s="48"/>
      <c r="U137" s="48"/>
    </row>
    <row r="138" spans="1:21" s="17" customFormat="1" x14ac:dyDescent="0.3">
      <c r="A138" s="43"/>
      <c r="B138" s="45"/>
      <c r="D138" s="48"/>
      <c r="E138" s="45"/>
      <c r="F138" s="45"/>
      <c r="Q138" s="48"/>
      <c r="R138" s="48"/>
      <c r="S138" s="48"/>
      <c r="T138" s="48"/>
      <c r="U138" s="48"/>
    </row>
    <row r="139" spans="1:21" s="17" customFormat="1" x14ac:dyDescent="0.3">
      <c r="A139" s="43"/>
      <c r="B139" s="45"/>
      <c r="D139" s="48"/>
      <c r="E139" s="45"/>
      <c r="F139" s="45"/>
      <c r="Q139" s="48"/>
      <c r="R139" s="48"/>
      <c r="S139" s="48"/>
      <c r="T139" s="48"/>
      <c r="U139" s="48"/>
    </row>
    <row r="140" spans="1:21" s="17" customFormat="1" x14ac:dyDescent="0.3">
      <c r="A140" s="43"/>
      <c r="B140" s="45"/>
      <c r="D140" s="48"/>
      <c r="E140" s="45"/>
      <c r="F140" s="45"/>
      <c r="Q140" s="48"/>
      <c r="R140" s="48"/>
      <c r="S140" s="48"/>
      <c r="T140" s="48"/>
      <c r="U140" s="48"/>
    </row>
    <row r="141" spans="1:21" s="17" customFormat="1" x14ac:dyDescent="0.3">
      <c r="A141" s="43"/>
      <c r="B141" s="45"/>
      <c r="D141" s="48"/>
      <c r="E141" s="45"/>
      <c r="F141" s="45"/>
      <c r="Q141" s="48"/>
      <c r="R141" s="48"/>
      <c r="S141" s="48"/>
      <c r="T141" s="48"/>
      <c r="U141" s="48"/>
    </row>
    <row r="142" spans="1:21" s="17" customFormat="1" x14ac:dyDescent="0.3">
      <c r="A142" s="43"/>
      <c r="B142" s="45"/>
      <c r="D142" s="48"/>
      <c r="E142" s="45"/>
      <c r="F142" s="45"/>
      <c r="Q142" s="48"/>
      <c r="R142" s="48"/>
      <c r="S142" s="48"/>
      <c r="T142" s="48"/>
      <c r="U142" s="48"/>
    </row>
    <row r="143" spans="1:21" s="17" customFormat="1" x14ac:dyDescent="0.3">
      <c r="A143" s="43"/>
      <c r="B143" s="45"/>
      <c r="D143" s="48"/>
      <c r="E143" s="45"/>
      <c r="F143" s="45"/>
      <c r="Q143" s="48"/>
      <c r="R143" s="48"/>
      <c r="S143" s="48"/>
      <c r="T143" s="48"/>
      <c r="U143" s="48"/>
    </row>
    <row r="144" spans="1:21" s="17" customFormat="1" x14ac:dyDescent="0.3">
      <c r="A144" s="43"/>
      <c r="B144" s="45"/>
      <c r="D144" s="48"/>
      <c r="E144" s="45"/>
      <c r="F144" s="45"/>
      <c r="Q144" s="48"/>
      <c r="R144" s="48"/>
      <c r="S144" s="48"/>
      <c r="T144" s="48"/>
      <c r="U144" s="48"/>
    </row>
    <row r="145" spans="1:21" s="17" customFormat="1" x14ac:dyDescent="0.3">
      <c r="A145" s="43"/>
      <c r="B145" s="45"/>
      <c r="D145" s="48"/>
      <c r="E145" s="45"/>
      <c r="F145" s="45"/>
      <c r="Q145" s="48"/>
      <c r="R145" s="48"/>
      <c r="S145" s="48"/>
      <c r="T145" s="48"/>
      <c r="U145" s="48"/>
    </row>
    <row r="146" spans="1:21" s="17" customFormat="1" x14ac:dyDescent="0.3">
      <c r="A146" s="43"/>
      <c r="B146" s="45"/>
      <c r="D146" s="48"/>
      <c r="E146" s="45"/>
      <c r="F146" s="45"/>
      <c r="Q146" s="48"/>
      <c r="R146" s="48"/>
      <c r="S146" s="48"/>
      <c r="T146" s="48"/>
      <c r="U146" s="48"/>
    </row>
    <row r="147" spans="1:21" s="17" customFormat="1" x14ac:dyDescent="0.3">
      <c r="A147" s="43"/>
      <c r="B147" s="45"/>
      <c r="D147" s="48"/>
      <c r="E147" s="45"/>
      <c r="F147" s="45"/>
      <c r="Q147" s="48"/>
      <c r="R147" s="48"/>
      <c r="S147" s="48"/>
      <c r="T147" s="48"/>
      <c r="U147" s="48"/>
    </row>
    <row r="148" spans="1:21" s="17" customFormat="1" x14ac:dyDescent="0.3">
      <c r="A148" s="43"/>
      <c r="B148" s="45"/>
      <c r="D148" s="48"/>
      <c r="E148" s="45"/>
      <c r="F148" s="45"/>
      <c r="Q148" s="48"/>
      <c r="R148" s="48"/>
      <c r="S148" s="48"/>
      <c r="T148" s="48"/>
      <c r="U148" s="48"/>
    </row>
    <row r="149" spans="1:21" s="17" customFormat="1" x14ac:dyDescent="0.3">
      <c r="A149" s="43"/>
      <c r="B149" s="45"/>
      <c r="D149" s="48"/>
      <c r="E149" s="45"/>
      <c r="F149" s="45"/>
      <c r="Q149" s="48"/>
      <c r="R149" s="48"/>
      <c r="S149" s="48"/>
      <c r="T149" s="48"/>
      <c r="U149" s="48"/>
    </row>
    <row r="150" spans="1:21" s="17" customFormat="1" x14ac:dyDescent="0.3">
      <c r="A150" s="43"/>
      <c r="B150" s="45"/>
      <c r="D150" s="48"/>
      <c r="E150" s="45"/>
      <c r="F150" s="45"/>
      <c r="Q150" s="48"/>
      <c r="R150" s="48"/>
      <c r="S150" s="48"/>
      <c r="T150" s="48"/>
      <c r="U150" s="48"/>
    </row>
    <row r="151" spans="1:21" s="17" customFormat="1" x14ac:dyDescent="0.3">
      <c r="A151" s="43"/>
      <c r="B151" s="45"/>
      <c r="D151" s="48"/>
      <c r="E151" s="45"/>
      <c r="F151" s="45"/>
      <c r="Q151" s="48"/>
      <c r="R151" s="48"/>
      <c r="S151" s="48"/>
      <c r="T151" s="48"/>
      <c r="U151" s="48"/>
    </row>
    <row r="152" spans="1:21" s="17" customFormat="1" x14ac:dyDescent="0.3">
      <c r="A152" s="43"/>
      <c r="B152" s="45"/>
      <c r="D152" s="48"/>
      <c r="E152" s="45"/>
      <c r="F152" s="45"/>
      <c r="Q152" s="48"/>
      <c r="R152" s="48"/>
      <c r="S152" s="48"/>
      <c r="T152" s="48"/>
      <c r="U152" s="48"/>
    </row>
    <row r="153" spans="1:21" s="17" customFormat="1" x14ac:dyDescent="0.3">
      <c r="A153" s="43"/>
      <c r="B153" s="45"/>
      <c r="D153" s="48"/>
      <c r="E153" s="45"/>
      <c r="F153" s="45"/>
      <c r="Q153" s="48"/>
      <c r="R153" s="48"/>
      <c r="S153" s="48"/>
      <c r="T153" s="48"/>
      <c r="U153" s="48"/>
    </row>
    <row r="154" spans="1:21" s="17" customFormat="1" x14ac:dyDescent="0.3">
      <c r="A154" s="43"/>
      <c r="B154" s="45"/>
      <c r="D154" s="48"/>
      <c r="E154" s="45"/>
      <c r="F154" s="45"/>
      <c r="Q154" s="48"/>
      <c r="R154" s="48"/>
      <c r="S154" s="48"/>
      <c r="T154" s="48"/>
      <c r="U154" s="48"/>
    </row>
    <row r="155" spans="1:21" s="17" customFormat="1" x14ac:dyDescent="0.3">
      <c r="A155" s="43"/>
      <c r="B155" s="45"/>
      <c r="D155" s="48"/>
      <c r="E155" s="45"/>
      <c r="F155" s="45"/>
      <c r="Q155" s="48"/>
      <c r="R155" s="48"/>
      <c r="S155" s="48"/>
      <c r="T155" s="48"/>
      <c r="U155" s="48"/>
    </row>
    <row r="156" spans="1:21" s="17" customFormat="1" x14ac:dyDescent="0.3">
      <c r="A156" s="43"/>
      <c r="B156" s="45"/>
      <c r="D156" s="48"/>
      <c r="E156" s="45"/>
      <c r="F156" s="45"/>
      <c r="Q156" s="48"/>
      <c r="R156" s="48"/>
      <c r="S156" s="48"/>
      <c r="T156" s="48"/>
      <c r="U156" s="48"/>
    </row>
    <row r="157" spans="1:21" s="17" customFormat="1" x14ac:dyDescent="0.3">
      <c r="A157" s="43"/>
      <c r="B157" s="45"/>
      <c r="D157" s="48"/>
      <c r="E157" s="45"/>
      <c r="F157" s="45"/>
      <c r="Q157" s="48"/>
      <c r="R157" s="48"/>
      <c r="S157" s="48"/>
      <c r="T157" s="48"/>
      <c r="U157" s="48"/>
    </row>
    <row r="158" spans="1:21" s="17" customFormat="1" x14ac:dyDescent="0.3">
      <c r="A158" s="43"/>
      <c r="B158" s="45"/>
      <c r="D158" s="48"/>
      <c r="E158" s="45"/>
      <c r="F158" s="45"/>
      <c r="Q158" s="48"/>
      <c r="R158" s="48"/>
      <c r="S158" s="48"/>
      <c r="T158" s="48"/>
      <c r="U158" s="48"/>
    </row>
    <row r="159" spans="1:21" s="17" customFormat="1" x14ac:dyDescent="0.3">
      <c r="A159" s="43"/>
      <c r="B159" s="45"/>
      <c r="D159" s="48"/>
      <c r="E159" s="45"/>
      <c r="F159" s="45"/>
      <c r="Q159" s="48"/>
      <c r="R159" s="48"/>
      <c r="S159" s="48"/>
      <c r="T159" s="48"/>
      <c r="U159" s="48"/>
    </row>
    <row r="160" spans="1:21" s="17" customFormat="1" x14ac:dyDescent="0.3">
      <c r="A160" s="43"/>
      <c r="B160" s="45"/>
      <c r="D160" s="48"/>
      <c r="E160" s="45"/>
      <c r="F160" s="45"/>
      <c r="Q160" s="48"/>
      <c r="R160" s="48"/>
      <c r="S160" s="48"/>
      <c r="T160" s="48"/>
      <c r="U160" s="48"/>
    </row>
    <row r="161" spans="1:21" s="17" customFormat="1" x14ac:dyDescent="0.3">
      <c r="A161" s="43"/>
      <c r="B161" s="45"/>
      <c r="D161" s="48"/>
      <c r="E161" s="45"/>
      <c r="F161" s="45"/>
      <c r="Q161" s="48"/>
      <c r="R161" s="48"/>
      <c r="S161" s="48"/>
      <c r="T161" s="48"/>
      <c r="U161" s="48"/>
    </row>
    <row r="162" spans="1:21" s="17" customFormat="1" x14ac:dyDescent="0.3">
      <c r="A162" s="43"/>
      <c r="B162" s="45"/>
      <c r="D162" s="48"/>
      <c r="E162" s="45"/>
      <c r="F162" s="45"/>
      <c r="Q162" s="48"/>
      <c r="R162" s="48"/>
      <c r="S162" s="48"/>
      <c r="T162" s="48"/>
      <c r="U162" s="48"/>
    </row>
    <row r="163" spans="1:21" s="17" customFormat="1" x14ac:dyDescent="0.3">
      <c r="A163" s="43"/>
      <c r="B163" s="45"/>
      <c r="D163" s="48"/>
      <c r="E163" s="45"/>
      <c r="F163" s="45"/>
      <c r="Q163" s="48"/>
      <c r="R163" s="48"/>
      <c r="S163" s="48"/>
      <c r="T163" s="48"/>
      <c r="U163" s="48"/>
    </row>
    <row r="164" spans="1:21" s="17" customFormat="1" x14ac:dyDescent="0.3">
      <c r="A164" s="43"/>
      <c r="B164" s="45"/>
      <c r="D164" s="48"/>
      <c r="E164" s="45"/>
      <c r="F164" s="45"/>
      <c r="Q164" s="48"/>
      <c r="R164" s="48"/>
      <c r="S164" s="48"/>
      <c r="T164" s="48"/>
      <c r="U164" s="48"/>
    </row>
    <row r="165" spans="1:21" s="17" customFormat="1" x14ac:dyDescent="0.3">
      <c r="A165" s="43"/>
      <c r="B165" s="45"/>
      <c r="D165" s="48"/>
      <c r="E165" s="45"/>
      <c r="F165" s="45"/>
      <c r="Q165" s="48"/>
      <c r="R165" s="48"/>
      <c r="S165" s="48"/>
      <c r="T165" s="48"/>
      <c r="U165" s="48"/>
    </row>
    <row r="166" spans="1:21" s="17" customFormat="1" x14ac:dyDescent="0.3">
      <c r="A166" s="43"/>
      <c r="B166" s="45"/>
      <c r="D166" s="48"/>
      <c r="E166" s="45"/>
      <c r="F166" s="45"/>
      <c r="Q166" s="48"/>
      <c r="R166" s="48"/>
      <c r="S166" s="48"/>
      <c r="T166" s="48"/>
      <c r="U166" s="48"/>
    </row>
    <row r="167" spans="1:21" s="17" customFormat="1" x14ac:dyDescent="0.3">
      <c r="A167" s="43"/>
      <c r="B167" s="45"/>
      <c r="D167" s="48"/>
      <c r="E167" s="45"/>
      <c r="F167" s="45"/>
      <c r="Q167" s="48"/>
      <c r="R167" s="48"/>
      <c r="S167" s="48"/>
      <c r="T167" s="48"/>
      <c r="U167" s="48"/>
    </row>
    <row r="168" spans="1:21" s="17" customFormat="1" x14ac:dyDescent="0.3">
      <c r="A168" s="43"/>
      <c r="B168" s="45"/>
      <c r="D168" s="48"/>
      <c r="E168" s="45"/>
      <c r="F168" s="45"/>
      <c r="Q168" s="48"/>
      <c r="R168" s="48"/>
      <c r="S168" s="48"/>
      <c r="T168" s="48"/>
      <c r="U168" s="48"/>
    </row>
    <row r="169" spans="1:21" s="17" customFormat="1" x14ac:dyDescent="0.3">
      <c r="A169" s="43"/>
      <c r="B169" s="45"/>
      <c r="D169" s="48"/>
      <c r="E169" s="45"/>
      <c r="F169" s="45"/>
      <c r="Q169" s="48"/>
      <c r="R169" s="48"/>
      <c r="S169" s="48"/>
      <c r="T169" s="48"/>
      <c r="U169" s="48"/>
    </row>
    <row r="170" spans="1:21" s="17" customFormat="1" x14ac:dyDescent="0.3">
      <c r="A170" s="43"/>
      <c r="B170" s="45"/>
      <c r="D170" s="48"/>
      <c r="E170" s="45"/>
      <c r="F170" s="45"/>
      <c r="Q170" s="48"/>
      <c r="R170" s="48"/>
      <c r="S170" s="48"/>
      <c r="T170" s="48"/>
      <c r="U170" s="48"/>
    </row>
    <row r="171" spans="1:21" s="17" customFormat="1" x14ac:dyDescent="0.3">
      <c r="A171" s="43"/>
      <c r="B171" s="45"/>
      <c r="D171" s="48"/>
      <c r="E171" s="45"/>
      <c r="F171" s="45"/>
      <c r="Q171" s="48"/>
      <c r="R171" s="48"/>
      <c r="S171" s="48"/>
      <c r="T171" s="48"/>
      <c r="U171" s="48"/>
    </row>
    <row r="172" spans="1:21" s="17" customFormat="1" x14ac:dyDescent="0.3">
      <c r="A172" s="43"/>
      <c r="B172" s="45"/>
      <c r="D172" s="48"/>
      <c r="E172" s="45"/>
      <c r="F172" s="45"/>
      <c r="Q172" s="48"/>
      <c r="R172" s="48"/>
      <c r="S172" s="48"/>
      <c r="T172" s="48"/>
      <c r="U172" s="48"/>
    </row>
    <row r="173" spans="1:21" s="17" customFormat="1" x14ac:dyDescent="0.3">
      <c r="A173" s="43"/>
      <c r="B173" s="45"/>
      <c r="D173" s="48"/>
      <c r="E173" s="45"/>
      <c r="F173" s="45"/>
      <c r="Q173" s="48"/>
      <c r="R173" s="48"/>
      <c r="S173" s="48"/>
      <c r="T173" s="48"/>
      <c r="U173" s="48"/>
    </row>
    <row r="174" spans="1:21" s="17" customFormat="1" x14ac:dyDescent="0.3">
      <c r="A174" s="43"/>
      <c r="B174" s="45"/>
      <c r="D174" s="48"/>
      <c r="E174" s="45"/>
      <c r="F174" s="45"/>
      <c r="Q174" s="48"/>
      <c r="R174" s="48"/>
      <c r="S174" s="48"/>
      <c r="T174" s="48"/>
      <c r="U174" s="48"/>
    </row>
    <row r="175" spans="1:21" s="17" customFormat="1" x14ac:dyDescent="0.3">
      <c r="A175" s="43"/>
      <c r="B175" s="45"/>
      <c r="D175" s="48"/>
      <c r="E175" s="45"/>
      <c r="F175" s="45"/>
      <c r="Q175" s="48"/>
      <c r="R175" s="48"/>
      <c r="S175" s="48"/>
      <c r="T175" s="48"/>
      <c r="U175" s="48"/>
    </row>
    <row r="176" spans="1:21" s="17" customFormat="1" x14ac:dyDescent="0.3">
      <c r="A176" s="43"/>
      <c r="B176" s="45"/>
      <c r="D176" s="48"/>
      <c r="E176" s="45"/>
      <c r="F176" s="45"/>
      <c r="Q176" s="48"/>
      <c r="R176" s="48"/>
      <c r="S176" s="48"/>
      <c r="T176" s="48"/>
      <c r="U176" s="48"/>
    </row>
    <row r="177" spans="1:21" s="17" customFormat="1" x14ac:dyDescent="0.3">
      <c r="A177" s="43"/>
      <c r="B177" s="45"/>
      <c r="D177" s="48"/>
      <c r="E177" s="45"/>
      <c r="F177" s="45"/>
      <c r="Q177" s="48"/>
      <c r="R177" s="48"/>
      <c r="S177" s="48"/>
      <c r="T177" s="48"/>
      <c r="U177" s="48"/>
    </row>
    <row r="178" spans="1:21" s="17" customFormat="1" x14ac:dyDescent="0.3">
      <c r="A178" s="43"/>
      <c r="B178" s="45"/>
      <c r="D178" s="48"/>
      <c r="E178" s="45"/>
      <c r="F178" s="45"/>
      <c r="Q178" s="48"/>
      <c r="R178" s="48"/>
      <c r="S178" s="48"/>
      <c r="T178" s="48"/>
      <c r="U178" s="48"/>
    </row>
    <row r="179" spans="1:21" s="17" customFormat="1" x14ac:dyDescent="0.3">
      <c r="A179" s="43"/>
      <c r="B179" s="45"/>
      <c r="D179" s="48"/>
      <c r="E179" s="45"/>
      <c r="F179" s="45"/>
      <c r="Q179" s="48"/>
      <c r="R179" s="48"/>
      <c r="S179" s="48"/>
      <c r="T179" s="48"/>
      <c r="U179" s="48"/>
    </row>
    <row r="180" spans="1:21" s="17" customFormat="1" x14ac:dyDescent="0.3">
      <c r="A180" s="43"/>
      <c r="B180" s="45"/>
      <c r="D180" s="48"/>
      <c r="E180" s="45"/>
      <c r="F180" s="45"/>
      <c r="Q180" s="48"/>
      <c r="R180" s="48"/>
      <c r="S180" s="48"/>
      <c r="T180" s="48"/>
      <c r="U180" s="48"/>
    </row>
    <row r="181" spans="1:21" s="17" customFormat="1" x14ac:dyDescent="0.3">
      <c r="A181" s="43"/>
      <c r="B181" s="45"/>
      <c r="D181" s="48"/>
      <c r="E181" s="45"/>
      <c r="F181" s="45"/>
      <c r="Q181" s="48"/>
      <c r="R181" s="48"/>
      <c r="S181" s="48"/>
      <c r="T181" s="48"/>
      <c r="U181" s="48"/>
    </row>
    <row r="182" spans="1:21" s="17" customFormat="1" x14ac:dyDescent="0.3">
      <c r="A182" s="43"/>
      <c r="B182" s="45"/>
      <c r="D182" s="48"/>
      <c r="E182" s="45"/>
      <c r="F182" s="45"/>
      <c r="Q182" s="48"/>
      <c r="R182" s="48"/>
      <c r="S182" s="48"/>
      <c r="T182" s="48"/>
      <c r="U182" s="48"/>
    </row>
    <row r="183" spans="1:21" s="17" customFormat="1" x14ac:dyDescent="0.3">
      <c r="A183" s="43"/>
      <c r="B183" s="45"/>
      <c r="D183" s="48"/>
      <c r="E183" s="45"/>
      <c r="F183" s="45"/>
      <c r="Q183" s="48"/>
      <c r="R183" s="48"/>
      <c r="S183" s="48"/>
      <c r="T183" s="48"/>
      <c r="U183" s="48"/>
    </row>
    <row r="184" spans="1:21" s="17" customFormat="1" x14ac:dyDescent="0.3">
      <c r="A184" s="43"/>
      <c r="B184" s="45"/>
      <c r="D184" s="48"/>
      <c r="E184" s="45"/>
      <c r="F184" s="45"/>
      <c r="Q184" s="48"/>
      <c r="R184" s="48"/>
      <c r="S184" s="48"/>
      <c r="T184" s="48"/>
      <c r="U184" s="48"/>
    </row>
    <row r="185" spans="1:21" s="17" customFormat="1" x14ac:dyDescent="0.3">
      <c r="A185" s="43"/>
      <c r="B185" s="45"/>
      <c r="D185" s="48"/>
      <c r="E185" s="45"/>
      <c r="F185" s="45"/>
      <c r="Q185" s="48"/>
      <c r="R185" s="48"/>
      <c r="S185" s="48"/>
      <c r="T185" s="48"/>
      <c r="U185" s="48"/>
    </row>
    <row r="186" spans="1:21" s="17" customFormat="1" x14ac:dyDescent="0.3">
      <c r="A186" s="43"/>
      <c r="B186" s="45"/>
      <c r="D186" s="48"/>
      <c r="E186" s="45"/>
      <c r="F186" s="45"/>
      <c r="Q186" s="48"/>
      <c r="R186" s="48"/>
      <c r="S186" s="48"/>
      <c r="T186" s="48"/>
      <c r="U186" s="48"/>
    </row>
    <row r="187" spans="1:21" s="17" customFormat="1" x14ac:dyDescent="0.3">
      <c r="A187" s="43"/>
      <c r="B187" s="45"/>
      <c r="D187" s="48"/>
      <c r="E187" s="45"/>
      <c r="F187" s="45"/>
      <c r="Q187" s="48"/>
      <c r="R187" s="48"/>
      <c r="S187" s="48"/>
      <c r="T187" s="48"/>
      <c r="U187" s="48"/>
    </row>
    <row r="188" spans="1:21" s="17" customFormat="1" x14ac:dyDescent="0.3">
      <c r="A188" s="43"/>
      <c r="B188" s="45"/>
      <c r="D188" s="48"/>
      <c r="E188" s="45"/>
      <c r="F188" s="45"/>
      <c r="Q188" s="48"/>
      <c r="R188" s="48"/>
      <c r="S188" s="48"/>
      <c r="T188" s="48"/>
      <c r="U188" s="48"/>
    </row>
    <row r="189" spans="1:21" s="17" customFormat="1" x14ac:dyDescent="0.3">
      <c r="A189" s="43"/>
      <c r="B189" s="45"/>
      <c r="D189" s="48"/>
      <c r="E189" s="45"/>
      <c r="F189" s="45"/>
      <c r="Q189" s="48"/>
      <c r="R189" s="48"/>
      <c r="S189" s="48"/>
      <c r="T189" s="48"/>
      <c r="U189" s="48"/>
    </row>
    <row r="190" spans="1:21" s="17" customFormat="1" x14ac:dyDescent="0.3">
      <c r="A190" s="43"/>
      <c r="B190" s="45"/>
      <c r="D190" s="48"/>
      <c r="E190" s="45"/>
      <c r="F190" s="45"/>
      <c r="Q190" s="48"/>
      <c r="R190" s="48"/>
      <c r="S190" s="48"/>
      <c r="T190" s="48"/>
      <c r="U190" s="48"/>
    </row>
    <row r="191" spans="1:21" s="17" customFormat="1" x14ac:dyDescent="0.3">
      <c r="A191" s="43"/>
      <c r="B191" s="45"/>
      <c r="D191" s="48"/>
      <c r="E191" s="45"/>
      <c r="F191" s="45"/>
      <c r="Q191" s="48"/>
      <c r="R191" s="48"/>
      <c r="S191" s="48"/>
      <c r="T191" s="48"/>
      <c r="U191" s="48"/>
    </row>
    <row r="192" spans="1:21" s="17" customFormat="1" x14ac:dyDescent="0.3">
      <c r="A192" s="43"/>
      <c r="B192" s="45"/>
      <c r="D192" s="48"/>
      <c r="E192" s="45"/>
      <c r="F192" s="45"/>
      <c r="Q192" s="48"/>
      <c r="R192" s="48"/>
      <c r="S192" s="48"/>
      <c r="T192" s="48"/>
      <c r="U192" s="48"/>
    </row>
    <row r="193" spans="1:21" s="17" customFormat="1" x14ac:dyDescent="0.3">
      <c r="A193" s="43"/>
      <c r="B193" s="45"/>
      <c r="D193" s="48"/>
      <c r="E193" s="45"/>
      <c r="F193" s="45"/>
      <c r="Q193" s="48"/>
      <c r="R193" s="48"/>
      <c r="S193" s="48"/>
      <c r="T193" s="48"/>
      <c r="U193" s="48"/>
    </row>
    <row r="194" spans="1:21" s="17" customFormat="1" x14ac:dyDescent="0.3">
      <c r="A194" s="43"/>
      <c r="B194" s="45"/>
      <c r="D194" s="48"/>
      <c r="E194" s="45"/>
      <c r="F194" s="45"/>
      <c r="Q194" s="48"/>
      <c r="R194" s="48"/>
      <c r="S194" s="48"/>
      <c r="T194" s="48"/>
      <c r="U194" s="48"/>
    </row>
    <row r="195" spans="1:21" s="17" customFormat="1" x14ac:dyDescent="0.3">
      <c r="A195" s="43"/>
      <c r="B195" s="45"/>
      <c r="D195" s="48"/>
      <c r="E195" s="45"/>
      <c r="F195" s="45"/>
      <c r="Q195" s="48"/>
      <c r="R195" s="48"/>
      <c r="S195" s="48"/>
      <c r="T195" s="48"/>
      <c r="U195" s="48"/>
    </row>
    <row r="196" spans="1:21" s="17" customFormat="1" x14ac:dyDescent="0.3">
      <c r="A196" s="43"/>
      <c r="B196" s="45"/>
      <c r="D196" s="48"/>
      <c r="E196" s="45"/>
      <c r="F196" s="45"/>
      <c r="Q196" s="48"/>
      <c r="R196" s="48"/>
      <c r="S196" s="48"/>
      <c r="T196" s="48"/>
      <c r="U196" s="48"/>
    </row>
    <row r="197" spans="1:21" s="17" customFormat="1" x14ac:dyDescent="0.3">
      <c r="A197" s="43"/>
      <c r="B197" s="45"/>
      <c r="D197" s="48"/>
      <c r="E197" s="45"/>
      <c r="F197" s="45"/>
      <c r="Q197" s="48"/>
      <c r="R197" s="48"/>
      <c r="S197" s="48"/>
      <c r="T197" s="48"/>
      <c r="U197" s="48"/>
    </row>
    <row r="198" spans="1:21" s="17" customFormat="1" x14ac:dyDescent="0.3">
      <c r="A198" s="43"/>
      <c r="B198" s="45"/>
      <c r="D198" s="48"/>
      <c r="E198" s="45"/>
      <c r="F198" s="45"/>
      <c r="Q198" s="48"/>
      <c r="R198" s="48"/>
      <c r="S198" s="48"/>
      <c r="T198" s="48"/>
      <c r="U198" s="48"/>
    </row>
    <row r="199" spans="1:21" s="17" customFormat="1" x14ac:dyDescent="0.3">
      <c r="A199" s="43"/>
      <c r="B199" s="45"/>
      <c r="D199" s="48"/>
      <c r="E199" s="45"/>
      <c r="F199" s="45"/>
      <c r="Q199" s="48"/>
      <c r="R199" s="48"/>
      <c r="S199" s="48"/>
      <c r="T199" s="48"/>
      <c r="U199" s="48"/>
    </row>
    <row r="200" spans="1:21" s="17" customFormat="1" x14ac:dyDescent="0.3">
      <c r="A200" s="43"/>
      <c r="B200" s="45"/>
      <c r="D200" s="48"/>
      <c r="E200" s="45"/>
      <c r="F200" s="45"/>
      <c r="Q200" s="48"/>
      <c r="R200" s="48"/>
      <c r="S200" s="48"/>
      <c r="T200" s="48"/>
      <c r="U200" s="48"/>
    </row>
    <row r="201" spans="1:21" s="17" customFormat="1" x14ac:dyDescent="0.3">
      <c r="A201" s="43"/>
      <c r="B201" s="45"/>
      <c r="D201" s="48"/>
      <c r="E201" s="45"/>
      <c r="F201" s="45"/>
      <c r="Q201" s="48"/>
      <c r="R201" s="48"/>
      <c r="S201" s="48"/>
      <c r="T201" s="48"/>
      <c r="U201" s="48"/>
    </row>
    <row r="202" spans="1:21" s="17" customFormat="1" x14ac:dyDescent="0.3">
      <c r="A202" s="43"/>
      <c r="B202" s="45"/>
      <c r="D202" s="48"/>
      <c r="E202" s="45"/>
      <c r="F202" s="45"/>
      <c r="Q202" s="48"/>
      <c r="R202" s="48"/>
      <c r="S202" s="48"/>
      <c r="T202" s="48"/>
      <c r="U202" s="48"/>
    </row>
    <row r="203" spans="1:21" s="17" customFormat="1" x14ac:dyDescent="0.3">
      <c r="A203" s="43"/>
      <c r="B203" s="45"/>
      <c r="D203" s="48"/>
      <c r="E203" s="45"/>
      <c r="F203" s="45"/>
      <c r="Q203" s="48"/>
      <c r="R203" s="48"/>
      <c r="S203" s="48"/>
      <c r="T203" s="48"/>
      <c r="U203" s="48"/>
    </row>
    <row r="204" spans="1:21" s="17" customFormat="1" x14ac:dyDescent="0.3">
      <c r="A204" s="43"/>
      <c r="B204" s="45"/>
      <c r="D204" s="48"/>
      <c r="E204" s="45"/>
      <c r="F204" s="45"/>
      <c r="Q204" s="48"/>
      <c r="R204" s="48"/>
      <c r="S204" s="48"/>
      <c r="T204" s="48"/>
      <c r="U204" s="48"/>
    </row>
    <row r="205" spans="1:21" s="17" customFormat="1" x14ac:dyDescent="0.3">
      <c r="A205" s="43"/>
      <c r="B205" s="45"/>
      <c r="D205" s="48"/>
      <c r="E205" s="45"/>
      <c r="F205" s="45"/>
      <c r="Q205" s="48"/>
      <c r="R205" s="48"/>
      <c r="S205" s="48"/>
      <c r="T205" s="48"/>
      <c r="U205" s="48"/>
    </row>
    <row r="206" spans="1:21" s="17" customFormat="1" x14ac:dyDescent="0.3">
      <c r="A206" s="43"/>
      <c r="B206" s="45"/>
      <c r="D206" s="48"/>
      <c r="E206" s="45"/>
      <c r="F206" s="45"/>
      <c r="Q206" s="48"/>
      <c r="R206" s="48"/>
      <c r="S206" s="48"/>
      <c r="T206" s="48"/>
      <c r="U206" s="48"/>
    </row>
    <row r="207" spans="1:21" s="17" customFormat="1" x14ac:dyDescent="0.3">
      <c r="A207" s="43"/>
      <c r="B207" s="45"/>
      <c r="D207" s="48"/>
      <c r="E207" s="45"/>
      <c r="F207" s="45"/>
      <c r="Q207" s="48"/>
      <c r="R207" s="48"/>
      <c r="S207" s="48"/>
      <c r="T207" s="48"/>
      <c r="U207" s="48"/>
    </row>
    <row r="208" spans="1:21" s="17" customFormat="1" x14ac:dyDescent="0.3">
      <c r="A208" s="43"/>
      <c r="B208" s="45"/>
      <c r="D208" s="48"/>
      <c r="E208" s="45"/>
      <c r="F208" s="45"/>
      <c r="Q208" s="48"/>
      <c r="R208" s="48"/>
      <c r="S208" s="48"/>
      <c r="T208" s="48"/>
      <c r="U208" s="48"/>
    </row>
    <row r="209" spans="1:21" s="17" customFormat="1" x14ac:dyDescent="0.3">
      <c r="A209" s="43"/>
      <c r="B209" s="45"/>
      <c r="D209" s="48"/>
      <c r="E209" s="45"/>
      <c r="F209" s="45"/>
      <c r="Q209" s="48"/>
      <c r="R209" s="48"/>
      <c r="S209" s="48"/>
      <c r="T209" s="48"/>
      <c r="U209" s="48"/>
    </row>
    <row r="210" spans="1:21" s="17" customFormat="1" x14ac:dyDescent="0.3">
      <c r="A210" s="43"/>
      <c r="B210" s="45"/>
      <c r="D210" s="48"/>
      <c r="E210" s="45"/>
      <c r="F210" s="45"/>
      <c r="Q210" s="48"/>
      <c r="R210" s="48"/>
      <c r="S210" s="48"/>
      <c r="T210" s="48"/>
      <c r="U210" s="48"/>
    </row>
    <row r="211" spans="1:21" s="17" customFormat="1" x14ac:dyDescent="0.3">
      <c r="A211" s="43"/>
      <c r="B211" s="45"/>
      <c r="D211" s="48"/>
      <c r="E211" s="45"/>
      <c r="F211" s="45"/>
      <c r="Q211" s="48"/>
      <c r="R211" s="48"/>
      <c r="S211" s="48"/>
      <c r="T211" s="48"/>
      <c r="U211" s="48"/>
    </row>
    <row r="212" spans="1:21" s="17" customFormat="1" x14ac:dyDescent="0.3">
      <c r="A212" s="43"/>
      <c r="B212" s="45"/>
      <c r="D212" s="48"/>
      <c r="E212" s="45"/>
      <c r="F212" s="45"/>
      <c r="Q212" s="48"/>
      <c r="R212" s="48"/>
      <c r="S212" s="48"/>
      <c r="T212" s="48"/>
      <c r="U212" s="48"/>
    </row>
    <row r="213" spans="1:21" s="17" customFormat="1" x14ac:dyDescent="0.3">
      <c r="A213" s="43"/>
      <c r="B213" s="45"/>
      <c r="D213" s="48"/>
      <c r="E213" s="45"/>
      <c r="F213" s="45"/>
      <c r="Q213" s="48"/>
      <c r="R213" s="48"/>
      <c r="S213" s="48"/>
      <c r="T213" s="48"/>
      <c r="U213" s="48"/>
    </row>
    <row r="214" spans="1:21" s="17" customFormat="1" x14ac:dyDescent="0.3">
      <c r="A214" s="43"/>
      <c r="B214" s="45"/>
      <c r="D214" s="48"/>
      <c r="E214" s="45"/>
      <c r="F214" s="45"/>
      <c r="Q214" s="48"/>
      <c r="R214" s="48"/>
      <c r="S214" s="48"/>
      <c r="T214" s="48"/>
      <c r="U214" s="48"/>
    </row>
    <row r="215" spans="1:21" s="17" customFormat="1" x14ac:dyDescent="0.3">
      <c r="A215" s="43"/>
      <c r="B215" s="45"/>
      <c r="D215" s="48"/>
      <c r="E215" s="45"/>
      <c r="F215" s="45"/>
      <c r="Q215" s="48"/>
      <c r="R215" s="48"/>
      <c r="S215" s="48"/>
      <c r="T215" s="48"/>
      <c r="U215" s="48"/>
    </row>
    <row r="216" spans="1:21" s="17" customFormat="1" x14ac:dyDescent="0.3">
      <c r="A216" s="43"/>
      <c r="B216" s="45"/>
      <c r="D216" s="48"/>
      <c r="E216" s="45"/>
      <c r="F216" s="45"/>
      <c r="Q216" s="48"/>
      <c r="R216" s="48"/>
      <c r="S216" s="48"/>
      <c r="T216" s="48"/>
      <c r="U216" s="48"/>
    </row>
    <row r="217" spans="1:21" s="17" customFormat="1" x14ac:dyDescent="0.3">
      <c r="A217" s="43"/>
      <c r="B217" s="45"/>
      <c r="D217" s="48"/>
      <c r="E217" s="45"/>
      <c r="F217" s="45"/>
      <c r="Q217" s="48"/>
      <c r="R217" s="48"/>
      <c r="S217" s="48"/>
      <c r="T217" s="48"/>
      <c r="U217" s="48"/>
    </row>
    <row r="218" spans="1:21" s="17" customFormat="1" x14ac:dyDescent="0.3">
      <c r="A218" s="43"/>
      <c r="B218" s="45"/>
      <c r="D218" s="48"/>
      <c r="E218" s="45"/>
      <c r="F218" s="45"/>
      <c r="Q218" s="48"/>
      <c r="R218" s="48"/>
      <c r="S218" s="48"/>
      <c r="T218" s="48"/>
      <c r="U218" s="48"/>
    </row>
    <row r="219" spans="1:21" s="17" customFormat="1" x14ac:dyDescent="0.3">
      <c r="A219" s="43"/>
      <c r="B219" s="45"/>
      <c r="D219" s="48"/>
      <c r="E219" s="45"/>
      <c r="F219" s="45"/>
      <c r="Q219" s="48"/>
      <c r="R219" s="48"/>
      <c r="S219" s="48"/>
      <c r="T219" s="48"/>
      <c r="U219" s="48"/>
    </row>
    <row r="220" spans="1:21" s="17" customFormat="1" x14ac:dyDescent="0.3">
      <c r="A220" s="43"/>
      <c r="B220" s="45"/>
      <c r="D220" s="48"/>
      <c r="E220" s="45"/>
      <c r="F220" s="45"/>
      <c r="Q220" s="48"/>
      <c r="R220" s="48"/>
      <c r="S220" s="48"/>
      <c r="T220" s="48"/>
      <c r="U220" s="48"/>
    </row>
    <row r="221" spans="1:21" s="17" customFormat="1" x14ac:dyDescent="0.3">
      <c r="A221" s="43"/>
      <c r="B221" s="45"/>
      <c r="D221" s="48"/>
      <c r="E221" s="45"/>
      <c r="F221" s="45"/>
      <c r="Q221" s="48"/>
      <c r="R221" s="48"/>
      <c r="S221" s="48"/>
      <c r="T221" s="48"/>
      <c r="U221" s="48"/>
    </row>
    <row r="222" spans="1:21" s="17" customFormat="1" x14ac:dyDescent="0.3">
      <c r="A222" s="43"/>
      <c r="B222" s="45"/>
      <c r="D222" s="48"/>
      <c r="E222" s="45"/>
      <c r="F222" s="45"/>
      <c r="Q222" s="48"/>
      <c r="R222" s="48"/>
      <c r="S222" s="48"/>
      <c r="T222" s="48"/>
      <c r="U222" s="48"/>
    </row>
    <row r="223" spans="1:21" s="17" customFormat="1" x14ac:dyDescent="0.3">
      <c r="A223" s="43"/>
      <c r="B223" s="45"/>
      <c r="D223" s="48"/>
      <c r="E223" s="45"/>
      <c r="F223" s="45"/>
      <c r="Q223" s="48"/>
      <c r="R223" s="48"/>
      <c r="S223" s="48"/>
      <c r="T223" s="48"/>
      <c r="U223" s="48"/>
    </row>
    <row r="224" spans="1:21" s="17" customFormat="1" x14ac:dyDescent="0.3">
      <c r="A224" s="43"/>
      <c r="B224" s="45"/>
      <c r="D224" s="48"/>
      <c r="E224" s="45"/>
      <c r="F224" s="45"/>
      <c r="Q224" s="48"/>
      <c r="R224" s="48"/>
      <c r="S224" s="48"/>
      <c r="T224" s="48"/>
      <c r="U224" s="48"/>
    </row>
    <row r="225" spans="1:21" s="17" customFormat="1" x14ac:dyDescent="0.3">
      <c r="A225" s="43"/>
      <c r="B225" s="45"/>
      <c r="D225" s="48"/>
      <c r="E225" s="45"/>
      <c r="F225" s="45"/>
      <c r="Q225" s="48"/>
      <c r="R225" s="48"/>
      <c r="S225" s="48"/>
      <c r="T225" s="48"/>
      <c r="U225" s="48"/>
    </row>
    <row r="226" spans="1:21" s="17" customFormat="1" x14ac:dyDescent="0.3">
      <c r="A226" s="43"/>
      <c r="B226" s="45"/>
      <c r="D226" s="48"/>
      <c r="E226" s="45"/>
      <c r="F226" s="45"/>
      <c r="Q226" s="48"/>
      <c r="R226" s="48"/>
      <c r="S226" s="48"/>
      <c r="T226" s="48"/>
      <c r="U226" s="48"/>
    </row>
    <row r="227" spans="1:21" s="17" customFormat="1" x14ac:dyDescent="0.3">
      <c r="A227" s="43"/>
      <c r="B227" s="45"/>
      <c r="D227" s="48"/>
      <c r="E227" s="45"/>
      <c r="F227" s="45"/>
      <c r="Q227" s="48"/>
      <c r="R227" s="48"/>
      <c r="S227" s="48"/>
      <c r="T227" s="48"/>
      <c r="U227" s="48"/>
    </row>
    <row r="228" spans="1:21" s="17" customFormat="1" x14ac:dyDescent="0.3">
      <c r="A228" s="43"/>
      <c r="B228" s="45"/>
      <c r="D228" s="48"/>
      <c r="E228" s="45"/>
      <c r="F228" s="45"/>
      <c r="Q228" s="48"/>
      <c r="R228" s="48"/>
      <c r="S228" s="48"/>
      <c r="T228" s="48"/>
      <c r="U228" s="48"/>
    </row>
    <row r="229" spans="1:21" s="17" customFormat="1" x14ac:dyDescent="0.3">
      <c r="A229" s="43"/>
      <c r="B229" s="45"/>
      <c r="D229" s="48"/>
      <c r="E229" s="45"/>
      <c r="F229" s="45"/>
      <c r="Q229" s="48"/>
      <c r="R229" s="48"/>
      <c r="S229" s="48"/>
      <c r="T229" s="48"/>
      <c r="U229" s="48"/>
    </row>
    <row r="230" spans="1:21" s="17" customFormat="1" x14ac:dyDescent="0.3">
      <c r="A230" s="43"/>
      <c r="B230" s="45"/>
      <c r="D230" s="48"/>
      <c r="E230" s="45"/>
      <c r="F230" s="45"/>
      <c r="Q230" s="48"/>
      <c r="R230" s="48"/>
      <c r="S230" s="48"/>
      <c r="T230" s="48"/>
      <c r="U230" s="48"/>
    </row>
    <row r="231" spans="1:21" s="17" customFormat="1" x14ac:dyDescent="0.3">
      <c r="A231" s="43"/>
      <c r="B231" s="45"/>
      <c r="D231" s="48"/>
      <c r="E231" s="45"/>
      <c r="F231" s="45"/>
      <c r="Q231" s="48"/>
      <c r="R231" s="48"/>
      <c r="S231" s="48"/>
      <c r="T231" s="48"/>
      <c r="U231" s="48"/>
    </row>
    <row r="232" spans="1:21" s="17" customFormat="1" x14ac:dyDescent="0.3">
      <c r="A232" s="43"/>
      <c r="B232" s="45"/>
      <c r="D232" s="48"/>
      <c r="E232" s="45"/>
      <c r="F232" s="45"/>
      <c r="Q232" s="48"/>
      <c r="R232" s="48"/>
      <c r="S232" s="48"/>
      <c r="T232" s="48"/>
      <c r="U232" s="48"/>
    </row>
    <row r="233" spans="1:21" s="17" customFormat="1" x14ac:dyDescent="0.3">
      <c r="A233" s="43"/>
      <c r="B233" s="45"/>
      <c r="D233" s="48"/>
      <c r="E233" s="45"/>
      <c r="F233" s="45"/>
      <c r="Q233" s="48"/>
      <c r="R233" s="48"/>
      <c r="S233" s="48"/>
      <c r="T233" s="48"/>
      <c r="U233" s="48"/>
    </row>
    <row r="234" spans="1:21" s="17" customFormat="1" x14ac:dyDescent="0.3">
      <c r="A234" s="43"/>
      <c r="B234" s="45"/>
      <c r="D234" s="48"/>
      <c r="E234" s="45"/>
      <c r="F234" s="45"/>
      <c r="Q234" s="48"/>
      <c r="R234" s="48"/>
      <c r="S234" s="48"/>
      <c r="T234" s="48"/>
      <c r="U234" s="48"/>
    </row>
    <row r="235" spans="1:21" s="17" customFormat="1" x14ac:dyDescent="0.3">
      <c r="A235" s="43"/>
      <c r="B235" s="45"/>
      <c r="D235" s="48"/>
      <c r="E235" s="45"/>
      <c r="F235" s="45"/>
      <c r="Q235" s="48"/>
      <c r="R235" s="48"/>
      <c r="S235" s="48"/>
      <c r="T235" s="48"/>
      <c r="U235" s="48"/>
    </row>
    <row r="236" spans="1:21" s="17" customFormat="1" x14ac:dyDescent="0.3">
      <c r="A236" s="43"/>
      <c r="B236" s="45"/>
      <c r="D236" s="48"/>
      <c r="E236" s="45"/>
      <c r="F236" s="45"/>
      <c r="Q236" s="48"/>
      <c r="R236" s="48"/>
      <c r="S236" s="48"/>
      <c r="T236" s="48"/>
      <c r="U236" s="48"/>
    </row>
    <row r="237" spans="1:21" s="17" customFormat="1" x14ac:dyDescent="0.3">
      <c r="A237" s="43"/>
      <c r="B237" s="45"/>
      <c r="D237" s="48"/>
      <c r="E237" s="45"/>
      <c r="F237" s="45"/>
      <c r="Q237" s="48"/>
      <c r="R237" s="48"/>
      <c r="S237" s="48"/>
      <c r="T237" s="48"/>
      <c r="U237" s="48"/>
    </row>
    <row r="238" spans="1:21" s="17" customFormat="1" x14ac:dyDescent="0.3">
      <c r="A238" s="43"/>
      <c r="B238" s="45"/>
      <c r="D238" s="48"/>
      <c r="E238" s="45"/>
      <c r="F238" s="45"/>
      <c r="Q238" s="48"/>
      <c r="R238" s="48"/>
      <c r="S238" s="48"/>
      <c r="T238" s="48"/>
      <c r="U238" s="48"/>
    </row>
    <row r="239" spans="1:21" s="17" customFormat="1" x14ac:dyDescent="0.3">
      <c r="A239" s="43"/>
      <c r="B239" s="45"/>
      <c r="D239" s="48"/>
      <c r="E239" s="45"/>
      <c r="F239" s="45"/>
      <c r="Q239" s="48"/>
      <c r="R239" s="48"/>
      <c r="S239" s="48"/>
      <c r="T239" s="48"/>
      <c r="U239" s="48"/>
    </row>
    <row r="240" spans="1:21" s="17" customFormat="1" x14ac:dyDescent="0.3">
      <c r="A240" s="43"/>
      <c r="B240" s="45"/>
      <c r="D240" s="48"/>
      <c r="E240" s="45"/>
      <c r="F240" s="45"/>
      <c r="Q240" s="48"/>
      <c r="R240" s="48"/>
      <c r="S240" s="48"/>
      <c r="T240" s="48"/>
      <c r="U240" s="48"/>
    </row>
    <row r="241" spans="1:21" s="17" customFormat="1" x14ac:dyDescent="0.3">
      <c r="A241" s="43"/>
      <c r="B241" s="45"/>
      <c r="D241" s="48"/>
      <c r="E241" s="45"/>
      <c r="F241" s="45"/>
      <c r="Q241" s="48"/>
      <c r="R241" s="48"/>
      <c r="S241" s="48"/>
      <c r="T241" s="48"/>
      <c r="U241" s="48"/>
    </row>
    <row r="242" spans="1:21" s="17" customFormat="1" x14ac:dyDescent="0.3">
      <c r="A242" s="43"/>
      <c r="B242" s="45"/>
      <c r="D242" s="48"/>
      <c r="E242" s="45"/>
      <c r="F242" s="45"/>
      <c r="Q242" s="48"/>
      <c r="R242" s="48"/>
      <c r="S242" s="48"/>
      <c r="T242" s="48"/>
      <c r="U242" s="48"/>
    </row>
    <row r="243" spans="1:21" s="17" customFormat="1" x14ac:dyDescent="0.3">
      <c r="A243" s="43"/>
      <c r="B243" s="45"/>
      <c r="D243" s="48"/>
      <c r="E243" s="45"/>
      <c r="F243" s="45"/>
      <c r="Q243" s="48"/>
      <c r="R243" s="48"/>
      <c r="S243" s="48"/>
      <c r="T243" s="48"/>
      <c r="U243" s="48"/>
    </row>
    <row r="244" spans="1:21" s="17" customFormat="1" x14ac:dyDescent="0.3">
      <c r="A244" s="43"/>
      <c r="B244" s="45"/>
      <c r="D244" s="48"/>
      <c r="E244" s="45"/>
      <c r="F244" s="45"/>
      <c r="Q244" s="48"/>
      <c r="R244" s="48"/>
      <c r="S244" s="48"/>
      <c r="T244" s="48"/>
      <c r="U244" s="48"/>
    </row>
    <row r="245" spans="1:21" s="17" customFormat="1" x14ac:dyDescent="0.3">
      <c r="A245" s="43"/>
      <c r="B245" s="45"/>
      <c r="D245" s="48"/>
      <c r="E245" s="45"/>
      <c r="F245" s="45"/>
      <c r="Q245" s="48"/>
      <c r="R245" s="48"/>
      <c r="S245" s="48"/>
      <c r="T245" s="48"/>
      <c r="U245" s="48"/>
    </row>
    <row r="246" spans="1:21" s="17" customFormat="1" x14ac:dyDescent="0.3">
      <c r="A246" s="43"/>
      <c r="B246" s="45"/>
      <c r="D246" s="48"/>
      <c r="E246" s="45"/>
      <c r="F246" s="45"/>
      <c r="Q246" s="48"/>
      <c r="R246" s="48"/>
      <c r="S246" s="48"/>
      <c r="T246" s="48"/>
      <c r="U246" s="48"/>
    </row>
    <row r="247" spans="1:21" s="17" customFormat="1" x14ac:dyDescent="0.3">
      <c r="A247" s="43"/>
      <c r="B247" s="45"/>
      <c r="D247" s="48"/>
      <c r="E247" s="45"/>
      <c r="F247" s="45"/>
      <c r="Q247" s="48"/>
      <c r="R247" s="48"/>
      <c r="S247" s="48"/>
      <c r="T247" s="48"/>
      <c r="U247" s="48"/>
    </row>
    <row r="248" spans="1:21" s="17" customFormat="1" x14ac:dyDescent="0.3">
      <c r="A248" s="43"/>
      <c r="B248" s="45"/>
      <c r="D248" s="48"/>
      <c r="E248" s="45"/>
      <c r="F248" s="45"/>
      <c r="Q248" s="48"/>
      <c r="R248" s="48"/>
      <c r="S248" s="48"/>
      <c r="T248" s="48"/>
      <c r="U248" s="48"/>
    </row>
    <row r="249" spans="1:21" s="17" customFormat="1" x14ac:dyDescent="0.3">
      <c r="A249" s="43"/>
      <c r="B249" s="45"/>
      <c r="D249" s="48"/>
      <c r="E249" s="45"/>
      <c r="F249" s="45"/>
      <c r="Q249" s="48"/>
      <c r="R249" s="48"/>
      <c r="S249" s="48"/>
      <c r="T249" s="48"/>
      <c r="U249" s="48"/>
    </row>
    <row r="250" spans="1:21" s="17" customFormat="1" x14ac:dyDescent="0.3">
      <c r="A250" s="43"/>
      <c r="B250" s="45"/>
      <c r="D250" s="48"/>
      <c r="E250" s="45"/>
      <c r="F250" s="45"/>
      <c r="Q250" s="48"/>
      <c r="R250" s="48"/>
      <c r="S250" s="48"/>
      <c r="T250" s="48"/>
      <c r="U250" s="48"/>
    </row>
    <row r="251" spans="1:21" s="17" customFormat="1" x14ac:dyDescent="0.3">
      <c r="A251" s="43"/>
      <c r="B251" s="45"/>
      <c r="D251" s="48"/>
      <c r="E251" s="45"/>
      <c r="F251" s="45"/>
      <c r="Q251" s="48"/>
      <c r="R251" s="48"/>
      <c r="S251" s="48"/>
      <c r="T251" s="48"/>
      <c r="U251" s="48"/>
    </row>
    <row r="252" spans="1:21" s="17" customFormat="1" x14ac:dyDescent="0.3">
      <c r="A252" s="43"/>
      <c r="B252" s="45"/>
      <c r="D252" s="48"/>
      <c r="E252" s="45"/>
      <c r="F252" s="45"/>
      <c r="Q252" s="48"/>
      <c r="R252" s="48"/>
      <c r="S252" s="48"/>
      <c r="T252" s="48"/>
      <c r="U252" s="48"/>
    </row>
    <row r="253" spans="1:21" s="17" customFormat="1" x14ac:dyDescent="0.3">
      <c r="A253" s="43"/>
      <c r="B253" s="45"/>
      <c r="D253" s="48"/>
      <c r="E253" s="45"/>
      <c r="F253" s="45"/>
      <c r="Q253" s="48"/>
      <c r="R253" s="48"/>
      <c r="S253" s="48"/>
      <c r="T253" s="48"/>
      <c r="U253" s="48"/>
    </row>
    <row r="254" spans="1:21" s="17" customFormat="1" x14ac:dyDescent="0.3">
      <c r="A254" s="43"/>
      <c r="B254" s="45"/>
      <c r="D254" s="48"/>
      <c r="E254" s="45"/>
      <c r="F254" s="45"/>
      <c r="Q254" s="48"/>
      <c r="R254" s="48"/>
      <c r="S254" s="48"/>
      <c r="T254" s="48"/>
      <c r="U254" s="48"/>
    </row>
    <row r="255" spans="1:21" s="17" customFormat="1" x14ac:dyDescent="0.3">
      <c r="A255" s="43"/>
      <c r="B255" s="45"/>
      <c r="D255" s="48"/>
      <c r="E255" s="45"/>
      <c r="F255" s="45"/>
      <c r="Q255" s="48"/>
      <c r="R255" s="48"/>
      <c r="S255" s="48"/>
      <c r="T255" s="48"/>
      <c r="U255" s="48"/>
    </row>
    <row r="256" spans="1:21" s="17" customFormat="1" x14ac:dyDescent="0.3">
      <c r="A256" s="43"/>
      <c r="B256" s="45"/>
      <c r="D256" s="48"/>
      <c r="E256" s="45"/>
      <c r="F256" s="45"/>
      <c r="Q256" s="48"/>
      <c r="R256" s="48"/>
      <c r="S256" s="48"/>
      <c r="T256" s="48"/>
      <c r="U256" s="48"/>
    </row>
    <row r="257" spans="1:21" s="17" customFormat="1" x14ac:dyDescent="0.3">
      <c r="A257" s="43"/>
      <c r="B257" s="45"/>
      <c r="D257" s="48"/>
      <c r="E257" s="45"/>
      <c r="F257" s="45"/>
      <c r="Q257" s="48"/>
      <c r="R257" s="48"/>
      <c r="S257" s="48"/>
      <c r="T257" s="48"/>
      <c r="U257" s="48"/>
    </row>
    <row r="258" spans="1:21" s="17" customFormat="1" x14ac:dyDescent="0.3">
      <c r="A258" s="43"/>
      <c r="B258" s="45"/>
      <c r="D258" s="48"/>
      <c r="E258" s="45"/>
      <c r="F258" s="45"/>
      <c r="Q258" s="48"/>
      <c r="R258" s="48"/>
      <c r="S258" s="48"/>
      <c r="T258" s="48"/>
      <c r="U258" s="48"/>
    </row>
    <row r="259" spans="1:21" s="17" customFormat="1" x14ac:dyDescent="0.3">
      <c r="A259" s="43"/>
      <c r="B259" s="45"/>
      <c r="D259" s="48"/>
      <c r="E259" s="45"/>
      <c r="F259" s="45"/>
      <c r="Q259" s="48"/>
      <c r="R259" s="48"/>
      <c r="S259" s="48"/>
      <c r="T259" s="48"/>
      <c r="U259" s="48"/>
    </row>
    <row r="260" spans="1:21" s="17" customFormat="1" x14ac:dyDescent="0.3">
      <c r="A260" s="43"/>
      <c r="B260" s="45"/>
      <c r="D260" s="48"/>
      <c r="E260" s="45"/>
      <c r="F260" s="45"/>
      <c r="Q260" s="48"/>
      <c r="R260" s="48"/>
      <c r="S260" s="48"/>
      <c r="T260" s="48"/>
      <c r="U260" s="48"/>
    </row>
    <row r="261" spans="1:21" s="17" customFormat="1" x14ac:dyDescent="0.3">
      <c r="A261" s="43"/>
      <c r="B261" s="45"/>
      <c r="D261" s="48"/>
      <c r="E261" s="45"/>
      <c r="F261" s="45"/>
      <c r="Q261" s="48"/>
      <c r="R261" s="48"/>
      <c r="S261" s="48"/>
      <c r="T261" s="48"/>
      <c r="U261" s="48"/>
    </row>
    <row r="262" spans="1:21" s="17" customFormat="1" x14ac:dyDescent="0.3">
      <c r="A262" s="43"/>
      <c r="B262" s="45"/>
      <c r="D262" s="48"/>
      <c r="E262" s="45"/>
      <c r="F262" s="45"/>
      <c r="Q262" s="48"/>
      <c r="R262" s="48"/>
      <c r="S262" s="48"/>
      <c r="T262" s="48"/>
      <c r="U262" s="48"/>
    </row>
    <row r="263" spans="1:21" s="17" customFormat="1" x14ac:dyDescent="0.3">
      <c r="A263" s="43"/>
      <c r="B263" s="45"/>
      <c r="D263" s="48"/>
      <c r="E263" s="45"/>
      <c r="F263" s="45"/>
      <c r="Q263" s="48"/>
      <c r="R263" s="48"/>
      <c r="S263" s="48"/>
      <c r="T263" s="48"/>
      <c r="U263" s="48"/>
    </row>
    <row r="264" spans="1:21" s="17" customFormat="1" x14ac:dyDescent="0.3">
      <c r="A264" s="43"/>
      <c r="B264" s="45"/>
      <c r="D264" s="48"/>
      <c r="E264" s="45"/>
      <c r="F264" s="45"/>
      <c r="Q264" s="48"/>
      <c r="R264" s="48"/>
      <c r="S264" s="48"/>
      <c r="T264" s="48"/>
      <c r="U264" s="48"/>
    </row>
    <row r="265" spans="1:21" s="17" customFormat="1" x14ac:dyDescent="0.3">
      <c r="A265" s="43"/>
      <c r="B265" s="45"/>
      <c r="D265" s="48"/>
      <c r="E265" s="45"/>
      <c r="F265" s="45"/>
      <c r="Q265" s="48"/>
      <c r="R265" s="48"/>
      <c r="S265" s="48"/>
      <c r="T265" s="48"/>
      <c r="U265" s="48"/>
    </row>
    <row r="266" spans="1:21" s="17" customFormat="1" x14ac:dyDescent="0.3">
      <c r="A266" s="43"/>
      <c r="B266" s="45"/>
      <c r="D266" s="48"/>
      <c r="E266" s="45"/>
      <c r="F266" s="45"/>
      <c r="Q266" s="48"/>
      <c r="R266" s="48"/>
      <c r="S266" s="48"/>
      <c r="T266" s="48"/>
      <c r="U266" s="48"/>
    </row>
    <row r="267" spans="1:21" s="17" customFormat="1" x14ac:dyDescent="0.3">
      <c r="A267" s="43"/>
      <c r="B267" s="45"/>
      <c r="D267" s="48"/>
      <c r="E267" s="45"/>
      <c r="F267" s="45"/>
      <c r="Q267" s="48"/>
      <c r="R267" s="48"/>
      <c r="S267" s="48"/>
      <c r="T267" s="48"/>
      <c r="U267" s="48"/>
    </row>
    <row r="268" spans="1:21" s="17" customFormat="1" x14ac:dyDescent="0.3">
      <c r="A268" s="43"/>
      <c r="B268" s="45"/>
      <c r="D268" s="48"/>
      <c r="E268" s="45"/>
      <c r="F268" s="45"/>
      <c r="Q268" s="48"/>
      <c r="R268" s="48"/>
      <c r="S268" s="48"/>
      <c r="T268" s="48"/>
      <c r="U268" s="48"/>
    </row>
    <row r="269" spans="1:21" s="17" customFormat="1" x14ac:dyDescent="0.3">
      <c r="A269" s="43"/>
      <c r="B269" s="45"/>
      <c r="D269" s="48"/>
      <c r="E269" s="45"/>
      <c r="F269" s="45"/>
      <c r="Q269" s="48"/>
      <c r="R269" s="48"/>
      <c r="S269" s="48"/>
      <c r="T269" s="48"/>
      <c r="U269" s="48"/>
    </row>
    <row r="270" spans="1:21" s="17" customFormat="1" x14ac:dyDescent="0.3">
      <c r="A270" s="43"/>
      <c r="B270" s="45"/>
      <c r="D270" s="48"/>
      <c r="E270" s="45"/>
      <c r="F270" s="45"/>
      <c r="Q270" s="48"/>
      <c r="R270" s="48"/>
      <c r="S270" s="48"/>
      <c r="T270" s="48"/>
      <c r="U270" s="48"/>
    </row>
    <row r="271" spans="1:21" s="17" customFormat="1" x14ac:dyDescent="0.3">
      <c r="A271" s="43"/>
      <c r="B271" s="45"/>
      <c r="D271" s="48"/>
      <c r="E271" s="45"/>
      <c r="F271" s="45"/>
      <c r="Q271" s="48"/>
      <c r="R271" s="48"/>
      <c r="S271" s="48"/>
      <c r="T271" s="48"/>
      <c r="U271" s="48"/>
    </row>
    <row r="272" spans="1:21" s="17" customFormat="1" x14ac:dyDescent="0.3">
      <c r="A272" s="43"/>
      <c r="B272" s="45"/>
      <c r="D272" s="48"/>
      <c r="E272" s="45"/>
      <c r="F272" s="45"/>
      <c r="Q272" s="48"/>
      <c r="R272" s="48"/>
      <c r="S272" s="48"/>
      <c r="T272" s="48"/>
      <c r="U272" s="48"/>
    </row>
    <row r="273" spans="1:21" s="17" customFormat="1" x14ac:dyDescent="0.3">
      <c r="A273" s="43"/>
      <c r="B273" s="45"/>
      <c r="D273" s="48"/>
      <c r="E273" s="45"/>
      <c r="F273" s="45"/>
      <c r="Q273" s="48"/>
      <c r="R273" s="48"/>
      <c r="S273" s="48"/>
      <c r="T273" s="48"/>
      <c r="U273" s="48"/>
    </row>
    <row r="274" spans="1:21" s="17" customFormat="1" x14ac:dyDescent="0.3">
      <c r="A274" s="43"/>
      <c r="B274" s="45"/>
      <c r="D274" s="48"/>
      <c r="E274" s="45"/>
      <c r="F274" s="45"/>
      <c r="Q274" s="48"/>
      <c r="R274" s="48"/>
      <c r="S274" s="48"/>
      <c r="T274" s="48"/>
      <c r="U274" s="48"/>
    </row>
    <row r="275" spans="1:21" s="17" customFormat="1" x14ac:dyDescent="0.3">
      <c r="A275" s="43"/>
      <c r="B275" s="45"/>
      <c r="D275" s="48"/>
      <c r="E275" s="45"/>
      <c r="F275" s="45"/>
      <c r="Q275" s="48"/>
      <c r="R275" s="48"/>
      <c r="S275" s="48"/>
      <c r="T275" s="48"/>
      <c r="U275" s="48"/>
    </row>
    <row r="276" spans="1:21" s="17" customFormat="1" x14ac:dyDescent="0.3">
      <c r="A276" s="43"/>
      <c r="B276" s="45"/>
      <c r="D276" s="48"/>
      <c r="E276" s="45"/>
      <c r="F276" s="45"/>
      <c r="Q276" s="48"/>
      <c r="R276" s="48"/>
      <c r="S276" s="48"/>
      <c r="T276" s="48"/>
      <c r="U276" s="48"/>
    </row>
    <row r="277" spans="1:21" s="17" customFormat="1" x14ac:dyDescent="0.3">
      <c r="A277" s="43"/>
      <c r="B277" s="45"/>
      <c r="D277" s="48"/>
      <c r="E277" s="45"/>
      <c r="F277" s="45"/>
      <c r="Q277" s="48"/>
      <c r="R277" s="48"/>
      <c r="S277" s="48"/>
      <c r="T277" s="48"/>
      <c r="U277" s="48"/>
    </row>
    <row r="278" spans="1:21" s="17" customFormat="1" x14ac:dyDescent="0.3">
      <c r="A278" s="43"/>
      <c r="B278" s="45"/>
      <c r="D278" s="48"/>
      <c r="E278" s="45"/>
      <c r="F278" s="45"/>
      <c r="Q278" s="48"/>
      <c r="R278" s="48"/>
      <c r="S278" s="48"/>
      <c r="T278" s="48"/>
      <c r="U278" s="48"/>
    </row>
    <row r="279" spans="1:21" s="17" customFormat="1" x14ac:dyDescent="0.3">
      <c r="A279" s="43"/>
      <c r="B279" s="45"/>
      <c r="D279" s="48"/>
      <c r="E279" s="45"/>
      <c r="F279" s="45"/>
      <c r="Q279" s="48"/>
      <c r="R279" s="48"/>
      <c r="S279" s="48"/>
      <c r="T279" s="48"/>
      <c r="U279" s="48"/>
    </row>
    <row r="280" spans="1:21" s="17" customFormat="1" x14ac:dyDescent="0.3">
      <c r="A280" s="43"/>
      <c r="B280" s="45"/>
      <c r="D280" s="48"/>
      <c r="E280" s="45"/>
      <c r="F280" s="45"/>
      <c r="Q280" s="48"/>
      <c r="R280" s="48"/>
      <c r="S280" s="48"/>
      <c r="T280" s="48"/>
      <c r="U280" s="48"/>
    </row>
    <row r="281" spans="1:21" s="17" customFormat="1" x14ac:dyDescent="0.3">
      <c r="A281" s="43"/>
      <c r="B281" s="45"/>
      <c r="D281" s="48"/>
      <c r="E281" s="45"/>
      <c r="F281" s="45"/>
      <c r="Q281" s="48"/>
      <c r="R281" s="48"/>
      <c r="S281" s="48"/>
      <c r="T281" s="48"/>
      <c r="U281" s="48"/>
    </row>
    <row r="282" spans="1:21" s="17" customFormat="1" x14ac:dyDescent="0.3">
      <c r="A282" s="43"/>
      <c r="B282" s="45"/>
      <c r="D282" s="48"/>
      <c r="E282" s="45"/>
      <c r="F282" s="45"/>
      <c r="Q282" s="48"/>
      <c r="R282" s="48"/>
      <c r="S282" s="48"/>
      <c r="T282" s="48"/>
      <c r="U282" s="48"/>
    </row>
    <row r="283" spans="1:21" s="17" customFormat="1" x14ac:dyDescent="0.3">
      <c r="A283" s="43"/>
      <c r="B283" s="45"/>
      <c r="D283" s="48"/>
      <c r="E283" s="45"/>
      <c r="F283" s="45"/>
      <c r="Q283" s="48"/>
      <c r="R283" s="48"/>
      <c r="S283" s="48"/>
      <c r="T283" s="48"/>
      <c r="U283" s="48"/>
    </row>
    <row r="284" spans="1:21" s="17" customFormat="1" x14ac:dyDescent="0.3">
      <c r="A284" s="43"/>
      <c r="B284" s="45"/>
      <c r="D284" s="48"/>
      <c r="E284" s="45"/>
      <c r="F284" s="45"/>
      <c r="Q284" s="48"/>
      <c r="R284" s="48"/>
      <c r="S284" s="48"/>
      <c r="T284" s="48"/>
      <c r="U284" s="48"/>
    </row>
    <row r="285" spans="1:21" s="17" customFormat="1" x14ac:dyDescent="0.3">
      <c r="A285" s="43"/>
      <c r="B285" s="45"/>
      <c r="D285" s="48"/>
      <c r="E285" s="45"/>
      <c r="F285" s="45"/>
      <c r="Q285" s="48"/>
      <c r="R285" s="48"/>
      <c r="S285" s="48"/>
      <c r="T285" s="48"/>
      <c r="U285" s="48"/>
    </row>
    <row r="286" spans="1:21" s="17" customFormat="1" x14ac:dyDescent="0.3">
      <c r="A286" s="43"/>
      <c r="B286" s="45"/>
      <c r="D286" s="48"/>
      <c r="E286" s="45"/>
      <c r="F286" s="45"/>
      <c r="Q286" s="48"/>
      <c r="R286" s="48"/>
      <c r="S286" s="48"/>
      <c r="T286" s="48"/>
      <c r="U286" s="48"/>
    </row>
    <row r="287" spans="1:21" s="17" customFormat="1" x14ac:dyDescent="0.3">
      <c r="A287" s="43"/>
      <c r="B287" s="45"/>
      <c r="D287" s="48"/>
      <c r="E287" s="45"/>
      <c r="F287" s="45"/>
      <c r="Q287" s="48"/>
      <c r="R287" s="48"/>
      <c r="S287" s="48"/>
      <c r="T287" s="48"/>
      <c r="U287" s="48"/>
    </row>
    <row r="288" spans="1:21" s="17" customFormat="1" x14ac:dyDescent="0.3">
      <c r="A288" s="43"/>
      <c r="B288" s="45"/>
      <c r="D288" s="48"/>
      <c r="E288" s="45"/>
      <c r="F288" s="45"/>
      <c r="Q288" s="48"/>
      <c r="R288" s="48"/>
      <c r="S288" s="48"/>
      <c r="T288" s="48"/>
      <c r="U288" s="48"/>
    </row>
    <row r="289" spans="1:21" s="17" customFormat="1" x14ac:dyDescent="0.3">
      <c r="A289" s="43"/>
      <c r="B289" s="45"/>
      <c r="D289" s="48"/>
      <c r="E289" s="45"/>
      <c r="F289" s="45"/>
      <c r="Q289" s="48"/>
      <c r="R289" s="48"/>
      <c r="S289" s="48"/>
      <c r="T289" s="48"/>
      <c r="U289" s="48"/>
    </row>
    <row r="290" spans="1:21" s="17" customFormat="1" x14ac:dyDescent="0.3">
      <c r="A290" s="43"/>
      <c r="B290" s="45"/>
      <c r="D290" s="48"/>
      <c r="E290" s="45"/>
      <c r="F290" s="45"/>
      <c r="Q290" s="48"/>
      <c r="R290" s="48"/>
      <c r="S290" s="48"/>
      <c r="T290" s="48"/>
      <c r="U290" s="48"/>
    </row>
    <row r="291" spans="1:21" s="17" customFormat="1" x14ac:dyDescent="0.3">
      <c r="A291" s="43"/>
      <c r="B291" s="45"/>
      <c r="D291" s="48"/>
      <c r="E291" s="45"/>
      <c r="F291" s="45"/>
      <c r="Q291" s="48"/>
      <c r="R291" s="48"/>
      <c r="S291" s="48"/>
      <c r="T291" s="48"/>
      <c r="U291" s="48"/>
    </row>
    <row r="292" spans="1:21" s="17" customFormat="1" x14ac:dyDescent="0.3">
      <c r="A292" s="43"/>
      <c r="B292" s="45"/>
      <c r="D292" s="48"/>
      <c r="E292" s="45"/>
      <c r="F292" s="45"/>
      <c r="Q292" s="48"/>
      <c r="R292" s="48"/>
      <c r="S292" s="48"/>
      <c r="T292" s="48"/>
      <c r="U292" s="48"/>
    </row>
    <row r="293" spans="1:21" s="17" customFormat="1" x14ac:dyDescent="0.3">
      <c r="A293" s="43"/>
      <c r="B293" s="45"/>
      <c r="D293" s="48"/>
      <c r="E293" s="45"/>
      <c r="F293" s="45"/>
      <c r="Q293" s="48"/>
      <c r="R293" s="48"/>
      <c r="S293" s="48"/>
      <c r="T293" s="48"/>
      <c r="U293" s="48"/>
    </row>
    <row r="294" spans="1:21" s="17" customFormat="1" x14ac:dyDescent="0.3">
      <c r="A294" s="43"/>
      <c r="B294" s="45"/>
      <c r="D294" s="48"/>
      <c r="E294" s="45"/>
      <c r="F294" s="45"/>
      <c r="Q294" s="48"/>
      <c r="R294" s="48"/>
      <c r="S294" s="48"/>
      <c r="T294" s="48"/>
      <c r="U294" s="48"/>
    </row>
    <row r="295" spans="1:21" s="17" customFormat="1" x14ac:dyDescent="0.3">
      <c r="A295" s="43"/>
      <c r="B295" s="45"/>
      <c r="D295" s="48"/>
      <c r="E295" s="45"/>
      <c r="F295" s="45"/>
      <c r="Q295" s="48"/>
      <c r="R295" s="48"/>
      <c r="S295" s="48"/>
      <c r="T295" s="48"/>
      <c r="U295" s="48"/>
    </row>
    <row r="296" spans="1:21" s="17" customFormat="1" x14ac:dyDescent="0.3">
      <c r="A296" s="43"/>
      <c r="B296" s="45"/>
      <c r="D296" s="48"/>
      <c r="E296" s="45"/>
      <c r="F296" s="45"/>
      <c r="Q296" s="48"/>
      <c r="R296" s="48"/>
      <c r="S296" s="48"/>
      <c r="T296" s="48"/>
      <c r="U296" s="48"/>
    </row>
    <row r="297" spans="1:21" s="17" customFormat="1" x14ac:dyDescent="0.3">
      <c r="A297" s="43"/>
      <c r="B297" s="45"/>
      <c r="D297" s="48"/>
      <c r="E297" s="45"/>
      <c r="F297" s="45"/>
      <c r="Q297" s="48"/>
      <c r="R297" s="48"/>
      <c r="S297" s="48"/>
      <c r="T297" s="48"/>
      <c r="U297" s="48"/>
    </row>
    <row r="298" spans="1:21" s="17" customFormat="1" x14ac:dyDescent="0.3">
      <c r="A298" s="43"/>
      <c r="B298" s="45"/>
      <c r="D298" s="48"/>
      <c r="E298" s="45"/>
      <c r="F298" s="45"/>
      <c r="Q298" s="48"/>
      <c r="R298" s="48"/>
      <c r="S298" s="48"/>
      <c r="T298" s="48"/>
      <c r="U298" s="48"/>
    </row>
    <row r="299" spans="1:21" s="17" customFormat="1" x14ac:dyDescent="0.3">
      <c r="A299" s="43"/>
      <c r="B299" s="45"/>
      <c r="D299" s="48"/>
      <c r="E299" s="45"/>
      <c r="F299" s="45"/>
      <c r="Q299" s="48"/>
      <c r="R299" s="48"/>
      <c r="S299" s="48"/>
      <c r="T299" s="48"/>
      <c r="U299" s="48"/>
    </row>
    <row r="300" spans="1:21" s="17" customFormat="1" x14ac:dyDescent="0.3">
      <c r="A300" s="43"/>
      <c r="B300" s="45"/>
      <c r="D300" s="48"/>
      <c r="E300" s="45"/>
      <c r="F300" s="45"/>
      <c r="Q300" s="48"/>
      <c r="R300" s="48"/>
      <c r="S300" s="48"/>
      <c r="T300" s="48"/>
      <c r="U300" s="48"/>
    </row>
    <row r="301" spans="1:21" s="17" customFormat="1" x14ac:dyDescent="0.3">
      <c r="A301" s="43"/>
      <c r="B301" s="45"/>
      <c r="D301" s="48"/>
      <c r="E301" s="45"/>
      <c r="F301" s="45"/>
      <c r="Q301" s="48"/>
      <c r="R301" s="48"/>
      <c r="S301" s="48"/>
      <c r="T301" s="48"/>
      <c r="U301" s="48"/>
    </row>
    <row r="302" spans="1:21" s="17" customFormat="1" x14ac:dyDescent="0.3">
      <c r="A302" s="43"/>
      <c r="B302" s="45"/>
      <c r="D302" s="48"/>
      <c r="E302" s="45"/>
      <c r="F302" s="45"/>
      <c r="Q302" s="48"/>
      <c r="R302" s="48"/>
      <c r="S302" s="48"/>
      <c r="T302" s="48"/>
      <c r="U302" s="48"/>
    </row>
    <row r="303" spans="1:21" s="17" customFormat="1" x14ac:dyDescent="0.3">
      <c r="A303" s="43"/>
      <c r="B303" s="45"/>
      <c r="D303" s="48"/>
      <c r="E303" s="45"/>
      <c r="F303" s="45"/>
      <c r="Q303" s="48"/>
      <c r="R303" s="48"/>
      <c r="S303" s="48"/>
      <c r="T303" s="48"/>
      <c r="U303" s="48"/>
    </row>
    <row r="304" spans="1:21" s="17" customFormat="1" x14ac:dyDescent="0.3">
      <c r="A304" s="43"/>
      <c r="B304" s="45"/>
      <c r="D304" s="48"/>
      <c r="E304" s="45"/>
      <c r="F304" s="45"/>
      <c r="Q304" s="48"/>
      <c r="R304" s="48"/>
      <c r="S304" s="48"/>
      <c r="T304" s="48"/>
      <c r="U304" s="48"/>
    </row>
    <row r="305" spans="1:21" s="17" customFormat="1" x14ac:dyDescent="0.3">
      <c r="A305" s="43"/>
      <c r="B305" s="45"/>
      <c r="D305" s="48"/>
      <c r="E305" s="45"/>
      <c r="F305" s="45"/>
      <c r="Q305" s="48"/>
      <c r="R305" s="48"/>
      <c r="S305" s="48"/>
      <c r="T305" s="48"/>
      <c r="U305" s="48"/>
    </row>
    <row r="306" spans="1:21" s="17" customFormat="1" x14ac:dyDescent="0.3">
      <c r="A306" s="43"/>
      <c r="B306" s="45"/>
      <c r="D306" s="48"/>
      <c r="E306" s="45"/>
      <c r="F306" s="45"/>
      <c r="Q306" s="48"/>
      <c r="R306" s="48"/>
      <c r="S306" s="48"/>
      <c r="T306" s="48"/>
      <c r="U306" s="48"/>
    </row>
    <row r="307" spans="1:21" s="17" customFormat="1" x14ac:dyDescent="0.3">
      <c r="A307" s="43"/>
      <c r="B307" s="45"/>
      <c r="D307" s="48"/>
      <c r="E307" s="45"/>
      <c r="F307" s="45"/>
      <c r="Q307" s="48"/>
      <c r="R307" s="48"/>
      <c r="S307" s="48"/>
      <c r="T307" s="48"/>
      <c r="U307" s="48"/>
    </row>
    <row r="308" spans="1:21" s="17" customFormat="1" x14ac:dyDescent="0.3">
      <c r="A308" s="43"/>
      <c r="B308" s="45"/>
      <c r="D308" s="48"/>
      <c r="E308" s="45"/>
      <c r="F308" s="45"/>
      <c r="Q308" s="48"/>
      <c r="R308" s="48"/>
      <c r="S308" s="48"/>
      <c r="T308" s="48"/>
      <c r="U308" s="48"/>
    </row>
    <row r="309" spans="1:21" s="17" customFormat="1" x14ac:dyDescent="0.3">
      <c r="A309" s="43"/>
      <c r="B309" s="45"/>
      <c r="D309" s="48"/>
      <c r="E309" s="45"/>
      <c r="F309" s="45"/>
      <c r="Q309" s="48"/>
      <c r="R309" s="48"/>
      <c r="S309" s="48"/>
      <c r="T309" s="48"/>
      <c r="U309" s="48"/>
    </row>
    <row r="310" spans="1:21" s="17" customFormat="1" x14ac:dyDescent="0.3">
      <c r="A310" s="43"/>
      <c r="B310" s="45"/>
      <c r="D310" s="48"/>
      <c r="E310" s="45"/>
      <c r="F310" s="45"/>
      <c r="Q310" s="48"/>
      <c r="R310" s="48"/>
      <c r="S310" s="48"/>
      <c r="T310" s="48"/>
      <c r="U310" s="48"/>
    </row>
    <row r="311" spans="1:21" s="17" customFormat="1" x14ac:dyDescent="0.3">
      <c r="A311" s="43"/>
      <c r="B311" s="45"/>
      <c r="D311" s="48"/>
      <c r="E311" s="45"/>
      <c r="F311" s="45"/>
      <c r="Q311" s="48"/>
      <c r="R311" s="48"/>
      <c r="S311" s="48"/>
      <c r="T311" s="48"/>
      <c r="U311" s="48"/>
    </row>
    <row r="312" spans="1:21" s="17" customFormat="1" x14ac:dyDescent="0.3">
      <c r="A312" s="43"/>
      <c r="B312" s="45"/>
      <c r="D312" s="48"/>
      <c r="E312" s="45"/>
      <c r="F312" s="45"/>
      <c r="Q312" s="48"/>
      <c r="R312" s="48"/>
      <c r="S312" s="48"/>
      <c r="T312" s="48"/>
      <c r="U312" s="48"/>
    </row>
    <row r="313" spans="1:21" s="17" customFormat="1" x14ac:dyDescent="0.3">
      <c r="A313" s="43"/>
      <c r="B313" s="45"/>
      <c r="D313" s="48"/>
      <c r="E313" s="45"/>
      <c r="F313" s="45"/>
      <c r="Q313" s="48"/>
      <c r="R313" s="48"/>
      <c r="S313" s="48"/>
      <c r="T313" s="48"/>
      <c r="U313" s="48"/>
    </row>
    <row r="314" spans="1:21" s="17" customFormat="1" x14ac:dyDescent="0.3">
      <c r="A314" s="43"/>
      <c r="B314" s="45"/>
      <c r="D314" s="48"/>
      <c r="E314" s="45"/>
      <c r="F314" s="45"/>
      <c r="Q314" s="48"/>
      <c r="R314" s="48"/>
      <c r="S314" s="48"/>
      <c r="T314" s="48"/>
      <c r="U314" s="48"/>
    </row>
    <row r="315" spans="1:21" s="17" customFormat="1" x14ac:dyDescent="0.3">
      <c r="A315" s="43"/>
      <c r="B315" s="45"/>
      <c r="D315" s="48"/>
      <c r="E315" s="45"/>
      <c r="F315" s="45"/>
      <c r="Q315" s="48"/>
      <c r="R315" s="48"/>
      <c r="S315" s="48"/>
      <c r="T315" s="48"/>
      <c r="U315" s="48"/>
    </row>
    <row r="316" spans="1:21" s="17" customFormat="1" x14ac:dyDescent="0.3">
      <c r="A316" s="43"/>
      <c r="B316" s="45"/>
      <c r="D316" s="48"/>
      <c r="E316" s="45"/>
      <c r="F316" s="45"/>
      <c r="Q316" s="48"/>
      <c r="R316" s="48"/>
      <c r="S316" s="48"/>
      <c r="T316" s="48"/>
      <c r="U316" s="48"/>
    </row>
    <row r="317" spans="1:21" s="17" customFormat="1" x14ac:dyDescent="0.3">
      <c r="A317" s="43"/>
      <c r="B317" s="45"/>
      <c r="D317" s="48"/>
      <c r="E317" s="45"/>
      <c r="F317" s="45"/>
      <c r="Q317" s="48"/>
      <c r="R317" s="48"/>
      <c r="S317" s="48"/>
      <c r="T317" s="48"/>
      <c r="U317" s="48"/>
    </row>
    <row r="318" spans="1:21" s="17" customFormat="1" x14ac:dyDescent="0.3">
      <c r="A318" s="43"/>
      <c r="B318" s="45"/>
      <c r="D318" s="48"/>
      <c r="E318" s="45"/>
      <c r="F318" s="45"/>
      <c r="Q318" s="48"/>
      <c r="R318" s="48"/>
      <c r="S318" s="48"/>
      <c r="T318" s="48"/>
      <c r="U318" s="48"/>
    </row>
    <row r="319" spans="1:21" s="17" customFormat="1" x14ac:dyDescent="0.3">
      <c r="A319" s="43"/>
      <c r="B319" s="45"/>
      <c r="D319" s="48"/>
      <c r="E319" s="45"/>
      <c r="F319" s="45"/>
      <c r="Q319" s="48"/>
      <c r="R319" s="48"/>
      <c r="S319" s="48"/>
      <c r="T319" s="48"/>
      <c r="U319" s="48"/>
    </row>
    <row r="320" spans="1:21" s="17" customFormat="1" x14ac:dyDescent="0.3">
      <c r="A320" s="43"/>
      <c r="B320" s="45"/>
      <c r="D320" s="48"/>
      <c r="E320" s="45"/>
      <c r="F320" s="45"/>
      <c r="Q320" s="48"/>
      <c r="R320" s="48"/>
      <c r="S320" s="48"/>
      <c r="T320" s="48"/>
      <c r="U320" s="48"/>
    </row>
    <row r="321" spans="1:21" s="17" customFormat="1" x14ac:dyDescent="0.3">
      <c r="A321" s="43"/>
      <c r="B321" s="45"/>
      <c r="D321" s="48"/>
      <c r="E321" s="45"/>
      <c r="F321" s="45"/>
      <c r="Q321" s="48"/>
      <c r="R321" s="48"/>
      <c r="S321" s="48"/>
      <c r="T321" s="48"/>
      <c r="U321" s="48"/>
    </row>
    <row r="322" spans="1:21" s="17" customFormat="1" x14ac:dyDescent="0.3">
      <c r="A322" s="43"/>
      <c r="B322" s="45"/>
      <c r="D322" s="48"/>
      <c r="E322" s="45"/>
      <c r="F322" s="45"/>
      <c r="Q322" s="48"/>
      <c r="R322" s="48"/>
      <c r="S322" s="48"/>
      <c r="T322" s="48"/>
      <c r="U322" s="48"/>
    </row>
    <row r="323" spans="1:21" s="17" customFormat="1" x14ac:dyDescent="0.3">
      <c r="A323" s="43"/>
      <c r="B323" s="45"/>
      <c r="D323" s="48"/>
      <c r="E323" s="45"/>
      <c r="F323" s="45"/>
      <c r="Q323" s="48"/>
      <c r="R323" s="48"/>
      <c r="S323" s="48"/>
      <c r="T323" s="48"/>
      <c r="U323" s="48"/>
    </row>
    <row r="324" spans="1:21" s="17" customFormat="1" x14ac:dyDescent="0.3">
      <c r="A324" s="43"/>
      <c r="B324" s="45"/>
      <c r="D324" s="48"/>
      <c r="E324" s="45"/>
      <c r="F324" s="45"/>
      <c r="Q324" s="48"/>
      <c r="R324" s="48"/>
      <c r="S324" s="48"/>
      <c r="T324" s="48"/>
      <c r="U324" s="48"/>
    </row>
    <row r="325" spans="1:21" s="17" customFormat="1" x14ac:dyDescent="0.3">
      <c r="A325" s="43"/>
      <c r="B325" s="45"/>
      <c r="D325" s="48"/>
      <c r="E325" s="45"/>
      <c r="F325" s="45"/>
      <c r="Q325" s="48"/>
      <c r="R325" s="48"/>
      <c r="S325" s="48"/>
      <c r="T325" s="48"/>
      <c r="U325" s="48"/>
    </row>
    <row r="326" spans="1:21" s="17" customFormat="1" x14ac:dyDescent="0.3">
      <c r="A326" s="43"/>
      <c r="B326" s="45"/>
      <c r="D326" s="48"/>
      <c r="E326" s="45"/>
      <c r="F326" s="45"/>
      <c r="Q326" s="48"/>
      <c r="R326" s="48"/>
      <c r="S326" s="48"/>
      <c r="T326" s="48"/>
      <c r="U326" s="48"/>
    </row>
    <row r="327" spans="1:21" s="17" customFormat="1" x14ac:dyDescent="0.3">
      <c r="A327" s="43"/>
      <c r="B327" s="45"/>
      <c r="D327" s="48"/>
      <c r="E327" s="45"/>
      <c r="F327" s="45"/>
      <c r="Q327" s="48"/>
      <c r="R327" s="48"/>
      <c r="S327" s="48"/>
      <c r="T327" s="48"/>
      <c r="U327" s="48"/>
    </row>
    <row r="328" spans="1:21" s="17" customFormat="1" x14ac:dyDescent="0.3">
      <c r="A328" s="43"/>
      <c r="B328" s="45"/>
      <c r="D328" s="48"/>
      <c r="E328" s="45"/>
      <c r="F328" s="45"/>
      <c r="Q328" s="48"/>
      <c r="R328" s="48"/>
      <c r="S328" s="48"/>
      <c r="T328" s="48"/>
      <c r="U328" s="48"/>
    </row>
    <row r="329" spans="1:21" s="17" customFormat="1" x14ac:dyDescent="0.3">
      <c r="A329" s="43"/>
      <c r="B329" s="45"/>
      <c r="D329" s="48"/>
      <c r="E329" s="45"/>
      <c r="F329" s="45"/>
      <c r="Q329" s="48"/>
      <c r="R329" s="48"/>
      <c r="S329" s="48"/>
      <c r="T329" s="48"/>
      <c r="U329" s="48"/>
    </row>
    <row r="330" spans="1:21" s="17" customFormat="1" x14ac:dyDescent="0.3">
      <c r="A330" s="43"/>
      <c r="B330" s="45"/>
      <c r="D330" s="48"/>
      <c r="E330" s="45"/>
      <c r="F330" s="45"/>
      <c r="Q330" s="48"/>
      <c r="R330" s="48"/>
      <c r="S330" s="48"/>
      <c r="T330" s="48"/>
      <c r="U330" s="48"/>
    </row>
    <row r="331" spans="1:21" s="17" customFormat="1" x14ac:dyDescent="0.3">
      <c r="A331" s="43"/>
      <c r="B331" s="45"/>
      <c r="D331" s="48"/>
      <c r="E331" s="45"/>
      <c r="F331" s="45"/>
      <c r="Q331" s="48"/>
      <c r="R331" s="48"/>
      <c r="S331" s="48"/>
      <c r="T331" s="48"/>
      <c r="U331" s="48"/>
    </row>
    <row r="332" spans="1:21" s="17" customFormat="1" x14ac:dyDescent="0.3">
      <c r="A332" s="43"/>
      <c r="B332" s="45"/>
      <c r="D332" s="48"/>
      <c r="E332" s="45"/>
      <c r="F332" s="45"/>
      <c r="Q332" s="48"/>
      <c r="R332" s="48"/>
      <c r="S332" s="48"/>
      <c r="T332" s="48"/>
      <c r="U332" s="48"/>
    </row>
    <row r="333" spans="1:21" s="17" customFormat="1" x14ac:dyDescent="0.3">
      <c r="A333" s="43"/>
      <c r="B333" s="45"/>
      <c r="D333" s="48"/>
      <c r="E333" s="45"/>
      <c r="F333" s="45"/>
      <c r="Q333" s="48"/>
      <c r="R333" s="48"/>
      <c r="S333" s="48"/>
      <c r="T333" s="48"/>
      <c r="U333" s="48"/>
    </row>
    <row r="334" spans="1:21" s="17" customFormat="1" x14ac:dyDescent="0.3">
      <c r="A334" s="43"/>
      <c r="B334" s="45"/>
      <c r="D334" s="48"/>
      <c r="E334" s="45"/>
      <c r="F334" s="45"/>
      <c r="Q334" s="48"/>
      <c r="R334" s="48"/>
      <c r="S334" s="48"/>
      <c r="T334" s="48"/>
      <c r="U334" s="48"/>
    </row>
    <row r="335" spans="1:21" s="17" customFormat="1" x14ac:dyDescent="0.3">
      <c r="A335" s="43"/>
      <c r="B335" s="45"/>
      <c r="D335" s="48"/>
      <c r="E335" s="45"/>
      <c r="F335" s="45"/>
      <c r="Q335" s="48"/>
      <c r="R335" s="48"/>
      <c r="S335" s="48"/>
      <c r="T335" s="48"/>
      <c r="U335" s="48"/>
    </row>
    <row r="336" spans="1:21" s="17" customFormat="1" x14ac:dyDescent="0.3">
      <c r="A336" s="43"/>
      <c r="B336" s="45"/>
      <c r="D336" s="48"/>
      <c r="E336" s="45"/>
      <c r="F336" s="45"/>
      <c r="Q336" s="48"/>
      <c r="R336" s="48"/>
      <c r="S336" s="48"/>
      <c r="T336" s="48"/>
      <c r="U336" s="48"/>
    </row>
    <row r="337" spans="1:21" s="17" customFormat="1" x14ac:dyDescent="0.3">
      <c r="A337" s="43"/>
      <c r="B337" s="45"/>
      <c r="D337" s="48"/>
      <c r="E337" s="45"/>
      <c r="F337" s="45"/>
      <c r="Q337" s="48"/>
      <c r="R337" s="48"/>
      <c r="S337" s="48"/>
      <c r="T337" s="48"/>
      <c r="U337" s="48"/>
    </row>
    <row r="338" spans="1:21" s="17" customFormat="1" x14ac:dyDescent="0.3">
      <c r="A338" s="43"/>
      <c r="B338" s="45"/>
      <c r="D338" s="48"/>
      <c r="E338" s="45"/>
      <c r="F338" s="45"/>
      <c r="Q338" s="48"/>
      <c r="R338" s="48"/>
      <c r="S338" s="48"/>
      <c r="T338" s="48"/>
      <c r="U338" s="48"/>
    </row>
    <row r="339" spans="1:21" s="17" customFormat="1" x14ac:dyDescent="0.3">
      <c r="A339" s="43"/>
      <c r="B339" s="45"/>
      <c r="D339" s="48"/>
      <c r="E339" s="45"/>
      <c r="F339" s="45"/>
      <c r="Q339" s="48"/>
      <c r="R339" s="48"/>
      <c r="S339" s="48"/>
      <c r="T339" s="48"/>
      <c r="U339" s="48"/>
    </row>
    <row r="340" spans="1:21" s="17" customFormat="1" x14ac:dyDescent="0.3">
      <c r="A340" s="43"/>
      <c r="B340" s="45"/>
      <c r="D340" s="48"/>
      <c r="E340" s="45"/>
      <c r="F340" s="45"/>
      <c r="Q340" s="48"/>
      <c r="R340" s="48"/>
      <c r="S340" s="48"/>
      <c r="T340" s="48"/>
      <c r="U340" s="48"/>
    </row>
    <row r="341" spans="1:21" s="17" customFormat="1" x14ac:dyDescent="0.3">
      <c r="A341" s="43"/>
      <c r="B341" s="45"/>
      <c r="D341" s="48"/>
      <c r="E341" s="45"/>
      <c r="F341" s="45"/>
      <c r="Q341" s="48"/>
      <c r="R341" s="48"/>
      <c r="S341" s="48"/>
      <c r="T341" s="48"/>
      <c r="U341" s="48"/>
    </row>
    <row r="342" spans="1:21" s="17" customFormat="1" x14ac:dyDescent="0.3">
      <c r="A342" s="43"/>
      <c r="B342" s="45"/>
      <c r="D342" s="48"/>
      <c r="E342" s="45"/>
      <c r="F342" s="45"/>
      <c r="Q342" s="48"/>
      <c r="R342" s="48"/>
      <c r="S342" s="48"/>
      <c r="T342" s="48"/>
      <c r="U342" s="48"/>
    </row>
    <row r="343" spans="1:21" s="17" customFormat="1" x14ac:dyDescent="0.3">
      <c r="A343" s="43"/>
      <c r="B343" s="45"/>
      <c r="D343" s="48"/>
      <c r="E343" s="45"/>
      <c r="F343" s="45"/>
      <c r="Q343" s="48"/>
      <c r="R343" s="48"/>
      <c r="S343" s="48"/>
      <c r="T343" s="48"/>
      <c r="U343" s="48"/>
    </row>
    <row r="344" spans="1:21" s="17" customFormat="1" x14ac:dyDescent="0.3">
      <c r="A344" s="43"/>
      <c r="B344" s="45"/>
      <c r="D344" s="48"/>
      <c r="E344" s="45"/>
      <c r="F344" s="45"/>
      <c r="Q344" s="48"/>
      <c r="R344" s="48"/>
      <c r="S344" s="48"/>
      <c r="T344" s="48"/>
      <c r="U344" s="48"/>
    </row>
    <row r="345" spans="1:21" s="17" customFormat="1" x14ac:dyDescent="0.3">
      <c r="A345" s="43"/>
      <c r="B345" s="45"/>
      <c r="D345" s="48"/>
      <c r="E345" s="45"/>
      <c r="F345" s="45"/>
      <c r="Q345" s="48"/>
      <c r="R345" s="48"/>
      <c r="S345" s="48"/>
      <c r="T345" s="48"/>
      <c r="U345" s="48"/>
    </row>
    <row r="346" spans="1:21" s="17" customFormat="1" x14ac:dyDescent="0.3">
      <c r="A346" s="43"/>
      <c r="B346" s="45"/>
      <c r="D346" s="48"/>
      <c r="E346" s="45"/>
      <c r="F346" s="45"/>
      <c r="Q346" s="48"/>
      <c r="R346" s="48"/>
      <c r="S346" s="48"/>
      <c r="T346" s="48"/>
      <c r="U346" s="48"/>
    </row>
    <row r="347" spans="1:21" s="17" customFormat="1" x14ac:dyDescent="0.3">
      <c r="A347" s="43"/>
      <c r="B347" s="45"/>
      <c r="D347" s="48"/>
      <c r="E347" s="45"/>
      <c r="F347" s="45"/>
      <c r="Q347" s="48"/>
      <c r="R347" s="48"/>
      <c r="S347" s="48"/>
      <c r="T347" s="48"/>
      <c r="U347" s="48"/>
    </row>
    <row r="348" spans="1:21" s="17" customFormat="1" x14ac:dyDescent="0.3">
      <c r="A348" s="43"/>
      <c r="B348" s="45"/>
      <c r="D348" s="48"/>
      <c r="E348" s="45"/>
      <c r="F348" s="45"/>
      <c r="Q348" s="48"/>
      <c r="R348" s="48"/>
      <c r="S348" s="48"/>
      <c r="T348" s="48"/>
      <c r="U348" s="48"/>
    </row>
    <row r="349" spans="1:21" s="17" customFormat="1" x14ac:dyDescent="0.3">
      <c r="A349" s="43"/>
      <c r="B349" s="45"/>
      <c r="D349" s="48"/>
      <c r="E349" s="45"/>
      <c r="F349" s="45"/>
      <c r="Q349" s="48"/>
      <c r="R349" s="48"/>
      <c r="S349" s="48"/>
      <c r="T349" s="48"/>
      <c r="U349" s="48"/>
    </row>
    <row r="350" spans="1:21" s="17" customFormat="1" x14ac:dyDescent="0.3">
      <c r="A350" s="43"/>
      <c r="B350" s="45"/>
      <c r="D350" s="48"/>
      <c r="E350" s="45"/>
      <c r="F350" s="45"/>
      <c r="Q350" s="48"/>
      <c r="R350" s="48"/>
      <c r="S350" s="48"/>
      <c r="T350" s="48"/>
      <c r="U350" s="48"/>
    </row>
    <row r="351" spans="1:21" s="17" customFormat="1" x14ac:dyDescent="0.3">
      <c r="A351" s="43"/>
      <c r="B351" s="45"/>
      <c r="D351" s="48"/>
      <c r="E351" s="45"/>
      <c r="F351" s="45"/>
      <c r="Q351" s="48"/>
      <c r="R351" s="48"/>
      <c r="S351" s="48"/>
      <c r="T351" s="48"/>
      <c r="U351" s="48"/>
    </row>
    <row r="352" spans="1:21" s="17" customFormat="1" x14ac:dyDescent="0.3">
      <c r="A352" s="43"/>
      <c r="B352" s="45"/>
      <c r="D352" s="48"/>
      <c r="E352" s="45"/>
      <c r="F352" s="45"/>
      <c r="Q352" s="48"/>
      <c r="R352" s="48"/>
      <c r="S352" s="48"/>
      <c r="T352" s="48"/>
      <c r="U352" s="48"/>
    </row>
    <row r="353" spans="1:21" s="17" customFormat="1" x14ac:dyDescent="0.3">
      <c r="A353" s="43"/>
      <c r="B353" s="45"/>
      <c r="D353" s="48"/>
      <c r="E353" s="45"/>
      <c r="F353" s="45"/>
      <c r="Q353" s="48"/>
      <c r="R353" s="48"/>
      <c r="S353" s="48"/>
      <c r="T353" s="48"/>
      <c r="U353" s="48"/>
    </row>
    <row r="354" spans="1:21" s="17" customFormat="1" x14ac:dyDescent="0.3">
      <c r="A354" s="43"/>
      <c r="B354" s="45"/>
      <c r="D354" s="48"/>
      <c r="E354" s="45"/>
      <c r="F354" s="45"/>
      <c r="Q354" s="48"/>
      <c r="R354" s="48"/>
      <c r="S354" s="48"/>
      <c r="T354" s="48"/>
      <c r="U354" s="48"/>
    </row>
    <row r="355" spans="1:21" s="17" customFormat="1" x14ac:dyDescent="0.3">
      <c r="A355" s="43"/>
      <c r="B355" s="45"/>
      <c r="D355" s="48"/>
      <c r="E355" s="45"/>
      <c r="F355" s="45"/>
      <c r="Q355" s="48"/>
      <c r="R355" s="48"/>
      <c r="S355" s="48"/>
      <c r="T355" s="48"/>
      <c r="U355" s="48"/>
    </row>
    <row r="356" spans="1:21" s="17" customFormat="1" x14ac:dyDescent="0.3">
      <c r="A356" s="43"/>
      <c r="B356" s="45"/>
      <c r="D356" s="48"/>
      <c r="E356" s="45"/>
      <c r="F356" s="45"/>
      <c r="Q356" s="48"/>
      <c r="R356" s="48"/>
      <c r="S356" s="48"/>
      <c r="T356" s="48"/>
      <c r="U356" s="48"/>
    </row>
    <row r="357" spans="1:21" s="17" customFormat="1" x14ac:dyDescent="0.3">
      <c r="A357" s="43"/>
      <c r="B357" s="45"/>
      <c r="D357" s="48"/>
      <c r="E357" s="45"/>
      <c r="F357" s="45"/>
      <c r="Q357" s="48"/>
      <c r="R357" s="48"/>
      <c r="S357" s="48"/>
      <c r="T357" s="48"/>
      <c r="U357" s="48"/>
    </row>
    <row r="358" spans="1:21" s="17" customFormat="1" x14ac:dyDescent="0.3">
      <c r="A358" s="43"/>
      <c r="B358" s="45"/>
      <c r="D358" s="48"/>
      <c r="E358" s="45"/>
      <c r="F358" s="45"/>
      <c r="Q358" s="48"/>
      <c r="R358" s="48"/>
      <c r="S358" s="48"/>
      <c r="T358" s="48"/>
      <c r="U358" s="48"/>
    </row>
    <row r="359" spans="1:21" s="17" customFormat="1" x14ac:dyDescent="0.3">
      <c r="A359" s="43"/>
      <c r="B359" s="45"/>
      <c r="D359" s="48"/>
      <c r="E359" s="45"/>
      <c r="F359" s="45"/>
      <c r="Q359" s="48"/>
      <c r="R359" s="48"/>
      <c r="S359" s="48"/>
      <c r="T359" s="48"/>
      <c r="U359" s="48"/>
    </row>
    <row r="360" spans="1:21" s="17" customFormat="1" x14ac:dyDescent="0.3">
      <c r="A360" s="43"/>
      <c r="B360" s="45"/>
      <c r="D360" s="48"/>
      <c r="E360" s="45"/>
      <c r="F360" s="45"/>
      <c r="Q360" s="48"/>
      <c r="R360" s="48"/>
      <c r="S360" s="48"/>
      <c r="T360" s="48"/>
      <c r="U360" s="48"/>
    </row>
    <row r="361" spans="1:21" s="17" customFormat="1" x14ac:dyDescent="0.3">
      <c r="A361" s="43"/>
      <c r="B361" s="45"/>
      <c r="D361" s="48"/>
      <c r="E361" s="45"/>
      <c r="F361" s="45"/>
      <c r="Q361" s="48"/>
      <c r="R361" s="48"/>
      <c r="S361" s="48"/>
      <c r="T361" s="48"/>
      <c r="U361" s="48"/>
    </row>
    <row r="362" spans="1:21" s="17" customFormat="1" x14ac:dyDescent="0.3">
      <c r="A362" s="43"/>
      <c r="B362" s="45"/>
      <c r="D362" s="48"/>
      <c r="E362" s="45"/>
      <c r="F362" s="45"/>
      <c r="Q362" s="48"/>
      <c r="R362" s="48"/>
      <c r="S362" s="48"/>
      <c r="T362" s="48"/>
      <c r="U362" s="48"/>
    </row>
    <row r="363" spans="1:21" s="17" customFormat="1" x14ac:dyDescent="0.3">
      <c r="A363" s="43"/>
      <c r="B363" s="45"/>
      <c r="D363" s="48"/>
      <c r="E363" s="45"/>
      <c r="F363" s="45"/>
      <c r="Q363" s="48"/>
      <c r="R363" s="48"/>
      <c r="S363" s="48"/>
      <c r="T363" s="48"/>
      <c r="U363" s="48"/>
    </row>
    <row r="364" spans="1:21" s="17" customFormat="1" x14ac:dyDescent="0.3">
      <c r="A364" s="43"/>
      <c r="B364" s="45"/>
      <c r="D364" s="48"/>
      <c r="E364" s="45"/>
      <c r="F364" s="45"/>
      <c r="Q364" s="48"/>
      <c r="R364" s="48"/>
      <c r="S364" s="48"/>
      <c r="T364" s="48"/>
      <c r="U364" s="48"/>
    </row>
    <row r="365" spans="1:21" s="17" customFormat="1" x14ac:dyDescent="0.3">
      <c r="A365" s="43"/>
      <c r="B365" s="45"/>
      <c r="D365" s="48"/>
      <c r="E365" s="45"/>
      <c r="F365" s="45"/>
      <c r="Q365" s="48"/>
      <c r="R365" s="48"/>
      <c r="S365" s="48"/>
      <c r="T365" s="48"/>
      <c r="U365" s="48"/>
    </row>
    <row r="366" spans="1:21" s="17" customFormat="1" x14ac:dyDescent="0.3">
      <c r="A366" s="43"/>
      <c r="B366" s="45"/>
      <c r="D366" s="48"/>
      <c r="E366" s="45"/>
      <c r="F366" s="45"/>
      <c r="Q366" s="48"/>
      <c r="R366" s="48"/>
      <c r="S366" s="48"/>
      <c r="T366" s="48"/>
      <c r="U366" s="48"/>
    </row>
    <row r="367" spans="1:21" s="17" customFormat="1" x14ac:dyDescent="0.3">
      <c r="A367" s="43"/>
      <c r="B367" s="45"/>
      <c r="D367" s="48"/>
      <c r="E367" s="45"/>
      <c r="F367" s="45"/>
      <c r="Q367" s="48"/>
      <c r="R367" s="48"/>
      <c r="S367" s="48"/>
      <c r="T367" s="48"/>
      <c r="U367" s="48"/>
    </row>
    <row r="368" spans="1:21" s="17" customFormat="1" x14ac:dyDescent="0.3">
      <c r="A368" s="43"/>
      <c r="B368" s="45"/>
      <c r="D368" s="48"/>
      <c r="E368" s="45"/>
      <c r="F368" s="45"/>
      <c r="Q368" s="48"/>
      <c r="R368" s="48"/>
      <c r="S368" s="48"/>
      <c r="T368" s="48"/>
      <c r="U368" s="48"/>
    </row>
    <row r="369" spans="1:21" s="17" customFormat="1" x14ac:dyDescent="0.3">
      <c r="A369" s="43"/>
      <c r="B369" s="45"/>
      <c r="D369" s="48"/>
      <c r="E369" s="45"/>
      <c r="F369" s="45"/>
      <c r="Q369" s="48"/>
      <c r="R369" s="48"/>
      <c r="S369" s="48"/>
      <c r="T369" s="48"/>
      <c r="U369" s="48"/>
    </row>
    <row r="370" spans="1:21" s="17" customFormat="1" x14ac:dyDescent="0.3">
      <c r="A370" s="43"/>
      <c r="B370" s="45"/>
      <c r="D370" s="48"/>
      <c r="E370" s="45"/>
      <c r="F370" s="45"/>
      <c r="Q370" s="48"/>
      <c r="R370" s="48"/>
      <c r="S370" s="48"/>
      <c r="T370" s="48"/>
      <c r="U370" s="48"/>
    </row>
    <row r="371" spans="1:21" s="17" customFormat="1" x14ac:dyDescent="0.3">
      <c r="A371" s="43"/>
      <c r="B371" s="45"/>
      <c r="D371" s="48"/>
      <c r="E371" s="45"/>
      <c r="F371" s="45"/>
      <c r="Q371" s="48"/>
      <c r="R371" s="48"/>
      <c r="S371" s="48"/>
      <c r="T371" s="48"/>
      <c r="U371" s="48"/>
    </row>
    <row r="372" spans="1:21" s="17" customFormat="1" x14ac:dyDescent="0.3">
      <c r="A372" s="43"/>
      <c r="B372" s="45"/>
      <c r="D372" s="48"/>
      <c r="E372" s="45"/>
      <c r="F372" s="45"/>
      <c r="Q372" s="48"/>
      <c r="R372" s="48"/>
      <c r="S372" s="48"/>
      <c r="T372" s="48"/>
      <c r="U372" s="48"/>
    </row>
    <row r="373" spans="1:21" s="17" customFormat="1" x14ac:dyDescent="0.3">
      <c r="A373" s="43"/>
      <c r="B373" s="45"/>
      <c r="D373" s="48"/>
      <c r="E373" s="45"/>
      <c r="F373" s="45"/>
      <c r="Q373" s="48"/>
      <c r="R373" s="48"/>
      <c r="S373" s="48"/>
      <c r="T373" s="48"/>
      <c r="U373" s="48"/>
    </row>
    <row r="374" spans="1:21" s="17" customFormat="1" x14ac:dyDescent="0.3">
      <c r="A374" s="43"/>
      <c r="B374" s="45"/>
      <c r="D374" s="48"/>
      <c r="E374" s="45"/>
      <c r="F374" s="45"/>
      <c r="Q374" s="48"/>
      <c r="R374" s="48"/>
      <c r="S374" s="48"/>
      <c r="T374" s="48"/>
      <c r="U374" s="48"/>
    </row>
    <row r="375" spans="1:21" s="17" customFormat="1" x14ac:dyDescent="0.3">
      <c r="A375" s="43"/>
      <c r="B375" s="45"/>
      <c r="D375" s="48"/>
      <c r="E375" s="45"/>
      <c r="F375" s="45"/>
      <c r="Q375" s="48"/>
      <c r="R375" s="48"/>
      <c r="S375" s="48"/>
      <c r="T375" s="48"/>
      <c r="U375" s="48"/>
    </row>
    <row r="376" spans="1:21" s="17" customFormat="1" x14ac:dyDescent="0.3">
      <c r="A376" s="43"/>
      <c r="B376" s="45"/>
      <c r="D376" s="48"/>
      <c r="E376" s="45"/>
      <c r="F376" s="45"/>
      <c r="Q376" s="48"/>
      <c r="R376" s="48"/>
      <c r="S376" s="48"/>
      <c r="T376" s="48"/>
      <c r="U376" s="48"/>
    </row>
    <row r="377" spans="1:21" s="17" customFormat="1" x14ac:dyDescent="0.3">
      <c r="A377" s="43"/>
      <c r="B377" s="45"/>
      <c r="D377" s="48"/>
      <c r="E377" s="45"/>
      <c r="F377" s="45"/>
      <c r="Q377" s="48"/>
      <c r="R377" s="48"/>
      <c r="S377" s="48"/>
      <c r="T377" s="48"/>
      <c r="U377" s="48"/>
    </row>
    <row r="378" spans="1:21" s="17" customFormat="1" x14ac:dyDescent="0.3">
      <c r="A378" s="43"/>
      <c r="B378" s="45"/>
      <c r="D378" s="48"/>
      <c r="E378" s="45"/>
      <c r="F378" s="45"/>
      <c r="Q378" s="48"/>
      <c r="R378" s="48"/>
      <c r="S378" s="48"/>
      <c r="T378" s="48"/>
      <c r="U378" s="48"/>
    </row>
    <row r="379" spans="1:21" s="17" customFormat="1" x14ac:dyDescent="0.3">
      <c r="A379" s="43"/>
      <c r="B379" s="45"/>
      <c r="D379" s="48"/>
      <c r="E379" s="45"/>
      <c r="F379" s="45"/>
      <c r="Q379" s="48"/>
      <c r="R379" s="48"/>
      <c r="S379" s="48"/>
      <c r="T379" s="48"/>
      <c r="U379" s="48"/>
    </row>
    <row r="380" spans="1:21" s="17" customFormat="1" x14ac:dyDescent="0.3">
      <c r="A380" s="43"/>
      <c r="B380" s="45"/>
      <c r="D380" s="48"/>
      <c r="E380" s="45"/>
      <c r="F380" s="45"/>
      <c r="Q380" s="48"/>
      <c r="R380" s="48"/>
      <c r="S380" s="48"/>
      <c r="T380" s="48"/>
      <c r="U380" s="48"/>
    </row>
    <row r="381" spans="1:21" s="17" customFormat="1" x14ac:dyDescent="0.3">
      <c r="A381" s="43"/>
      <c r="B381" s="45"/>
      <c r="D381" s="48"/>
      <c r="E381" s="45"/>
      <c r="F381" s="45"/>
      <c r="Q381" s="48"/>
      <c r="R381" s="48"/>
      <c r="S381" s="48"/>
      <c r="T381" s="48"/>
      <c r="U381" s="48"/>
    </row>
    <row r="382" spans="1:21" s="17" customFormat="1" x14ac:dyDescent="0.3">
      <c r="A382" s="43"/>
      <c r="B382" s="45"/>
      <c r="D382" s="48"/>
      <c r="E382" s="45"/>
      <c r="F382" s="45"/>
      <c r="Q382" s="48"/>
      <c r="R382" s="48"/>
      <c r="S382" s="48"/>
      <c r="T382" s="48"/>
      <c r="U382" s="48"/>
    </row>
    <row r="383" spans="1:21" s="17" customFormat="1" x14ac:dyDescent="0.3">
      <c r="A383" s="43"/>
      <c r="B383" s="45"/>
      <c r="D383" s="48"/>
      <c r="E383" s="45"/>
      <c r="F383" s="45"/>
      <c r="Q383" s="48"/>
      <c r="R383" s="48"/>
      <c r="S383" s="48"/>
      <c r="T383" s="48"/>
      <c r="U383" s="48"/>
    </row>
    <row r="384" spans="1:21" s="17" customFormat="1" x14ac:dyDescent="0.3">
      <c r="A384" s="43"/>
      <c r="B384" s="45"/>
      <c r="D384" s="48"/>
      <c r="E384" s="45"/>
      <c r="F384" s="45"/>
      <c r="Q384" s="48"/>
      <c r="R384" s="48"/>
      <c r="S384" s="48"/>
      <c r="T384" s="48"/>
      <c r="U384" s="48"/>
    </row>
    <row r="385" spans="1:21" s="17" customFormat="1" x14ac:dyDescent="0.3">
      <c r="A385" s="43"/>
      <c r="B385" s="45"/>
      <c r="D385" s="48"/>
      <c r="E385" s="45"/>
      <c r="F385" s="45"/>
      <c r="Q385" s="48"/>
      <c r="R385" s="48"/>
      <c r="S385" s="48"/>
      <c r="T385" s="48"/>
      <c r="U385" s="48"/>
    </row>
    <row r="386" spans="1:21" s="17" customFormat="1" x14ac:dyDescent="0.3">
      <c r="A386" s="43"/>
      <c r="B386" s="45"/>
      <c r="D386" s="48"/>
      <c r="E386" s="45"/>
      <c r="F386" s="45"/>
      <c r="Q386" s="48"/>
      <c r="R386" s="48"/>
      <c r="S386" s="48"/>
      <c r="T386" s="48"/>
      <c r="U386" s="48"/>
    </row>
    <row r="387" spans="1:21" s="17" customFormat="1" x14ac:dyDescent="0.3">
      <c r="A387" s="43"/>
      <c r="B387" s="45"/>
      <c r="D387" s="48"/>
      <c r="E387" s="45"/>
      <c r="F387" s="45"/>
      <c r="Q387" s="48"/>
      <c r="R387" s="48"/>
      <c r="S387" s="48"/>
      <c r="T387" s="48"/>
      <c r="U387" s="48"/>
    </row>
    <row r="388" spans="1:21" s="17" customFormat="1" x14ac:dyDescent="0.3">
      <c r="A388" s="43"/>
      <c r="B388" s="45"/>
      <c r="D388" s="48"/>
      <c r="E388" s="45"/>
      <c r="F388" s="45"/>
      <c r="Q388" s="48"/>
      <c r="R388" s="48"/>
      <c r="S388" s="48"/>
      <c r="T388" s="48"/>
      <c r="U388" s="48"/>
    </row>
    <row r="389" spans="1:21" s="17" customFormat="1" x14ac:dyDescent="0.3">
      <c r="A389" s="43"/>
      <c r="B389" s="45"/>
      <c r="D389" s="48"/>
      <c r="E389" s="45"/>
      <c r="F389" s="45"/>
      <c r="Q389" s="48"/>
      <c r="R389" s="48"/>
      <c r="S389" s="48"/>
      <c r="T389" s="48"/>
      <c r="U389" s="48"/>
    </row>
    <row r="390" spans="1:21" s="17" customFormat="1" x14ac:dyDescent="0.3">
      <c r="A390" s="43"/>
      <c r="B390" s="45"/>
      <c r="D390" s="48"/>
      <c r="E390" s="45"/>
      <c r="F390" s="45"/>
      <c r="Q390" s="48"/>
      <c r="R390" s="48"/>
      <c r="S390" s="48"/>
      <c r="T390" s="48"/>
      <c r="U390" s="48"/>
    </row>
    <row r="391" spans="1:21" s="17" customFormat="1" x14ac:dyDescent="0.3">
      <c r="A391" s="43"/>
      <c r="B391" s="45"/>
      <c r="D391" s="48"/>
      <c r="E391" s="45"/>
      <c r="F391" s="45"/>
      <c r="Q391" s="48"/>
      <c r="R391" s="48"/>
      <c r="S391" s="48"/>
      <c r="T391" s="48"/>
      <c r="U391" s="48"/>
    </row>
    <row r="392" spans="1:21" s="17" customFormat="1" x14ac:dyDescent="0.3">
      <c r="A392" s="43"/>
      <c r="B392" s="45"/>
      <c r="D392" s="48"/>
      <c r="E392" s="45"/>
      <c r="F392" s="45"/>
      <c r="Q392" s="48"/>
      <c r="R392" s="48"/>
      <c r="S392" s="48"/>
      <c r="T392" s="48"/>
      <c r="U392" s="48"/>
    </row>
    <row r="393" spans="1:21" s="17" customFormat="1" x14ac:dyDescent="0.3">
      <c r="A393" s="43"/>
      <c r="B393" s="45"/>
      <c r="D393" s="48"/>
      <c r="E393" s="45"/>
      <c r="F393" s="45"/>
      <c r="Q393" s="48"/>
      <c r="R393" s="48"/>
      <c r="S393" s="48"/>
      <c r="T393" s="48"/>
      <c r="U393" s="48"/>
    </row>
    <row r="394" spans="1:21" s="17" customFormat="1" x14ac:dyDescent="0.3">
      <c r="A394" s="43"/>
      <c r="B394" s="45"/>
      <c r="D394" s="48"/>
      <c r="E394" s="45"/>
      <c r="F394" s="45"/>
      <c r="Q394" s="48"/>
      <c r="R394" s="48"/>
      <c r="S394" s="48"/>
      <c r="T394" s="48"/>
      <c r="U394" s="48"/>
    </row>
    <row r="395" spans="1:21" s="17" customFormat="1" x14ac:dyDescent="0.3">
      <c r="A395" s="43"/>
      <c r="B395" s="45"/>
      <c r="D395" s="48"/>
      <c r="E395" s="45"/>
      <c r="F395" s="45"/>
      <c r="Q395" s="48"/>
      <c r="R395" s="48"/>
      <c r="S395" s="48"/>
      <c r="T395" s="48"/>
      <c r="U395" s="48"/>
    </row>
    <row r="396" spans="1:21" s="17" customFormat="1" x14ac:dyDescent="0.3">
      <c r="A396" s="43"/>
      <c r="B396" s="45"/>
      <c r="D396" s="48"/>
      <c r="E396" s="45"/>
      <c r="F396" s="45"/>
      <c r="Q396" s="48"/>
      <c r="R396" s="48"/>
      <c r="S396" s="48"/>
      <c r="T396" s="48"/>
      <c r="U396" s="48"/>
    </row>
    <row r="397" spans="1:21" s="17" customFormat="1" x14ac:dyDescent="0.3">
      <c r="A397" s="43"/>
      <c r="B397" s="45"/>
      <c r="D397" s="48"/>
      <c r="E397" s="45"/>
      <c r="F397" s="45"/>
      <c r="Q397" s="48"/>
      <c r="R397" s="48"/>
      <c r="S397" s="48"/>
      <c r="T397" s="48"/>
      <c r="U397" s="48"/>
    </row>
    <row r="398" spans="1:21" s="17" customFormat="1" x14ac:dyDescent="0.3">
      <c r="A398" s="43"/>
      <c r="B398" s="45"/>
      <c r="D398" s="48"/>
      <c r="E398" s="45"/>
      <c r="F398" s="45"/>
      <c r="Q398" s="48"/>
      <c r="R398" s="48"/>
      <c r="S398" s="48"/>
      <c r="T398" s="48"/>
      <c r="U398" s="48"/>
    </row>
    <row r="399" spans="1:21" s="17" customFormat="1" x14ac:dyDescent="0.3">
      <c r="A399" s="43"/>
      <c r="B399" s="45"/>
      <c r="D399" s="48"/>
      <c r="E399" s="45"/>
      <c r="F399" s="45"/>
      <c r="Q399" s="48"/>
      <c r="R399" s="48"/>
      <c r="S399" s="48"/>
      <c r="T399" s="48"/>
      <c r="U399" s="48"/>
    </row>
    <row r="400" spans="1:21" s="17" customFormat="1" x14ac:dyDescent="0.3">
      <c r="A400" s="43"/>
      <c r="B400" s="45"/>
      <c r="D400" s="48"/>
      <c r="E400" s="45"/>
      <c r="F400" s="45"/>
      <c r="Q400" s="48"/>
      <c r="R400" s="48"/>
      <c r="S400" s="48"/>
      <c r="T400" s="48"/>
      <c r="U400" s="48"/>
    </row>
    <row r="401" spans="1:21" s="17" customFormat="1" x14ac:dyDescent="0.3">
      <c r="A401" s="43"/>
      <c r="B401" s="45"/>
      <c r="D401" s="48"/>
      <c r="E401" s="45"/>
      <c r="F401" s="45"/>
      <c r="Q401" s="48"/>
      <c r="R401" s="48"/>
      <c r="S401" s="48"/>
      <c r="T401" s="48"/>
      <c r="U401" s="48"/>
    </row>
    <row r="402" spans="1:21" s="17" customFormat="1" x14ac:dyDescent="0.3">
      <c r="A402" s="43"/>
      <c r="B402" s="45"/>
      <c r="D402" s="48"/>
      <c r="E402" s="45"/>
      <c r="F402" s="45"/>
      <c r="Q402" s="48"/>
      <c r="R402" s="48"/>
      <c r="S402" s="48"/>
      <c r="T402" s="48"/>
      <c r="U402" s="48"/>
    </row>
    <row r="403" spans="1:21" s="17" customFormat="1" x14ac:dyDescent="0.3">
      <c r="A403" s="43"/>
      <c r="B403" s="45"/>
      <c r="D403" s="48"/>
      <c r="E403" s="45"/>
      <c r="F403" s="45"/>
      <c r="Q403" s="48"/>
      <c r="R403" s="48"/>
      <c r="S403" s="48"/>
      <c r="T403" s="48"/>
      <c r="U403" s="48"/>
    </row>
    <row r="404" spans="1:21" s="17" customFormat="1" x14ac:dyDescent="0.3">
      <c r="A404" s="43"/>
      <c r="B404" s="45"/>
      <c r="D404" s="48"/>
      <c r="E404" s="45"/>
      <c r="F404" s="45"/>
      <c r="Q404" s="48"/>
      <c r="R404" s="48"/>
      <c r="S404" s="48"/>
      <c r="T404" s="48"/>
      <c r="U404" s="48"/>
    </row>
    <row r="405" spans="1:21" s="17" customFormat="1" x14ac:dyDescent="0.3">
      <c r="A405" s="43"/>
      <c r="B405" s="45"/>
      <c r="D405" s="48"/>
      <c r="E405" s="45"/>
      <c r="F405" s="45"/>
      <c r="Q405" s="48"/>
      <c r="R405" s="48"/>
      <c r="S405" s="48"/>
      <c r="T405" s="48"/>
      <c r="U405" s="48"/>
    </row>
    <row r="406" spans="1:21" s="17" customFormat="1" x14ac:dyDescent="0.3">
      <c r="A406" s="43"/>
      <c r="B406" s="45"/>
      <c r="D406" s="48"/>
      <c r="E406" s="45"/>
      <c r="F406" s="45"/>
      <c r="Q406" s="48"/>
      <c r="R406" s="48"/>
      <c r="S406" s="48"/>
      <c r="T406" s="48"/>
      <c r="U406" s="48"/>
    </row>
    <row r="407" spans="1:21" s="17" customFormat="1" x14ac:dyDescent="0.3">
      <c r="A407" s="43"/>
      <c r="B407" s="45"/>
      <c r="D407" s="48"/>
      <c r="E407" s="45"/>
      <c r="F407" s="45"/>
      <c r="Q407" s="48"/>
      <c r="R407" s="48"/>
      <c r="S407" s="48"/>
      <c r="T407" s="48"/>
      <c r="U407" s="48"/>
    </row>
    <row r="408" spans="1:21" s="17" customFormat="1" x14ac:dyDescent="0.3">
      <c r="A408" s="43"/>
      <c r="B408" s="45"/>
      <c r="D408" s="48"/>
      <c r="E408" s="45"/>
      <c r="F408" s="45"/>
      <c r="Q408" s="48"/>
      <c r="R408" s="48"/>
      <c r="S408" s="48"/>
      <c r="T408" s="48"/>
      <c r="U408" s="48"/>
    </row>
    <row r="409" spans="1:21" s="17" customFormat="1" x14ac:dyDescent="0.3">
      <c r="A409" s="43"/>
      <c r="B409" s="45"/>
      <c r="D409" s="48"/>
      <c r="E409" s="45"/>
      <c r="F409" s="45"/>
      <c r="Q409" s="48"/>
      <c r="R409" s="48"/>
      <c r="S409" s="48"/>
      <c r="T409" s="48"/>
      <c r="U409" s="48"/>
    </row>
    <row r="410" spans="1:21" s="17" customFormat="1" x14ac:dyDescent="0.3">
      <c r="A410" s="43"/>
      <c r="B410" s="45"/>
      <c r="D410" s="48"/>
      <c r="E410" s="45"/>
      <c r="F410" s="45"/>
      <c r="Q410" s="48"/>
      <c r="R410" s="48"/>
      <c r="S410" s="48"/>
      <c r="T410" s="48"/>
      <c r="U410" s="48"/>
    </row>
    <row r="411" spans="1:21" s="17" customFormat="1" x14ac:dyDescent="0.3">
      <c r="A411" s="43"/>
      <c r="B411" s="45"/>
      <c r="D411" s="48"/>
      <c r="E411" s="45"/>
      <c r="F411" s="45"/>
      <c r="Q411" s="48"/>
      <c r="R411" s="48"/>
      <c r="S411" s="48"/>
      <c r="T411" s="48"/>
      <c r="U411" s="48"/>
    </row>
    <row r="412" spans="1:21" s="17" customFormat="1" x14ac:dyDescent="0.3">
      <c r="A412" s="43"/>
      <c r="B412" s="45"/>
      <c r="D412" s="48"/>
      <c r="E412" s="45"/>
      <c r="F412" s="45"/>
      <c r="Q412" s="48"/>
      <c r="R412" s="48"/>
      <c r="S412" s="48"/>
      <c r="T412" s="48"/>
      <c r="U412" s="48"/>
    </row>
    <row r="413" spans="1:21" s="17" customFormat="1" x14ac:dyDescent="0.3">
      <c r="A413" s="43"/>
      <c r="B413" s="45"/>
      <c r="D413" s="48"/>
      <c r="E413" s="45"/>
      <c r="F413" s="45"/>
      <c r="Q413" s="48"/>
      <c r="R413" s="48"/>
      <c r="S413" s="48"/>
      <c r="T413" s="48"/>
      <c r="U413" s="48"/>
    </row>
    <row r="414" spans="1:21" s="17" customFormat="1" x14ac:dyDescent="0.3">
      <c r="A414" s="43"/>
      <c r="B414" s="45"/>
      <c r="D414" s="48"/>
      <c r="E414" s="45"/>
      <c r="F414" s="45"/>
      <c r="Q414" s="48"/>
      <c r="R414" s="48"/>
      <c r="S414" s="48"/>
      <c r="T414" s="48"/>
      <c r="U414" s="48"/>
    </row>
    <row r="415" spans="1:21" s="17" customFormat="1" x14ac:dyDescent="0.3">
      <c r="A415" s="43"/>
      <c r="B415" s="45"/>
      <c r="D415" s="48"/>
      <c r="E415" s="45"/>
      <c r="F415" s="45"/>
      <c r="Q415" s="48"/>
      <c r="R415" s="48"/>
      <c r="S415" s="48"/>
      <c r="T415" s="48"/>
      <c r="U415" s="48"/>
    </row>
    <row r="416" spans="1:21" s="17" customFormat="1" x14ac:dyDescent="0.3">
      <c r="A416" s="43"/>
      <c r="B416" s="45"/>
      <c r="D416" s="48"/>
      <c r="E416" s="45"/>
      <c r="F416" s="45"/>
      <c r="Q416" s="48"/>
      <c r="R416" s="48"/>
      <c r="S416" s="48"/>
      <c r="T416" s="48"/>
      <c r="U416" s="48"/>
    </row>
    <row r="417" spans="1:21" s="17" customFormat="1" x14ac:dyDescent="0.3">
      <c r="A417" s="43"/>
      <c r="B417" s="45"/>
      <c r="D417" s="48"/>
      <c r="E417" s="45"/>
      <c r="F417" s="45"/>
      <c r="Q417" s="48"/>
      <c r="R417" s="48"/>
      <c r="S417" s="48"/>
      <c r="T417" s="48"/>
      <c r="U417" s="48"/>
    </row>
    <row r="418" spans="1:21" s="17" customFormat="1" x14ac:dyDescent="0.3">
      <c r="A418" s="43"/>
      <c r="B418" s="45"/>
      <c r="D418" s="48"/>
      <c r="E418" s="45"/>
      <c r="F418" s="45"/>
      <c r="Q418" s="48"/>
      <c r="R418" s="48"/>
      <c r="S418" s="48"/>
      <c r="T418" s="48"/>
      <c r="U418" s="48"/>
    </row>
    <row r="419" spans="1:21" s="17" customFormat="1" x14ac:dyDescent="0.3">
      <c r="A419" s="43"/>
      <c r="B419" s="45"/>
      <c r="D419" s="48"/>
      <c r="E419" s="45"/>
      <c r="F419" s="45"/>
      <c r="Q419" s="48"/>
      <c r="R419" s="48"/>
      <c r="S419" s="48"/>
      <c r="T419" s="48"/>
      <c r="U419" s="48"/>
    </row>
    <row r="420" spans="1:21" s="17" customFormat="1" x14ac:dyDescent="0.3">
      <c r="A420" s="43"/>
      <c r="B420" s="45"/>
      <c r="D420" s="48"/>
      <c r="E420" s="45"/>
      <c r="F420" s="45"/>
      <c r="Q420" s="48"/>
      <c r="R420" s="48"/>
      <c r="S420" s="48"/>
      <c r="T420" s="48"/>
      <c r="U420" s="48"/>
    </row>
    <row r="421" spans="1:21" s="17" customFormat="1" x14ac:dyDescent="0.3">
      <c r="A421" s="43"/>
      <c r="B421" s="45"/>
      <c r="D421" s="48"/>
      <c r="E421" s="45"/>
      <c r="F421" s="45"/>
      <c r="Q421" s="48"/>
      <c r="R421" s="48"/>
      <c r="S421" s="48"/>
      <c r="T421" s="48"/>
      <c r="U421" s="48"/>
    </row>
    <row r="422" spans="1:21" s="17" customFormat="1" x14ac:dyDescent="0.3">
      <c r="A422" s="43"/>
      <c r="B422" s="45"/>
      <c r="D422" s="48"/>
      <c r="E422" s="45"/>
      <c r="F422" s="45"/>
      <c r="Q422" s="48"/>
      <c r="R422" s="48"/>
      <c r="S422" s="48"/>
      <c r="T422" s="48"/>
      <c r="U422" s="48"/>
    </row>
    <row r="423" spans="1:21" s="17" customFormat="1" x14ac:dyDescent="0.3">
      <c r="A423" s="43"/>
      <c r="B423" s="45"/>
      <c r="D423" s="48"/>
      <c r="E423" s="45"/>
      <c r="F423" s="45"/>
      <c r="Q423" s="48"/>
      <c r="R423" s="48"/>
      <c r="S423" s="48"/>
      <c r="T423" s="48"/>
      <c r="U423" s="48"/>
    </row>
    <row r="424" spans="1:21" s="17" customFormat="1" x14ac:dyDescent="0.3">
      <c r="A424" s="43"/>
      <c r="B424" s="45"/>
      <c r="D424" s="48"/>
      <c r="E424" s="45"/>
      <c r="F424" s="45"/>
      <c r="Q424" s="48"/>
      <c r="R424" s="48"/>
      <c r="S424" s="48"/>
      <c r="T424" s="48"/>
      <c r="U424" s="48"/>
    </row>
    <row r="425" spans="1:21" s="17" customFormat="1" x14ac:dyDescent="0.3">
      <c r="A425" s="43"/>
      <c r="B425" s="45"/>
      <c r="D425" s="48"/>
      <c r="E425" s="45"/>
      <c r="F425" s="45"/>
      <c r="Q425" s="48"/>
      <c r="R425" s="48"/>
      <c r="S425" s="48"/>
      <c r="T425" s="48"/>
      <c r="U425" s="48"/>
    </row>
    <row r="426" spans="1:21" s="17" customFormat="1" x14ac:dyDescent="0.3">
      <c r="A426" s="43"/>
      <c r="B426" s="45"/>
      <c r="D426" s="48"/>
      <c r="E426" s="45"/>
      <c r="F426" s="45"/>
      <c r="Q426" s="48"/>
      <c r="R426" s="48"/>
      <c r="S426" s="48"/>
      <c r="T426" s="48"/>
      <c r="U426" s="48"/>
    </row>
    <row r="427" spans="1:21" s="17" customFormat="1" x14ac:dyDescent="0.3">
      <c r="A427" s="43"/>
      <c r="B427" s="45"/>
      <c r="D427" s="48"/>
      <c r="E427" s="45"/>
      <c r="F427" s="45"/>
      <c r="Q427" s="48"/>
      <c r="R427" s="48"/>
      <c r="S427" s="48"/>
      <c r="T427" s="48"/>
      <c r="U427" s="48"/>
    </row>
    <row r="428" spans="1:21" s="17" customFormat="1" x14ac:dyDescent="0.3">
      <c r="A428" s="43"/>
      <c r="B428" s="45"/>
      <c r="D428" s="48"/>
      <c r="E428" s="45"/>
      <c r="F428" s="45"/>
      <c r="Q428" s="48"/>
      <c r="R428" s="48"/>
      <c r="S428" s="48"/>
      <c r="T428" s="48"/>
      <c r="U428" s="48"/>
    </row>
    <row r="429" spans="1:21" s="17" customFormat="1" x14ac:dyDescent="0.3">
      <c r="A429" s="43"/>
      <c r="B429" s="45"/>
      <c r="D429" s="48"/>
      <c r="E429" s="45"/>
      <c r="F429" s="45"/>
      <c r="Q429" s="48"/>
      <c r="R429" s="48"/>
      <c r="S429" s="48"/>
      <c r="T429" s="48"/>
      <c r="U429" s="48"/>
    </row>
    <row r="430" spans="1:21" s="17" customFormat="1" x14ac:dyDescent="0.3">
      <c r="A430" s="43"/>
      <c r="B430" s="45"/>
      <c r="D430" s="48"/>
      <c r="E430" s="45"/>
      <c r="F430" s="45"/>
      <c r="Q430" s="48"/>
      <c r="R430" s="48"/>
      <c r="S430" s="48"/>
      <c r="T430" s="48"/>
      <c r="U430" s="48"/>
    </row>
    <row r="431" spans="1:21" s="17" customFormat="1" x14ac:dyDescent="0.3">
      <c r="A431" s="43"/>
      <c r="B431" s="45"/>
      <c r="D431" s="48"/>
      <c r="E431" s="45"/>
      <c r="F431" s="45"/>
      <c r="Q431" s="48"/>
      <c r="R431" s="48"/>
      <c r="S431" s="48"/>
      <c r="T431" s="48"/>
      <c r="U431" s="48"/>
    </row>
    <row r="432" spans="1:21" s="17" customFormat="1" x14ac:dyDescent="0.3">
      <c r="A432" s="43"/>
      <c r="B432" s="45"/>
      <c r="D432" s="48"/>
      <c r="E432" s="45"/>
      <c r="F432" s="45"/>
      <c r="Q432" s="48"/>
      <c r="R432" s="48"/>
      <c r="S432" s="48"/>
      <c r="T432" s="48"/>
      <c r="U432" s="48"/>
    </row>
    <row r="433" spans="1:21" s="17" customFormat="1" x14ac:dyDescent="0.3">
      <c r="A433" s="43"/>
      <c r="B433" s="45"/>
      <c r="D433" s="48"/>
      <c r="E433" s="45"/>
      <c r="F433" s="45"/>
      <c r="Q433" s="48"/>
      <c r="R433" s="48"/>
      <c r="S433" s="48"/>
      <c r="T433" s="48"/>
      <c r="U433" s="48"/>
    </row>
    <row r="434" spans="1:21" s="17" customFormat="1" x14ac:dyDescent="0.3">
      <c r="A434" s="43"/>
      <c r="B434" s="45"/>
      <c r="D434" s="48"/>
      <c r="E434" s="45"/>
      <c r="F434" s="45"/>
      <c r="Q434" s="48"/>
      <c r="R434" s="48"/>
      <c r="S434" s="48"/>
      <c r="T434" s="48"/>
      <c r="U434" s="48"/>
    </row>
    <row r="435" spans="1:21" s="17" customFormat="1" x14ac:dyDescent="0.3">
      <c r="A435" s="43"/>
      <c r="B435" s="45"/>
      <c r="D435" s="48"/>
      <c r="E435" s="45"/>
      <c r="F435" s="45"/>
      <c r="Q435" s="48"/>
      <c r="R435" s="48"/>
      <c r="S435" s="48"/>
      <c r="T435" s="48"/>
      <c r="U435" s="48"/>
    </row>
    <row r="436" spans="1:21" s="17" customFormat="1" x14ac:dyDescent="0.3">
      <c r="A436" s="43"/>
      <c r="B436" s="45"/>
      <c r="D436" s="48"/>
      <c r="E436" s="45"/>
      <c r="F436" s="45"/>
      <c r="Q436" s="48"/>
      <c r="R436" s="48"/>
      <c r="S436" s="48"/>
      <c r="T436" s="48"/>
      <c r="U436" s="48"/>
    </row>
    <row r="437" spans="1:21" s="17" customFormat="1" x14ac:dyDescent="0.3">
      <c r="A437" s="43"/>
      <c r="B437" s="45"/>
      <c r="D437" s="48"/>
      <c r="E437" s="45"/>
      <c r="F437" s="45"/>
      <c r="Q437" s="48"/>
      <c r="R437" s="48"/>
      <c r="S437" s="48"/>
      <c r="T437" s="48"/>
      <c r="U437" s="48"/>
    </row>
    <row r="438" spans="1:21" s="17" customFormat="1" x14ac:dyDescent="0.3">
      <c r="A438" s="43"/>
      <c r="B438" s="45"/>
      <c r="D438" s="48"/>
      <c r="E438" s="45"/>
      <c r="F438" s="45"/>
      <c r="Q438" s="48"/>
      <c r="R438" s="48"/>
      <c r="S438" s="48"/>
      <c r="T438" s="48"/>
      <c r="U438" s="48"/>
    </row>
    <row r="439" spans="1:21" s="17" customFormat="1" x14ac:dyDescent="0.3">
      <c r="A439" s="43"/>
      <c r="B439" s="45"/>
      <c r="D439" s="48"/>
      <c r="E439" s="45"/>
      <c r="F439" s="45"/>
      <c r="Q439" s="48"/>
      <c r="R439" s="48"/>
      <c r="S439" s="48"/>
      <c r="T439" s="48"/>
      <c r="U439" s="48"/>
    </row>
    <row r="440" spans="1:21" s="17" customFormat="1" x14ac:dyDescent="0.3">
      <c r="A440" s="43"/>
      <c r="B440" s="45"/>
      <c r="D440" s="48"/>
      <c r="E440" s="45"/>
      <c r="F440" s="45"/>
      <c r="Q440" s="48"/>
      <c r="R440" s="48"/>
      <c r="S440" s="48"/>
      <c r="T440" s="48"/>
      <c r="U440" s="48"/>
    </row>
    <row r="441" spans="1:21" s="17" customFormat="1" x14ac:dyDescent="0.3">
      <c r="A441" s="43"/>
      <c r="B441" s="45"/>
      <c r="D441" s="48"/>
      <c r="E441" s="45"/>
      <c r="F441" s="45"/>
      <c r="Q441" s="48"/>
      <c r="R441" s="48"/>
      <c r="S441" s="48"/>
      <c r="T441" s="48"/>
      <c r="U441" s="48"/>
    </row>
    <row r="442" spans="1:21" s="17" customFormat="1" x14ac:dyDescent="0.3">
      <c r="A442" s="43"/>
      <c r="B442" s="45"/>
      <c r="D442" s="48"/>
      <c r="E442" s="45"/>
      <c r="F442" s="45"/>
      <c r="Q442" s="48"/>
      <c r="R442" s="48"/>
      <c r="S442" s="48"/>
      <c r="T442" s="48"/>
      <c r="U442" s="48"/>
    </row>
    <row r="443" spans="1:21" s="17" customFormat="1" x14ac:dyDescent="0.3">
      <c r="A443" s="43"/>
      <c r="B443" s="45"/>
      <c r="D443" s="48"/>
      <c r="E443" s="45"/>
      <c r="F443" s="45"/>
      <c r="Q443" s="48"/>
      <c r="R443" s="48"/>
      <c r="S443" s="48"/>
      <c r="T443" s="48"/>
      <c r="U443" s="48"/>
    </row>
    <row r="444" spans="1:21" s="17" customFormat="1" x14ac:dyDescent="0.3">
      <c r="A444" s="43"/>
      <c r="B444" s="45"/>
      <c r="D444" s="48"/>
      <c r="E444" s="45"/>
      <c r="F444" s="45"/>
      <c r="Q444" s="48"/>
      <c r="R444" s="48"/>
      <c r="S444" s="48"/>
      <c r="T444" s="48"/>
      <c r="U444" s="48"/>
    </row>
    <row r="445" spans="1:21" s="17" customFormat="1" x14ac:dyDescent="0.3">
      <c r="A445" s="43"/>
      <c r="B445" s="45"/>
      <c r="D445" s="48"/>
      <c r="E445" s="45"/>
      <c r="F445" s="45"/>
      <c r="Q445" s="48"/>
      <c r="R445" s="48"/>
      <c r="S445" s="48"/>
      <c r="T445" s="48"/>
      <c r="U445" s="48"/>
    </row>
    <row r="446" spans="1:21" s="17" customFormat="1" x14ac:dyDescent="0.3">
      <c r="A446" s="43"/>
      <c r="B446" s="45"/>
      <c r="D446" s="48"/>
      <c r="E446" s="45"/>
      <c r="F446" s="45"/>
      <c r="Q446" s="48"/>
      <c r="R446" s="48"/>
      <c r="S446" s="48"/>
      <c r="T446" s="48"/>
      <c r="U446" s="48"/>
    </row>
    <row r="447" spans="1:21" s="17" customFormat="1" x14ac:dyDescent="0.3">
      <c r="A447" s="43"/>
      <c r="B447" s="45"/>
      <c r="D447" s="48"/>
      <c r="E447" s="45"/>
      <c r="F447" s="45"/>
      <c r="Q447" s="48"/>
      <c r="R447" s="48"/>
      <c r="S447" s="48"/>
      <c r="T447" s="48"/>
      <c r="U447" s="48"/>
    </row>
    <row r="448" spans="1:21" s="17" customFormat="1" x14ac:dyDescent="0.3">
      <c r="A448" s="43"/>
      <c r="B448" s="45"/>
      <c r="D448" s="48"/>
      <c r="E448" s="45"/>
      <c r="F448" s="45"/>
      <c r="Q448" s="48"/>
      <c r="R448" s="48"/>
      <c r="S448" s="48"/>
      <c r="T448" s="48"/>
      <c r="U448" s="48"/>
    </row>
    <row r="449" spans="1:21" s="17" customFormat="1" x14ac:dyDescent="0.3">
      <c r="A449" s="43"/>
      <c r="B449" s="45"/>
      <c r="D449" s="48"/>
      <c r="E449" s="45"/>
      <c r="F449" s="45"/>
      <c r="Q449" s="48"/>
      <c r="R449" s="48"/>
      <c r="S449" s="48"/>
      <c r="T449" s="48"/>
      <c r="U449" s="48"/>
    </row>
    <row r="450" spans="1:21" s="17" customFormat="1" x14ac:dyDescent="0.3">
      <c r="A450" s="43"/>
      <c r="B450" s="45"/>
      <c r="D450" s="48"/>
      <c r="E450" s="45"/>
      <c r="F450" s="45"/>
      <c r="Q450" s="48"/>
      <c r="R450" s="48"/>
      <c r="S450" s="48"/>
      <c r="T450" s="48"/>
      <c r="U450" s="48"/>
    </row>
    <row r="451" spans="1:21" s="17" customFormat="1" x14ac:dyDescent="0.3">
      <c r="A451" s="43"/>
      <c r="B451" s="45"/>
      <c r="D451" s="48"/>
      <c r="E451" s="45"/>
      <c r="F451" s="45"/>
      <c r="Q451" s="48"/>
      <c r="R451" s="48"/>
      <c r="S451" s="48"/>
      <c r="T451" s="48"/>
      <c r="U451" s="48"/>
    </row>
    <row r="452" spans="1:21" s="17" customFormat="1" x14ac:dyDescent="0.3">
      <c r="A452" s="43"/>
      <c r="B452" s="45"/>
      <c r="D452" s="48"/>
      <c r="E452" s="45"/>
      <c r="F452" s="45"/>
      <c r="Q452" s="48"/>
      <c r="R452" s="48"/>
      <c r="S452" s="48"/>
      <c r="T452" s="48"/>
      <c r="U452" s="48"/>
    </row>
    <row r="453" spans="1:21" s="17" customFormat="1" x14ac:dyDescent="0.3">
      <c r="A453" s="43"/>
      <c r="B453" s="45"/>
      <c r="D453" s="48"/>
      <c r="E453" s="45"/>
      <c r="F453" s="45"/>
      <c r="Q453" s="48"/>
      <c r="R453" s="48"/>
      <c r="S453" s="48"/>
      <c r="T453" s="48"/>
      <c r="U453" s="48"/>
    </row>
    <row r="454" spans="1:21" s="17" customFormat="1" x14ac:dyDescent="0.3">
      <c r="A454" s="43"/>
      <c r="B454" s="45"/>
      <c r="D454" s="48"/>
      <c r="E454" s="45"/>
      <c r="F454" s="45"/>
      <c r="Q454" s="48"/>
      <c r="R454" s="48"/>
      <c r="S454" s="48"/>
      <c r="T454" s="48"/>
      <c r="U454" s="48"/>
    </row>
    <row r="455" spans="1:21" s="17" customFormat="1" x14ac:dyDescent="0.3">
      <c r="A455" s="43"/>
      <c r="B455" s="45"/>
      <c r="D455" s="48"/>
      <c r="E455" s="45"/>
      <c r="F455" s="45"/>
      <c r="Q455" s="48"/>
      <c r="R455" s="48"/>
      <c r="S455" s="48"/>
      <c r="T455" s="48"/>
      <c r="U455" s="48"/>
    </row>
    <row r="456" spans="1:21" s="17" customFormat="1" x14ac:dyDescent="0.3">
      <c r="A456" s="43"/>
      <c r="B456" s="45"/>
      <c r="D456" s="48"/>
      <c r="E456" s="45"/>
      <c r="F456" s="45"/>
      <c r="Q456" s="48"/>
      <c r="R456" s="48"/>
      <c r="S456" s="48"/>
      <c r="T456" s="48"/>
      <c r="U456" s="48"/>
    </row>
    <row r="457" spans="1:21" s="17" customFormat="1" x14ac:dyDescent="0.3">
      <c r="A457" s="43"/>
      <c r="B457" s="45"/>
      <c r="D457" s="48"/>
      <c r="E457" s="45"/>
      <c r="F457" s="45"/>
      <c r="Q457" s="48"/>
      <c r="R457" s="48"/>
      <c r="S457" s="48"/>
      <c r="T457" s="48"/>
      <c r="U457" s="48"/>
    </row>
    <row r="458" spans="1:21" s="17" customFormat="1" x14ac:dyDescent="0.3">
      <c r="A458" s="43"/>
      <c r="B458" s="45"/>
      <c r="D458" s="48"/>
      <c r="E458" s="45"/>
      <c r="F458" s="45"/>
      <c r="Q458" s="48"/>
      <c r="R458" s="48"/>
      <c r="S458" s="48"/>
      <c r="T458" s="48"/>
      <c r="U458" s="48"/>
    </row>
    <row r="459" spans="1:21" s="17" customFormat="1" x14ac:dyDescent="0.3">
      <c r="A459" s="43"/>
      <c r="B459" s="45"/>
      <c r="D459" s="48"/>
      <c r="E459" s="45"/>
      <c r="F459" s="45"/>
      <c r="Q459" s="48"/>
      <c r="R459" s="48"/>
      <c r="S459" s="48"/>
      <c r="T459" s="48"/>
      <c r="U459" s="48"/>
    </row>
    <row r="460" spans="1:21" s="17" customFormat="1" x14ac:dyDescent="0.3">
      <c r="A460" s="43"/>
      <c r="B460" s="45"/>
      <c r="D460" s="48"/>
      <c r="E460" s="45"/>
      <c r="F460" s="45"/>
      <c r="Q460" s="48"/>
      <c r="R460" s="48"/>
      <c r="S460" s="48"/>
      <c r="T460" s="48"/>
      <c r="U460" s="48"/>
    </row>
    <row r="461" spans="1:21" s="17" customFormat="1" x14ac:dyDescent="0.3">
      <c r="A461" s="43"/>
      <c r="B461" s="45"/>
      <c r="D461" s="48"/>
      <c r="E461" s="45"/>
      <c r="F461" s="45"/>
      <c r="Q461" s="48"/>
      <c r="R461" s="48"/>
      <c r="S461" s="48"/>
      <c r="T461" s="48"/>
      <c r="U461" s="48"/>
    </row>
    <row r="462" spans="1:21" s="17" customFormat="1" x14ac:dyDescent="0.3">
      <c r="A462" s="43"/>
      <c r="B462" s="45"/>
      <c r="D462" s="48"/>
      <c r="E462" s="45"/>
      <c r="F462" s="45"/>
      <c r="Q462" s="48"/>
      <c r="R462" s="48"/>
      <c r="S462" s="48"/>
      <c r="T462" s="48"/>
      <c r="U462" s="48"/>
    </row>
    <row r="463" spans="1:21" s="17" customFormat="1" x14ac:dyDescent="0.3">
      <c r="A463" s="43"/>
      <c r="B463" s="45"/>
      <c r="D463" s="48"/>
      <c r="E463" s="45"/>
      <c r="F463" s="45"/>
      <c r="Q463" s="48"/>
      <c r="R463" s="48"/>
      <c r="S463" s="48"/>
      <c r="T463" s="48"/>
      <c r="U463" s="48"/>
    </row>
    <row r="464" spans="1:21" s="17" customFormat="1" x14ac:dyDescent="0.3">
      <c r="A464" s="43"/>
      <c r="B464" s="45"/>
      <c r="D464" s="48"/>
      <c r="E464" s="45"/>
      <c r="F464" s="45"/>
      <c r="Q464" s="48"/>
      <c r="R464" s="48"/>
      <c r="S464" s="48"/>
      <c r="T464" s="48"/>
      <c r="U464" s="48"/>
    </row>
    <row r="465" spans="1:21" s="17" customFormat="1" x14ac:dyDescent="0.3">
      <c r="A465" s="43"/>
      <c r="B465" s="45"/>
      <c r="D465" s="48"/>
      <c r="E465" s="45"/>
      <c r="F465" s="45"/>
      <c r="Q465" s="48"/>
      <c r="R465" s="48"/>
      <c r="S465" s="48"/>
      <c r="T465" s="48"/>
      <c r="U465" s="48"/>
    </row>
    <row r="466" spans="1:21" s="17" customFormat="1" x14ac:dyDescent="0.3">
      <c r="A466" s="43"/>
      <c r="B466" s="45"/>
      <c r="D466" s="48"/>
      <c r="E466" s="45"/>
      <c r="F466" s="45"/>
      <c r="Q466" s="48"/>
      <c r="R466" s="48"/>
      <c r="S466" s="48"/>
      <c r="T466" s="48"/>
      <c r="U466" s="48"/>
    </row>
    <row r="467" spans="1:21" s="17" customFormat="1" x14ac:dyDescent="0.3">
      <c r="A467" s="43"/>
      <c r="B467" s="45"/>
      <c r="D467" s="48"/>
      <c r="E467" s="45"/>
      <c r="F467" s="45"/>
      <c r="Q467" s="48"/>
      <c r="R467" s="48"/>
      <c r="S467" s="48"/>
      <c r="T467" s="48"/>
      <c r="U467" s="48"/>
    </row>
    <row r="468" spans="1:21" s="17" customFormat="1" x14ac:dyDescent="0.3">
      <c r="A468" s="43"/>
      <c r="B468" s="45"/>
      <c r="D468" s="48"/>
      <c r="E468" s="45"/>
      <c r="F468" s="45"/>
      <c r="Q468" s="48"/>
      <c r="R468" s="48"/>
      <c r="S468" s="48"/>
      <c r="T468" s="48"/>
      <c r="U468" s="48"/>
    </row>
    <row r="469" spans="1:21" s="17" customFormat="1" x14ac:dyDescent="0.3">
      <c r="A469" s="43"/>
      <c r="B469" s="45"/>
      <c r="D469" s="48"/>
      <c r="E469" s="45"/>
      <c r="F469" s="45"/>
      <c r="Q469" s="48"/>
      <c r="R469" s="48"/>
      <c r="S469" s="48"/>
      <c r="T469" s="48"/>
      <c r="U469" s="48"/>
    </row>
    <row r="470" spans="1:21" s="17" customFormat="1" x14ac:dyDescent="0.3">
      <c r="A470" s="43"/>
      <c r="B470" s="45"/>
      <c r="D470" s="48"/>
      <c r="E470" s="45"/>
      <c r="F470" s="45"/>
      <c r="Q470" s="48"/>
      <c r="R470" s="48"/>
      <c r="S470" s="48"/>
      <c r="T470" s="48"/>
      <c r="U470" s="48"/>
    </row>
    <row r="471" spans="1:21" s="17" customFormat="1" x14ac:dyDescent="0.3">
      <c r="A471" s="43"/>
      <c r="B471" s="45"/>
      <c r="D471" s="48"/>
      <c r="E471" s="45"/>
      <c r="F471" s="45"/>
      <c r="Q471" s="48"/>
      <c r="R471" s="48"/>
      <c r="S471" s="48"/>
      <c r="T471" s="48"/>
      <c r="U471" s="48"/>
    </row>
    <row r="472" spans="1:21" s="17" customFormat="1" x14ac:dyDescent="0.3">
      <c r="A472" s="43"/>
      <c r="B472" s="45"/>
      <c r="D472" s="48"/>
      <c r="E472" s="45"/>
      <c r="F472" s="45"/>
      <c r="Q472" s="48"/>
      <c r="R472" s="48"/>
      <c r="S472" s="48"/>
      <c r="T472" s="48"/>
      <c r="U472" s="48"/>
    </row>
    <row r="473" spans="1:21" s="17" customFormat="1" x14ac:dyDescent="0.3">
      <c r="A473" s="43"/>
      <c r="B473" s="45"/>
      <c r="D473" s="48"/>
      <c r="E473" s="45"/>
      <c r="F473" s="45"/>
      <c r="Q473" s="48"/>
      <c r="R473" s="48"/>
      <c r="S473" s="48"/>
      <c r="T473" s="48"/>
      <c r="U473" s="48"/>
    </row>
    <row r="474" spans="1:21" s="17" customFormat="1" x14ac:dyDescent="0.3">
      <c r="A474" s="43"/>
      <c r="B474" s="45"/>
      <c r="D474" s="48"/>
      <c r="E474" s="45"/>
      <c r="F474" s="45"/>
      <c r="Q474" s="48"/>
      <c r="R474" s="48"/>
      <c r="S474" s="48"/>
      <c r="T474" s="48"/>
      <c r="U474" s="48"/>
    </row>
    <row r="475" spans="1:21" s="17" customFormat="1" x14ac:dyDescent="0.3">
      <c r="A475" s="43"/>
      <c r="B475" s="45"/>
      <c r="D475" s="48"/>
      <c r="E475" s="45"/>
      <c r="F475" s="45"/>
      <c r="Q475" s="48"/>
      <c r="R475" s="48"/>
      <c r="S475" s="48"/>
      <c r="T475" s="48"/>
      <c r="U475" s="48"/>
    </row>
    <row r="476" spans="1:21" s="17" customFormat="1" x14ac:dyDescent="0.3">
      <c r="A476" s="43"/>
      <c r="B476" s="45"/>
      <c r="D476" s="48"/>
      <c r="E476" s="45"/>
      <c r="F476" s="45"/>
      <c r="Q476" s="48"/>
      <c r="R476" s="48"/>
      <c r="S476" s="48"/>
      <c r="T476" s="48"/>
      <c r="U476" s="48"/>
    </row>
    <row r="477" spans="1:21" s="17" customFormat="1" x14ac:dyDescent="0.3">
      <c r="A477" s="43"/>
      <c r="B477" s="45"/>
      <c r="D477" s="48"/>
      <c r="E477" s="45"/>
      <c r="F477" s="45"/>
      <c r="Q477" s="48"/>
      <c r="R477" s="48"/>
      <c r="S477" s="48"/>
      <c r="T477" s="48"/>
      <c r="U477" s="48"/>
    </row>
    <row r="478" spans="1:21" s="17" customFormat="1" x14ac:dyDescent="0.3">
      <c r="A478" s="43"/>
      <c r="B478" s="45"/>
      <c r="D478" s="48"/>
      <c r="E478" s="45"/>
      <c r="F478" s="45"/>
      <c r="Q478" s="48"/>
      <c r="R478" s="48"/>
      <c r="S478" s="48"/>
      <c r="T478" s="48"/>
      <c r="U478" s="48"/>
    </row>
    <row r="479" spans="1:21" s="17" customFormat="1" x14ac:dyDescent="0.3">
      <c r="A479" s="43"/>
      <c r="B479" s="45"/>
      <c r="D479" s="48"/>
      <c r="E479" s="45"/>
      <c r="F479" s="45"/>
      <c r="Q479" s="48"/>
      <c r="R479" s="48"/>
      <c r="S479" s="48"/>
      <c r="T479" s="48"/>
      <c r="U479" s="48"/>
    </row>
    <row r="480" spans="1:21" s="17" customFormat="1" x14ac:dyDescent="0.3">
      <c r="A480" s="43"/>
      <c r="B480" s="45"/>
      <c r="D480" s="48"/>
      <c r="E480" s="45"/>
      <c r="F480" s="45"/>
      <c r="Q480" s="48"/>
      <c r="R480" s="48"/>
      <c r="S480" s="48"/>
      <c r="T480" s="48"/>
      <c r="U480" s="48"/>
    </row>
    <row r="481" spans="1:21" s="17" customFormat="1" x14ac:dyDescent="0.3">
      <c r="A481" s="43"/>
      <c r="B481" s="45"/>
      <c r="D481" s="48"/>
      <c r="E481" s="45"/>
      <c r="F481" s="45"/>
      <c r="Q481" s="48"/>
      <c r="R481" s="48"/>
      <c r="S481" s="48"/>
      <c r="T481" s="48"/>
      <c r="U481" s="48"/>
    </row>
    <row r="482" spans="1:21" s="17" customFormat="1" x14ac:dyDescent="0.3">
      <c r="A482" s="43"/>
      <c r="B482" s="45"/>
      <c r="D482" s="48"/>
      <c r="E482" s="45"/>
      <c r="F482" s="45"/>
      <c r="Q482" s="48"/>
      <c r="R482" s="48"/>
      <c r="S482" s="48"/>
      <c r="T482" s="48"/>
      <c r="U482" s="48"/>
    </row>
    <row r="483" spans="1:21" s="17" customFormat="1" x14ac:dyDescent="0.3">
      <c r="A483" s="43"/>
      <c r="B483" s="45"/>
      <c r="D483" s="48"/>
      <c r="E483" s="45"/>
      <c r="F483" s="45"/>
      <c r="Q483" s="48"/>
      <c r="R483" s="48"/>
      <c r="S483" s="48"/>
      <c r="T483" s="48"/>
      <c r="U483" s="48"/>
    </row>
    <row r="484" spans="1:21" s="17" customFormat="1" x14ac:dyDescent="0.3">
      <c r="A484" s="43"/>
      <c r="B484" s="45"/>
      <c r="D484" s="48"/>
      <c r="E484" s="45"/>
      <c r="F484" s="45"/>
      <c r="Q484" s="48"/>
      <c r="R484" s="48"/>
      <c r="S484" s="48"/>
      <c r="T484" s="48"/>
      <c r="U484" s="48"/>
    </row>
    <row r="485" spans="1:21" s="17" customFormat="1" x14ac:dyDescent="0.3">
      <c r="A485" s="43"/>
      <c r="B485" s="45"/>
      <c r="D485" s="48"/>
      <c r="E485" s="45"/>
      <c r="F485" s="45"/>
      <c r="Q485" s="48"/>
      <c r="R485" s="48"/>
      <c r="S485" s="48"/>
      <c r="T485" s="48"/>
      <c r="U485" s="48"/>
    </row>
    <row r="486" spans="1:21" s="17" customFormat="1" x14ac:dyDescent="0.3">
      <c r="A486" s="43"/>
      <c r="B486" s="45"/>
      <c r="D486" s="48"/>
      <c r="E486" s="45"/>
      <c r="F486" s="45"/>
      <c r="Q486" s="48"/>
      <c r="R486" s="48"/>
      <c r="S486" s="48"/>
      <c r="T486" s="48"/>
      <c r="U486" s="48"/>
    </row>
    <row r="487" spans="1:21" s="17" customFormat="1" x14ac:dyDescent="0.3">
      <c r="A487" s="43"/>
      <c r="B487" s="45"/>
      <c r="D487" s="48"/>
      <c r="E487" s="45"/>
      <c r="F487" s="45"/>
      <c r="Q487" s="48"/>
      <c r="R487" s="48"/>
      <c r="S487" s="48"/>
      <c r="T487" s="48"/>
      <c r="U487" s="48"/>
    </row>
    <row r="488" spans="1:21" s="17" customFormat="1" x14ac:dyDescent="0.3">
      <c r="A488" s="43"/>
      <c r="B488" s="45"/>
      <c r="D488" s="48"/>
      <c r="E488" s="45"/>
      <c r="F488" s="45"/>
      <c r="Q488" s="48"/>
      <c r="R488" s="48"/>
      <c r="S488" s="48"/>
      <c r="T488" s="48"/>
      <c r="U488" s="48"/>
    </row>
    <row r="489" spans="1:21" s="17" customFormat="1" x14ac:dyDescent="0.3">
      <c r="A489" s="43"/>
      <c r="B489" s="45"/>
      <c r="D489" s="48"/>
      <c r="E489" s="45"/>
      <c r="F489" s="45"/>
      <c r="Q489" s="48"/>
      <c r="R489" s="48"/>
      <c r="S489" s="48"/>
      <c r="T489" s="48"/>
      <c r="U489" s="48"/>
    </row>
    <row r="490" spans="1:21" s="17" customFormat="1" x14ac:dyDescent="0.3">
      <c r="A490" s="43"/>
      <c r="B490" s="45"/>
      <c r="D490" s="48"/>
      <c r="E490" s="45"/>
      <c r="F490" s="45"/>
      <c r="Q490" s="48"/>
      <c r="R490" s="48"/>
      <c r="S490" s="48"/>
      <c r="T490" s="48"/>
      <c r="U490" s="48"/>
    </row>
    <row r="491" spans="1:21" s="17" customFormat="1" x14ac:dyDescent="0.3">
      <c r="A491" s="43"/>
      <c r="B491" s="45"/>
      <c r="D491" s="48"/>
      <c r="E491" s="45"/>
      <c r="F491" s="45"/>
      <c r="Q491" s="48"/>
      <c r="R491" s="48"/>
      <c r="S491" s="48"/>
      <c r="T491" s="48"/>
      <c r="U491" s="48"/>
    </row>
    <row r="492" spans="1:21" s="17" customFormat="1" x14ac:dyDescent="0.3">
      <c r="A492" s="43"/>
      <c r="B492" s="45"/>
      <c r="D492" s="48"/>
      <c r="E492" s="45"/>
      <c r="F492" s="45"/>
      <c r="Q492" s="48"/>
      <c r="R492" s="48"/>
      <c r="S492" s="48"/>
      <c r="T492" s="48"/>
      <c r="U492" s="48"/>
    </row>
    <row r="493" spans="1:21" s="17" customFormat="1" x14ac:dyDescent="0.3">
      <c r="A493" s="43"/>
      <c r="B493" s="45"/>
      <c r="D493" s="48"/>
      <c r="E493" s="45"/>
      <c r="F493" s="45"/>
      <c r="Q493" s="48"/>
      <c r="R493" s="48"/>
      <c r="S493" s="48"/>
      <c r="T493" s="48"/>
      <c r="U493" s="48"/>
    </row>
    <row r="494" spans="1:21" s="17" customFormat="1" x14ac:dyDescent="0.3">
      <c r="A494" s="43"/>
      <c r="B494" s="45"/>
      <c r="D494" s="48"/>
      <c r="E494" s="45"/>
      <c r="F494" s="45"/>
      <c r="Q494" s="48"/>
      <c r="R494" s="48"/>
      <c r="S494" s="48"/>
      <c r="T494" s="48"/>
      <c r="U494" s="48"/>
    </row>
    <row r="495" spans="1:21" s="17" customFormat="1" x14ac:dyDescent="0.3">
      <c r="A495" s="43"/>
      <c r="B495" s="45"/>
      <c r="D495" s="48"/>
      <c r="E495" s="45"/>
      <c r="F495" s="45"/>
      <c r="Q495" s="48"/>
      <c r="R495" s="48"/>
      <c r="S495" s="48"/>
      <c r="T495" s="48"/>
      <c r="U495" s="48"/>
    </row>
    <row r="496" spans="1:21" s="17" customFormat="1" x14ac:dyDescent="0.3">
      <c r="A496" s="43"/>
      <c r="B496" s="45"/>
      <c r="D496" s="48"/>
      <c r="E496" s="45"/>
      <c r="F496" s="45"/>
      <c r="Q496" s="48"/>
      <c r="R496" s="48"/>
      <c r="S496" s="48"/>
      <c r="T496" s="48"/>
      <c r="U496" s="48"/>
    </row>
    <row r="497" spans="1:21" s="17" customFormat="1" x14ac:dyDescent="0.3">
      <c r="A497" s="43"/>
      <c r="B497" s="45"/>
      <c r="D497" s="48"/>
      <c r="E497" s="45"/>
      <c r="F497" s="45"/>
      <c r="Q497" s="48"/>
      <c r="R497" s="48"/>
      <c r="S497" s="48"/>
      <c r="T497" s="48"/>
      <c r="U497" s="48"/>
    </row>
    <row r="498" spans="1:21" s="17" customFormat="1" x14ac:dyDescent="0.3">
      <c r="A498" s="43"/>
      <c r="B498" s="45"/>
      <c r="D498" s="48"/>
      <c r="E498" s="45"/>
      <c r="F498" s="45"/>
      <c r="Q498" s="48"/>
      <c r="R498" s="48"/>
      <c r="S498" s="48"/>
      <c r="T498" s="48"/>
      <c r="U498" s="48"/>
    </row>
    <row r="499" spans="1:21" s="17" customFormat="1" x14ac:dyDescent="0.3">
      <c r="A499" s="43"/>
      <c r="B499" s="45"/>
      <c r="D499" s="48"/>
      <c r="E499" s="45"/>
      <c r="F499" s="45"/>
      <c r="Q499" s="48"/>
      <c r="R499" s="48"/>
      <c r="S499" s="48"/>
      <c r="T499" s="48"/>
      <c r="U499" s="48"/>
    </row>
    <row r="500" spans="1:21" s="17" customFormat="1" x14ac:dyDescent="0.3">
      <c r="A500" s="43"/>
      <c r="B500" s="45"/>
      <c r="D500" s="48"/>
      <c r="E500" s="45"/>
      <c r="F500" s="45"/>
      <c r="Q500" s="48"/>
      <c r="R500" s="48"/>
      <c r="S500" s="48"/>
      <c r="T500" s="48"/>
      <c r="U500" s="48"/>
    </row>
    <row r="501" spans="1:21" s="17" customFormat="1" x14ac:dyDescent="0.3">
      <c r="A501" s="43"/>
      <c r="B501" s="45"/>
      <c r="D501" s="48"/>
      <c r="E501" s="45"/>
      <c r="F501" s="45"/>
      <c r="Q501" s="48"/>
      <c r="R501" s="48"/>
      <c r="S501" s="48"/>
      <c r="T501" s="48"/>
      <c r="U501" s="48"/>
    </row>
    <row r="502" spans="1:21" s="17" customFormat="1" x14ac:dyDescent="0.3">
      <c r="A502" s="43"/>
      <c r="B502" s="45"/>
      <c r="D502" s="48"/>
      <c r="E502" s="45"/>
      <c r="F502" s="45"/>
      <c r="Q502" s="48"/>
      <c r="R502" s="48"/>
      <c r="S502" s="48"/>
      <c r="T502" s="48"/>
      <c r="U502" s="48"/>
    </row>
    <row r="503" spans="1:21" s="17" customFormat="1" x14ac:dyDescent="0.3">
      <c r="A503" s="43"/>
      <c r="B503" s="45"/>
      <c r="D503" s="48"/>
      <c r="E503" s="45"/>
      <c r="F503" s="45"/>
      <c r="Q503" s="48"/>
      <c r="R503" s="48"/>
      <c r="S503" s="48"/>
      <c r="T503" s="48"/>
      <c r="U503" s="48"/>
    </row>
    <row r="504" spans="1:21" s="17" customFormat="1" x14ac:dyDescent="0.3">
      <c r="A504" s="43"/>
      <c r="B504" s="45"/>
      <c r="D504" s="48"/>
      <c r="E504" s="45"/>
      <c r="F504" s="45"/>
      <c r="Q504" s="48"/>
      <c r="R504" s="48"/>
      <c r="S504" s="48"/>
      <c r="T504" s="48"/>
      <c r="U504" s="48"/>
    </row>
    <row r="505" spans="1:21" s="17" customFormat="1" x14ac:dyDescent="0.3">
      <c r="A505" s="43"/>
      <c r="B505" s="45"/>
      <c r="D505" s="48"/>
      <c r="E505" s="45"/>
      <c r="F505" s="45"/>
      <c r="Q505" s="48"/>
      <c r="R505" s="48"/>
      <c r="S505" s="48"/>
      <c r="T505" s="48"/>
      <c r="U505" s="48"/>
    </row>
    <row r="506" spans="1:21" s="17" customFormat="1" x14ac:dyDescent="0.3">
      <c r="A506" s="43"/>
      <c r="B506" s="45"/>
      <c r="D506" s="48"/>
      <c r="E506" s="45"/>
      <c r="F506" s="45"/>
      <c r="Q506" s="48"/>
      <c r="R506" s="48"/>
      <c r="S506" s="48"/>
      <c r="T506" s="48"/>
      <c r="U506" s="48"/>
    </row>
    <row r="507" spans="1:21" s="17" customFormat="1" x14ac:dyDescent="0.3">
      <c r="A507" s="43"/>
      <c r="B507" s="45"/>
      <c r="D507" s="48"/>
      <c r="E507" s="45"/>
      <c r="F507" s="45"/>
      <c r="Q507" s="48"/>
      <c r="R507" s="48"/>
      <c r="S507" s="48"/>
      <c r="T507" s="48"/>
      <c r="U507" s="48"/>
    </row>
    <row r="508" spans="1:21" s="17" customFormat="1" x14ac:dyDescent="0.3">
      <c r="A508" s="43"/>
      <c r="B508" s="45"/>
      <c r="D508" s="48"/>
      <c r="E508" s="45"/>
      <c r="F508" s="45"/>
      <c r="Q508" s="48"/>
      <c r="R508" s="48"/>
      <c r="S508" s="48"/>
      <c r="T508" s="48"/>
      <c r="U508" s="48"/>
    </row>
    <row r="509" spans="1:21" s="17" customFormat="1" x14ac:dyDescent="0.3">
      <c r="A509" s="43"/>
      <c r="B509" s="45"/>
      <c r="D509" s="48"/>
      <c r="E509" s="45"/>
      <c r="F509" s="45"/>
      <c r="Q509" s="48"/>
      <c r="R509" s="48"/>
      <c r="S509" s="48"/>
      <c r="T509" s="48"/>
      <c r="U509" s="48"/>
    </row>
    <row r="510" spans="1:21" s="17" customFormat="1" x14ac:dyDescent="0.3">
      <c r="A510" s="43"/>
      <c r="B510" s="45"/>
      <c r="D510" s="48"/>
      <c r="E510" s="45"/>
      <c r="F510" s="45"/>
      <c r="Q510" s="48"/>
      <c r="R510" s="48"/>
      <c r="S510" s="48"/>
      <c r="T510" s="48"/>
      <c r="U510" s="48"/>
    </row>
    <row r="511" spans="1:21" s="17" customFormat="1" x14ac:dyDescent="0.3">
      <c r="A511" s="43"/>
      <c r="B511" s="45"/>
      <c r="D511" s="48"/>
      <c r="E511" s="45"/>
      <c r="F511" s="45"/>
      <c r="Q511" s="48"/>
      <c r="R511" s="48"/>
      <c r="S511" s="48"/>
      <c r="T511" s="48"/>
      <c r="U511" s="48"/>
    </row>
    <row r="512" spans="1:21" s="17" customFormat="1" x14ac:dyDescent="0.3">
      <c r="A512" s="43"/>
      <c r="B512" s="45"/>
      <c r="D512" s="48"/>
      <c r="E512" s="45"/>
      <c r="F512" s="45"/>
      <c r="Q512" s="48"/>
      <c r="R512" s="48"/>
      <c r="S512" s="48"/>
      <c r="T512" s="48"/>
      <c r="U512" s="48"/>
    </row>
    <row r="513" spans="1:21" s="17" customFormat="1" x14ac:dyDescent="0.3">
      <c r="A513" s="43"/>
      <c r="B513" s="45"/>
      <c r="D513" s="48"/>
      <c r="E513" s="45"/>
      <c r="F513" s="45"/>
      <c r="Q513" s="48"/>
      <c r="R513" s="48"/>
      <c r="S513" s="48"/>
      <c r="T513" s="48"/>
      <c r="U513" s="48"/>
    </row>
    <row r="514" spans="1:21" s="17" customFormat="1" x14ac:dyDescent="0.3">
      <c r="A514" s="43"/>
      <c r="B514" s="45"/>
      <c r="D514" s="48"/>
      <c r="E514" s="45"/>
      <c r="F514" s="45"/>
      <c r="Q514" s="48"/>
      <c r="R514" s="48"/>
      <c r="S514" s="48"/>
      <c r="T514" s="48"/>
      <c r="U514" s="48"/>
    </row>
    <row r="515" spans="1:21" s="17" customFormat="1" x14ac:dyDescent="0.3">
      <c r="A515" s="43"/>
      <c r="B515" s="45"/>
      <c r="D515" s="48"/>
      <c r="E515" s="45"/>
      <c r="F515" s="45"/>
      <c r="Q515" s="48"/>
      <c r="R515" s="48"/>
      <c r="S515" s="48"/>
      <c r="T515" s="48"/>
      <c r="U515" s="48"/>
    </row>
    <row r="516" spans="1:21" s="17" customFormat="1" x14ac:dyDescent="0.3">
      <c r="A516" s="43"/>
      <c r="B516" s="45"/>
      <c r="D516" s="48"/>
      <c r="E516" s="45"/>
      <c r="F516" s="45"/>
      <c r="Q516" s="48"/>
      <c r="R516" s="48"/>
      <c r="S516" s="48"/>
      <c r="T516" s="48"/>
      <c r="U516" s="48"/>
    </row>
    <row r="517" spans="1:21" s="17" customFormat="1" x14ac:dyDescent="0.3">
      <c r="A517" s="43"/>
      <c r="B517" s="45"/>
      <c r="D517" s="48"/>
      <c r="E517" s="45"/>
      <c r="F517" s="45"/>
      <c r="Q517" s="48"/>
      <c r="R517" s="48"/>
      <c r="S517" s="48"/>
      <c r="T517" s="48"/>
      <c r="U517" s="48"/>
    </row>
    <row r="518" spans="1:21" s="17" customFormat="1" x14ac:dyDescent="0.3">
      <c r="A518" s="43"/>
      <c r="B518" s="45"/>
      <c r="D518" s="48"/>
      <c r="E518" s="45"/>
      <c r="F518" s="45"/>
      <c r="Q518" s="48"/>
      <c r="R518" s="48"/>
      <c r="S518" s="48"/>
      <c r="T518" s="48"/>
      <c r="U518" s="48"/>
    </row>
    <row r="519" spans="1:21" s="17" customFormat="1" x14ac:dyDescent="0.3">
      <c r="A519" s="43"/>
      <c r="B519" s="45"/>
      <c r="D519" s="48"/>
      <c r="E519" s="45"/>
      <c r="F519" s="45"/>
      <c r="Q519" s="48"/>
      <c r="R519" s="48"/>
      <c r="S519" s="48"/>
      <c r="T519" s="48"/>
      <c r="U519" s="48"/>
    </row>
    <row r="520" spans="1:21" s="17" customFormat="1" x14ac:dyDescent="0.3">
      <c r="A520" s="43"/>
      <c r="B520" s="45"/>
      <c r="D520" s="48"/>
      <c r="E520" s="45"/>
      <c r="F520" s="45"/>
      <c r="Q520" s="48"/>
      <c r="R520" s="48"/>
      <c r="S520" s="48"/>
      <c r="T520" s="48"/>
      <c r="U520" s="48"/>
    </row>
    <row r="521" spans="1:21" s="17" customFormat="1" x14ac:dyDescent="0.3">
      <c r="A521" s="43"/>
      <c r="B521" s="45"/>
      <c r="D521" s="48"/>
      <c r="E521" s="45"/>
      <c r="F521" s="45"/>
      <c r="Q521" s="48"/>
      <c r="R521" s="48"/>
      <c r="S521" s="48"/>
      <c r="T521" s="48"/>
      <c r="U521" s="48"/>
    </row>
    <row r="522" spans="1:21" s="17" customFormat="1" x14ac:dyDescent="0.3">
      <c r="A522" s="43"/>
      <c r="B522" s="45"/>
      <c r="D522" s="48"/>
      <c r="E522" s="45"/>
      <c r="F522" s="45"/>
      <c r="Q522" s="48"/>
      <c r="R522" s="48"/>
      <c r="S522" s="48"/>
      <c r="T522" s="48"/>
      <c r="U522" s="48"/>
    </row>
    <row r="523" spans="1:21" s="17" customFormat="1" x14ac:dyDescent="0.3">
      <c r="A523" s="43"/>
      <c r="B523" s="45"/>
      <c r="D523" s="48"/>
      <c r="E523" s="45"/>
      <c r="F523" s="45"/>
      <c r="Q523" s="48"/>
      <c r="R523" s="48"/>
      <c r="S523" s="48"/>
      <c r="T523" s="48"/>
      <c r="U523" s="48"/>
    </row>
    <row r="524" spans="1:21" s="17" customFormat="1" x14ac:dyDescent="0.3">
      <c r="A524" s="43"/>
      <c r="B524" s="45"/>
      <c r="D524" s="48"/>
      <c r="E524" s="45"/>
      <c r="F524" s="45"/>
      <c r="Q524" s="48"/>
      <c r="R524" s="48"/>
      <c r="S524" s="48"/>
      <c r="T524" s="48"/>
      <c r="U524" s="48"/>
    </row>
    <row r="525" spans="1:21" s="17" customFormat="1" x14ac:dyDescent="0.3">
      <c r="A525" s="43"/>
      <c r="B525" s="45"/>
      <c r="D525" s="48"/>
      <c r="E525" s="45"/>
      <c r="F525" s="45"/>
      <c r="Q525" s="48"/>
      <c r="R525" s="48"/>
      <c r="S525" s="48"/>
      <c r="T525" s="48"/>
      <c r="U525" s="48"/>
    </row>
    <row r="526" spans="1:21" s="17" customFormat="1" x14ac:dyDescent="0.3">
      <c r="A526" s="43"/>
      <c r="B526" s="45"/>
      <c r="D526" s="48"/>
      <c r="E526" s="45"/>
      <c r="F526" s="45"/>
      <c r="Q526" s="48"/>
      <c r="R526" s="48"/>
      <c r="S526" s="48"/>
      <c r="T526" s="48"/>
      <c r="U526" s="48"/>
    </row>
    <row r="527" spans="1:21" s="17" customFormat="1" x14ac:dyDescent="0.3">
      <c r="A527" s="43"/>
      <c r="B527" s="45"/>
      <c r="D527" s="48"/>
      <c r="E527" s="45"/>
      <c r="F527" s="45"/>
      <c r="Q527" s="48"/>
      <c r="R527" s="48"/>
      <c r="S527" s="48"/>
      <c r="T527" s="48"/>
      <c r="U527" s="48"/>
    </row>
    <row r="528" spans="1:21" s="17" customFormat="1" x14ac:dyDescent="0.3">
      <c r="A528" s="43"/>
      <c r="B528" s="45"/>
      <c r="D528" s="48"/>
      <c r="E528" s="45"/>
      <c r="F528" s="45"/>
      <c r="Q528" s="48"/>
      <c r="R528" s="48"/>
      <c r="S528" s="48"/>
      <c r="T528" s="48"/>
      <c r="U528" s="48"/>
    </row>
    <row r="529" spans="1:21" s="17" customFormat="1" x14ac:dyDescent="0.3">
      <c r="A529" s="43"/>
      <c r="B529" s="45"/>
      <c r="D529" s="48"/>
      <c r="E529" s="45"/>
      <c r="F529" s="45"/>
      <c r="Q529" s="48"/>
      <c r="R529" s="48"/>
      <c r="S529" s="48"/>
      <c r="T529" s="48"/>
      <c r="U529" s="48"/>
    </row>
    <row r="530" spans="1:21" s="17" customFormat="1" x14ac:dyDescent="0.3">
      <c r="A530" s="43"/>
      <c r="B530" s="45"/>
      <c r="D530" s="48"/>
      <c r="E530" s="45"/>
      <c r="F530" s="45"/>
      <c r="Q530" s="48"/>
      <c r="R530" s="48"/>
      <c r="S530" s="48"/>
      <c r="T530" s="48"/>
      <c r="U530" s="48"/>
    </row>
    <row r="531" spans="1:21" s="17" customFormat="1" x14ac:dyDescent="0.3">
      <c r="A531" s="43"/>
      <c r="B531" s="45"/>
      <c r="D531" s="48"/>
      <c r="E531" s="45"/>
      <c r="F531" s="45"/>
      <c r="Q531" s="48"/>
      <c r="R531" s="48"/>
      <c r="S531" s="48"/>
      <c r="T531" s="48"/>
      <c r="U531" s="48"/>
    </row>
    <row r="532" spans="1:21" s="17" customFormat="1" x14ac:dyDescent="0.3">
      <c r="A532" s="43"/>
      <c r="B532" s="45"/>
      <c r="D532" s="48"/>
      <c r="E532" s="45"/>
      <c r="F532" s="45"/>
      <c r="Q532" s="48"/>
      <c r="R532" s="48"/>
      <c r="S532" s="48"/>
      <c r="T532" s="48"/>
      <c r="U532" s="48"/>
    </row>
    <row r="533" spans="1:21" s="17" customFormat="1" x14ac:dyDescent="0.3">
      <c r="A533" s="43"/>
      <c r="B533" s="45"/>
      <c r="D533" s="48"/>
      <c r="E533" s="45"/>
      <c r="F533" s="45"/>
      <c r="Q533" s="48"/>
      <c r="R533" s="48"/>
      <c r="S533" s="48"/>
      <c r="T533" s="48"/>
      <c r="U533" s="48"/>
    </row>
    <row r="534" spans="1:21" s="17" customFormat="1" x14ac:dyDescent="0.3">
      <c r="A534" s="43"/>
      <c r="B534" s="45"/>
      <c r="D534" s="48"/>
      <c r="E534" s="45"/>
      <c r="F534" s="45"/>
      <c r="Q534" s="48"/>
      <c r="R534" s="48"/>
      <c r="S534" s="48"/>
      <c r="T534" s="48"/>
      <c r="U534" s="48"/>
    </row>
    <row r="535" spans="1:21" s="17" customFormat="1" x14ac:dyDescent="0.3">
      <c r="A535" s="43"/>
      <c r="B535" s="45"/>
      <c r="D535" s="48"/>
      <c r="E535" s="45"/>
      <c r="F535" s="45"/>
      <c r="Q535" s="48"/>
      <c r="R535" s="48"/>
      <c r="S535" s="48"/>
      <c r="T535" s="48"/>
      <c r="U535" s="48"/>
    </row>
    <row r="536" spans="1:21" s="17" customFormat="1" x14ac:dyDescent="0.3">
      <c r="A536" s="43"/>
      <c r="B536" s="45"/>
      <c r="D536" s="48"/>
      <c r="E536" s="45"/>
      <c r="F536" s="45"/>
      <c r="Q536" s="48"/>
      <c r="R536" s="48"/>
      <c r="S536" s="48"/>
      <c r="T536" s="48"/>
      <c r="U536" s="48"/>
    </row>
    <row r="537" spans="1:21" s="17" customFormat="1" x14ac:dyDescent="0.3">
      <c r="A537" s="43"/>
      <c r="B537" s="45"/>
      <c r="D537" s="48"/>
      <c r="E537" s="45"/>
      <c r="F537" s="45"/>
      <c r="Q537" s="48"/>
      <c r="R537" s="48"/>
      <c r="S537" s="48"/>
      <c r="T537" s="48"/>
      <c r="U537" s="48"/>
    </row>
    <row r="538" spans="1:21" s="17" customFormat="1" x14ac:dyDescent="0.3">
      <c r="A538" s="43"/>
      <c r="B538" s="45"/>
      <c r="D538" s="48"/>
      <c r="E538" s="45"/>
      <c r="F538" s="45"/>
      <c r="Q538" s="48"/>
      <c r="R538" s="48"/>
      <c r="S538" s="48"/>
      <c r="T538" s="48"/>
      <c r="U538" s="48"/>
    </row>
    <row r="539" spans="1:21" s="17" customFormat="1" x14ac:dyDescent="0.3">
      <c r="A539" s="43"/>
      <c r="B539" s="45"/>
      <c r="D539" s="48"/>
      <c r="E539" s="45"/>
      <c r="F539" s="45"/>
      <c r="Q539" s="48"/>
      <c r="R539" s="48"/>
      <c r="S539" s="48"/>
      <c r="T539" s="48"/>
      <c r="U539" s="48"/>
    </row>
    <row r="540" spans="1:21" s="17" customFormat="1" x14ac:dyDescent="0.3">
      <c r="A540" s="43"/>
      <c r="B540" s="45"/>
      <c r="D540" s="48"/>
      <c r="E540" s="45"/>
      <c r="F540" s="45"/>
      <c r="Q540" s="48"/>
      <c r="R540" s="48"/>
      <c r="S540" s="48"/>
      <c r="T540" s="48"/>
      <c r="U540" s="48"/>
    </row>
    <row r="541" spans="1:21" s="17" customFormat="1" x14ac:dyDescent="0.3">
      <c r="A541" s="43"/>
      <c r="B541" s="45"/>
      <c r="D541" s="48"/>
      <c r="E541" s="45"/>
      <c r="F541" s="45"/>
      <c r="Q541" s="48"/>
      <c r="R541" s="48"/>
      <c r="S541" s="48"/>
      <c r="T541" s="48"/>
      <c r="U541" s="48"/>
    </row>
    <row r="542" spans="1:21" s="17" customFormat="1" x14ac:dyDescent="0.3">
      <c r="A542" s="43"/>
      <c r="B542" s="45"/>
      <c r="D542" s="48"/>
      <c r="E542" s="45"/>
      <c r="F542" s="45"/>
      <c r="Q542" s="48"/>
      <c r="R542" s="48"/>
      <c r="S542" s="48"/>
      <c r="T542" s="48"/>
      <c r="U542" s="48"/>
    </row>
    <row r="543" spans="1:21" s="17" customFormat="1" x14ac:dyDescent="0.3">
      <c r="A543" s="43"/>
      <c r="B543" s="45"/>
      <c r="D543" s="48"/>
      <c r="E543" s="45"/>
      <c r="F543" s="45"/>
      <c r="Q543" s="48"/>
      <c r="R543" s="48"/>
      <c r="S543" s="48"/>
      <c r="T543" s="48"/>
      <c r="U543" s="48"/>
    </row>
    <row r="544" spans="1:21" s="17" customFormat="1" x14ac:dyDescent="0.3">
      <c r="A544" s="43"/>
      <c r="B544" s="45"/>
      <c r="D544" s="48"/>
      <c r="E544" s="45"/>
      <c r="F544" s="45"/>
      <c r="Q544" s="48"/>
      <c r="R544" s="48"/>
      <c r="S544" s="48"/>
      <c r="T544" s="48"/>
      <c r="U544" s="48"/>
    </row>
    <row r="545" spans="1:21" s="17" customFormat="1" x14ac:dyDescent="0.3">
      <c r="A545" s="43"/>
      <c r="B545" s="45"/>
      <c r="D545" s="48"/>
      <c r="E545" s="45"/>
      <c r="F545" s="45"/>
      <c r="Q545" s="48"/>
      <c r="R545" s="48"/>
      <c r="S545" s="48"/>
      <c r="T545" s="48"/>
      <c r="U545" s="48"/>
    </row>
    <row r="546" spans="1:21" s="17" customFormat="1" x14ac:dyDescent="0.3">
      <c r="A546" s="43"/>
      <c r="B546" s="45"/>
      <c r="D546" s="48"/>
      <c r="E546" s="45"/>
      <c r="F546" s="45"/>
      <c r="Q546" s="48"/>
      <c r="R546" s="48"/>
      <c r="S546" s="48"/>
      <c r="T546" s="48"/>
      <c r="U546" s="48"/>
    </row>
    <row r="547" spans="1:21" s="17" customFormat="1" x14ac:dyDescent="0.3">
      <c r="A547" s="43"/>
      <c r="B547" s="45"/>
      <c r="D547" s="48"/>
      <c r="E547" s="45"/>
      <c r="F547" s="45"/>
      <c r="Q547" s="48"/>
      <c r="R547" s="48"/>
      <c r="S547" s="48"/>
      <c r="T547" s="48"/>
      <c r="U547" s="48"/>
    </row>
    <row r="548" spans="1:21" s="17" customFormat="1" x14ac:dyDescent="0.3">
      <c r="A548" s="43"/>
      <c r="B548" s="45"/>
      <c r="D548" s="48"/>
      <c r="E548" s="45"/>
      <c r="F548" s="45"/>
      <c r="Q548" s="48"/>
      <c r="R548" s="48"/>
      <c r="S548" s="48"/>
      <c r="T548" s="48"/>
      <c r="U548" s="48"/>
    </row>
    <row r="549" spans="1:21" s="17" customFormat="1" x14ac:dyDescent="0.3">
      <c r="A549" s="43"/>
      <c r="B549" s="45"/>
      <c r="D549" s="48"/>
      <c r="E549" s="45"/>
      <c r="F549" s="45"/>
      <c r="Q549" s="48"/>
      <c r="R549" s="48"/>
      <c r="S549" s="48"/>
      <c r="T549" s="48"/>
      <c r="U549" s="48"/>
    </row>
    <row r="550" spans="1:21" s="17" customFormat="1" x14ac:dyDescent="0.3">
      <c r="A550" s="43"/>
      <c r="B550" s="45"/>
      <c r="D550" s="48"/>
      <c r="E550" s="45"/>
      <c r="F550" s="45"/>
      <c r="Q550" s="48"/>
      <c r="R550" s="48"/>
      <c r="S550" s="48"/>
      <c r="T550" s="48"/>
      <c r="U550" s="48"/>
    </row>
    <row r="551" spans="1:21" s="17" customFormat="1" x14ac:dyDescent="0.3">
      <c r="A551" s="43"/>
      <c r="B551" s="45"/>
      <c r="D551" s="48"/>
      <c r="E551" s="45"/>
      <c r="F551" s="45"/>
      <c r="Q551" s="48"/>
      <c r="R551" s="48"/>
      <c r="S551" s="48"/>
      <c r="T551" s="48"/>
      <c r="U551" s="48"/>
    </row>
    <row r="552" spans="1:21" s="17" customFormat="1" x14ac:dyDescent="0.3">
      <c r="A552" s="43"/>
      <c r="B552" s="45"/>
      <c r="D552" s="48"/>
      <c r="E552" s="45"/>
      <c r="F552" s="45"/>
      <c r="Q552" s="48"/>
      <c r="R552" s="48"/>
      <c r="S552" s="48"/>
      <c r="T552" s="48"/>
      <c r="U552" s="48"/>
    </row>
    <row r="553" spans="1:21" s="17" customFormat="1" x14ac:dyDescent="0.3">
      <c r="A553" s="43"/>
      <c r="B553" s="45"/>
      <c r="D553" s="48"/>
      <c r="E553" s="45"/>
      <c r="F553" s="45"/>
      <c r="Q553" s="48"/>
      <c r="R553" s="48"/>
      <c r="S553" s="48"/>
      <c r="T553" s="48"/>
      <c r="U553" s="48"/>
    </row>
    <row r="554" spans="1:21" s="17" customFormat="1" x14ac:dyDescent="0.3">
      <c r="A554" s="43"/>
      <c r="B554" s="45"/>
      <c r="D554" s="48"/>
      <c r="E554" s="45"/>
      <c r="F554" s="45"/>
      <c r="Q554" s="48"/>
      <c r="R554" s="48"/>
      <c r="S554" s="48"/>
      <c r="T554" s="48"/>
      <c r="U554" s="48"/>
    </row>
    <row r="555" spans="1:21" s="17" customFormat="1" x14ac:dyDescent="0.3">
      <c r="A555" s="43"/>
      <c r="B555" s="45"/>
      <c r="D555" s="48"/>
      <c r="E555" s="45"/>
      <c r="F555" s="45"/>
      <c r="Q555" s="48"/>
      <c r="R555" s="48"/>
      <c r="S555" s="48"/>
      <c r="T555" s="48"/>
      <c r="U555" s="48"/>
    </row>
    <row r="556" spans="1:21" s="17" customFormat="1" x14ac:dyDescent="0.3">
      <c r="A556" s="43"/>
      <c r="B556" s="45"/>
      <c r="D556" s="48"/>
      <c r="E556" s="45"/>
      <c r="F556" s="45"/>
      <c r="Q556" s="48"/>
      <c r="R556" s="48"/>
      <c r="S556" s="48"/>
      <c r="T556" s="48"/>
      <c r="U556" s="48"/>
    </row>
    <row r="557" spans="1:21" s="17" customFormat="1" x14ac:dyDescent="0.3">
      <c r="A557" s="43"/>
      <c r="B557" s="45"/>
      <c r="D557" s="48"/>
      <c r="E557" s="45"/>
      <c r="F557" s="45"/>
      <c r="Q557" s="48"/>
      <c r="R557" s="48"/>
      <c r="S557" s="48"/>
      <c r="T557" s="48"/>
      <c r="U557" s="48"/>
    </row>
    <row r="558" spans="1:21" s="17" customFormat="1" x14ac:dyDescent="0.3">
      <c r="A558" s="43"/>
      <c r="B558" s="45"/>
      <c r="D558" s="48"/>
      <c r="E558" s="45"/>
      <c r="F558" s="45"/>
      <c r="Q558" s="48"/>
      <c r="R558" s="48"/>
      <c r="S558" s="48"/>
      <c r="T558" s="48"/>
      <c r="U558" s="48"/>
    </row>
    <row r="559" spans="1:21" s="17" customFormat="1" x14ac:dyDescent="0.3">
      <c r="A559" s="43"/>
      <c r="B559" s="45"/>
      <c r="D559" s="48"/>
      <c r="E559" s="45"/>
      <c r="F559" s="45"/>
      <c r="Q559" s="48"/>
      <c r="R559" s="48"/>
      <c r="S559" s="48"/>
      <c r="T559" s="48"/>
      <c r="U559" s="48"/>
    </row>
    <row r="560" spans="1:21" s="17" customFormat="1" x14ac:dyDescent="0.3">
      <c r="A560" s="43"/>
      <c r="B560" s="45"/>
      <c r="D560" s="48"/>
      <c r="E560" s="45"/>
      <c r="F560" s="45"/>
      <c r="Q560" s="48"/>
      <c r="R560" s="48"/>
      <c r="S560" s="48"/>
      <c r="T560" s="48"/>
      <c r="U560" s="48"/>
    </row>
    <row r="561" spans="1:21" s="17" customFormat="1" x14ac:dyDescent="0.3">
      <c r="A561" s="43"/>
      <c r="B561" s="45"/>
      <c r="D561" s="48"/>
      <c r="E561" s="45"/>
      <c r="F561" s="45"/>
      <c r="Q561" s="48"/>
      <c r="R561" s="48"/>
      <c r="S561" s="48"/>
      <c r="T561" s="48"/>
      <c r="U561" s="48"/>
    </row>
    <row r="562" spans="1:21" s="17" customFormat="1" x14ac:dyDescent="0.3">
      <c r="A562" s="43"/>
      <c r="B562" s="45"/>
      <c r="D562" s="48"/>
      <c r="E562" s="45"/>
      <c r="F562" s="45"/>
      <c r="Q562" s="48"/>
      <c r="R562" s="48"/>
      <c r="S562" s="48"/>
      <c r="T562" s="48"/>
      <c r="U562" s="48"/>
    </row>
    <row r="563" spans="1:21" s="17" customFormat="1" x14ac:dyDescent="0.3">
      <c r="A563" s="43"/>
      <c r="B563" s="45"/>
      <c r="D563" s="48"/>
      <c r="E563" s="45"/>
      <c r="F563" s="45"/>
      <c r="Q563" s="48"/>
      <c r="R563" s="48"/>
      <c r="S563" s="48"/>
      <c r="T563" s="48"/>
      <c r="U563" s="48"/>
    </row>
    <row r="564" spans="1:21" s="17" customFormat="1" x14ac:dyDescent="0.3">
      <c r="A564" s="43"/>
      <c r="B564" s="45"/>
      <c r="D564" s="48"/>
      <c r="E564" s="45"/>
      <c r="F564" s="45"/>
      <c r="Q564" s="48"/>
      <c r="R564" s="48"/>
      <c r="S564" s="48"/>
      <c r="T564" s="48"/>
      <c r="U564" s="48"/>
    </row>
    <row r="565" spans="1:21" s="17" customFormat="1" x14ac:dyDescent="0.3">
      <c r="A565" s="25"/>
      <c r="B565" s="39"/>
      <c r="D565" s="48"/>
      <c r="E565" s="45"/>
      <c r="F565" s="45"/>
      <c r="Q565" s="48"/>
      <c r="R565" s="48"/>
      <c r="S565" s="48"/>
      <c r="T565" s="48"/>
      <c r="U565" s="48"/>
    </row>
    <row r="566" spans="1:21" s="17" customFormat="1" x14ac:dyDescent="0.3">
      <c r="A566" s="25"/>
      <c r="B566" s="39"/>
      <c r="D566" s="48"/>
      <c r="E566" s="45"/>
      <c r="F566" s="45"/>
      <c r="Q566" s="48"/>
      <c r="R566" s="48"/>
      <c r="S566" s="48"/>
      <c r="T566" s="48"/>
      <c r="U566" s="48"/>
    </row>
    <row r="567" spans="1:21" s="17" customFormat="1" x14ac:dyDescent="0.3">
      <c r="A567" s="25"/>
      <c r="B567" s="39"/>
      <c r="D567" s="48"/>
      <c r="E567" s="45"/>
      <c r="F567" s="45"/>
      <c r="Q567" s="48"/>
      <c r="R567" s="48"/>
      <c r="S567" s="48"/>
      <c r="T567" s="48"/>
      <c r="U567" s="48"/>
    </row>
    <row r="568" spans="1:21" s="17" customFormat="1" x14ac:dyDescent="0.3">
      <c r="A568" s="25"/>
      <c r="B568" s="39"/>
      <c r="D568" s="48"/>
      <c r="E568" s="45"/>
      <c r="F568" s="45"/>
      <c r="Q568" s="48"/>
      <c r="R568" s="48"/>
      <c r="S568" s="48"/>
      <c r="T568" s="48"/>
      <c r="U568" s="48"/>
    </row>
    <row r="569" spans="1:21" s="17" customFormat="1" x14ac:dyDescent="0.3">
      <c r="A569" s="25"/>
      <c r="B569" s="39"/>
      <c r="D569" s="48"/>
      <c r="E569" s="39"/>
      <c r="F569" s="39"/>
      <c r="G569" s="10"/>
      <c r="H569" s="10"/>
      <c r="I569" s="10"/>
      <c r="Q569" s="48"/>
      <c r="R569" s="48"/>
      <c r="S569" s="48"/>
      <c r="T569" s="48"/>
      <c r="U569" s="48"/>
    </row>
    <row r="570" spans="1:21" s="17" customFormat="1" x14ac:dyDescent="0.3">
      <c r="A570" s="25"/>
      <c r="B570" s="39"/>
      <c r="D570" s="48"/>
      <c r="E570" s="39"/>
      <c r="F570" s="39"/>
      <c r="G570" s="10"/>
      <c r="H570" s="10"/>
      <c r="I570" s="10"/>
      <c r="Q570" s="48"/>
      <c r="R570" s="48"/>
      <c r="S570" s="48"/>
      <c r="T570" s="48"/>
      <c r="U570" s="48"/>
    </row>
    <row r="571" spans="1:21" s="17" customFormat="1" x14ac:dyDescent="0.3">
      <c r="A571" s="25"/>
      <c r="B571" s="39"/>
      <c r="D571" s="48"/>
      <c r="E571" s="39"/>
      <c r="F571" s="39"/>
      <c r="G571" s="10"/>
      <c r="H571" s="10"/>
      <c r="I571" s="10"/>
      <c r="Q571" s="48"/>
      <c r="R571" s="48"/>
      <c r="S571" s="48"/>
      <c r="T571" s="48"/>
      <c r="U571" s="48"/>
    </row>
    <row r="572" spans="1:21" s="17" customFormat="1" x14ac:dyDescent="0.3">
      <c r="A572" s="25"/>
      <c r="B572" s="39"/>
      <c r="D572" s="48"/>
      <c r="E572" s="39"/>
      <c r="F572" s="39"/>
      <c r="G572" s="10"/>
      <c r="H572" s="10"/>
      <c r="I572" s="10"/>
      <c r="Q572" s="48"/>
      <c r="R572" s="48"/>
      <c r="S572" s="48"/>
      <c r="T572" s="48"/>
      <c r="U572" s="48"/>
    </row>
    <row r="573" spans="1:21" s="17" customFormat="1" x14ac:dyDescent="0.3">
      <c r="A573" s="25"/>
      <c r="B573" s="39"/>
      <c r="D573" s="48"/>
      <c r="E573" s="39"/>
      <c r="F573" s="39"/>
      <c r="G573" s="10"/>
      <c r="H573" s="10"/>
      <c r="I573" s="10"/>
      <c r="Q573" s="48"/>
      <c r="R573" s="48"/>
      <c r="S573" s="48"/>
      <c r="T573" s="48"/>
      <c r="U573" s="48"/>
    </row>
    <row r="574" spans="1:21" s="17" customFormat="1" x14ac:dyDescent="0.3">
      <c r="A574" s="25"/>
      <c r="B574" s="39"/>
      <c r="D574" s="48"/>
      <c r="E574" s="39"/>
      <c r="F574" s="39"/>
      <c r="G574" s="10"/>
      <c r="H574" s="10"/>
      <c r="I574" s="10"/>
      <c r="Q574" s="48"/>
      <c r="R574" s="48"/>
      <c r="S574" s="48"/>
      <c r="T574" s="48"/>
      <c r="U574" s="48"/>
    </row>
    <row r="575" spans="1:21" s="17" customFormat="1" x14ac:dyDescent="0.3">
      <c r="A575" s="25"/>
      <c r="B575" s="39"/>
      <c r="D575" s="48"/>
      <c r="E575" s="39"/>
      <c r="F575" s="39"/>
      <c r="G575" s="10"/>
      <c r="H575" s="10"/>
      <c r="I575" s="10"/>
      <c r="Q575" s="48"/>
      <c r="R575" s="48"/>
      <c r="S575" s="48"/>
      <c r="T575" s="48"/>
      <c r="U575" s="48"/>
    </row>
    <row r="576" spans="1:21" s="17" customFormat="1" x14ac:dyDescent="0.3">
      <c r="A576" s="25"/>
      <c r="B576" s="39"/>
      <c r="D576" s="48"/>
      <c r="E576" s="39"/>
      <c r="F576" s="39"/>
      <c r="G576" s="10"/>
      <c r="H576" s="10"/>
      <c r="I576" s="10"/>
      <c r="Q576" s="48"/>
      <c r="R576" s="48"/>
      <c r="S576" s="48"/>
      <c r="T576" s="48"/>
      <c r="U576" s="48"/>
    </row>
    <row r="577" spans="1:21" s="17" customFormat="1" x14ac:dyDescent="0.3">
      <c r="A577" s="25"/>
      <c r="B577" s="39"/>
      <c r="D577" s="48"/>
      <c r="E577" s="39"/>
      <c r="F577" s="39"/>
      <c r="G577" s="10"/>
      <c r="H577" s="10"/>
      <c r="I577" s="10"/>
      <c r="Q577" s="48"/>
      <c r="R577" s="48"/>
      <c r="S577" s="48"/>
      <c r="T577" s="48"/>
      <c r="U577" s="48"/>
    </row>
    <row r="578" spans="1:21" s="17" customFormat="1" x14ac:dyDescent="0.3">
      <c r="A578" s="25"/>
      <c r="B578" s="39"/>
      <c r="D578" s="48"/>
      <c r="E578" s="39"/>
      <c r="F578" s="39"/>
      <c r="G578" s="10"/>
      <c r="H578" s="10"/>
      <c r="I578" s="10"/>
      <c r="Q578" s="48"/>
      <c r="R578" s="48"/>
      <c r="S578" s="48"/>
      <c r="T578" s="48"/>
      <c r="U578" s="48"/>
    </row>
    <row r="579" spans="1:21" s="17" customFormat="1" x14ac:dyDescent="0.3">
      <c r="A579" s="25"/>
      <c r="B579" s="39"/>
      <c r="D579" s="48"/>
      <c r="E579" s="39"/>
      <c r="F579" s="39"/>
      <c r="G579" s="10"/>
      <c r="H579" s="10"/>
      <c r="I579" s="10"/>
      <c r="Q579" s="48"/>
      <c r="R579" s="48"/>
      <c r="S579" s="48"/>
      <c r="T579" s="48"/>
      <c r="U579" s="48"/>
    </row>
    <row r="580" spans="1:21" x14ac:dyDescent="0.3">
      <c r="D580" s="48"/>
    </row>
  </sheetData>
  <sheetProtection formatCells="0" selectLockedCells="1"/>
  <mergeCells count="1">
    <mergeCell ref="A1:B1"/>
  </mergeCells>
  <pageMargins left="0.70866141732283472" right="0.70866141732283472" top="0.74803149606299213" bottom="0.74803149606299213" header="0.31496062992125984" footer="0.31496062992125984"/>
  <pageSetup scale="5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6DD93DC-0E04-4D99-B1FA-A7176F60E680}">
            <xm:f>MATCH('M:\Бухгалтерия\06 ТАБЕЛЬ (ЭЛ.ФОРМА)\[12 ТАБЕЛЬ НЕВРОЛОГИЧ.ОТД. 2016 v3.1.xlsm]ЯНВАРЬ'!#REF!,ПЕРЕНОС,0)</xm:f>
            <x14:dxf>
              <fill>
                <patternFill>
                  <bgColor theme="0" tint="-0.14996795556505021"/>
                </patternFill>
              </fill>
            </x14:dxf>
          </x14:cfRule>
          <xm:sqref>M2:M23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13</vt:i4>
      </vt:variant>
    </vt:vector>
  </HeadingPairs>
  <TitlesOfParts>
    <vt:vector size="14" baseType="lpstr">
      <vt:lpstr>СПРАВКА</vt:lpstr>
      <vt:lpstr>ГОД</vt:lpstr>
      <vt:lpstr>КАТЕГОРИЯ</vt:lpstr>
      <vt:lpstr>ОТДЕЛЕНИЕ</vt:lpstr>
      <vt:lpstr>ПЕРЕНОС</vt:lpstr>
      <vt:lpstr>ПРАЗДНИКИ</vt:lpstr>
      <vt:lpstr>РАБОЧИЕ</vt:lpstr>
      <vt:lpstr>С_ДАТА</vt:lpstr>
      <vt:lpstr>С_ДНИ</vt:lpstr>
      <vt:lpstr>С_МАССИВ</vt:lpstr>
      <vt:lpstr>С_ПЕРИОД</vt:lpstr>
      <vt:lpstr>С_ЧАСЫ</vt:lpstr>
      <vt:lpstr>СОКРАЩЕНО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Калистратова М.М.</dc:creator>
  <cp:lastModifiedBy>Калистратова М.М.</cp:lastModifiedBy>
  <dcterms:created xsi:type="dcterms:W3CDTF">2016-02-29T07:57:13Z</dcterms:created>
  <dcterms:modified xsi:type="dcterms:W3CDTF">2016-02-29T09:53:57Z</dcterms:modified>
</cp:coreProperties>
</file>