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5524" windowWidth="17496" windowHeight="8052" activeTab="0"/>
  </bookViews>
  <sheets>
    <sheet name="Раб. время" sheetId="1" r:id="rId1"/>
    <sheet name="Справочник" sheetId="2" r:id="rId2"/>
  </sheets>
  <definedNames>
    <definedName name="_xlfn.COUNTIFS" hidden="1">#NAME?</definedName>
    <definedName name="_xlfn.NETWORKDAYS.INTL" hidden="1">#NAME?</definedName>
  </definedNames>
  <calcPr fullCalcOnLoad="1"/>
</workbook>
</file>

<file path=xl/comments2.xml><?xml version="1.0" encoding="utf-8"?>
<comments xmlns="http://schemas.openxmlformats.org/spreadsheetml/2006/main">
  <authors>
    <author>Redin</author>
  </authors>
  <commentList>
    <comment ref="D1" authorId="0">
      <text>
        <r>
          <rPr>
            <sz val="9"/>
            <rFont val="Tahoma"/>
            <family val="2"/>
          </rPr>
          <t>Указывабтся даты выходных и праздничных дней, в которые выполнялась работа</t>
        </r>
      </text>
    </comment>
  </commentList>
</comments>
</file>

<file path=xl/sharedStrings.xml><?xml version="1.0" encoding="utf-8"?>
<sst xmlns="http://schemas.openxmlformats.org/spreadsheetml/2006/main" count="14" uniqueCount="14">
  <si>
    <t>Дата начала</t>
  </si>
  <si>
    <t>Время начала</t>
  </si>
  <si>
    <t>Дата завершения</t>
  </si>
  <si>
    <t>Время завершения</t>
  </si>
  <si>
    <t>Начало рабочего дня</t>
  </si>
  <si>
    <t>Окончание рабочего дня</t>
  </si>
  <si>
    <t>Начало обеда</t>
  </si>
  <si>
    <t>Окончание обеда</t>
  </si>
  <si>
    <t>Праздничные и нерабочие дни</t>
  </si>
  <si>
    <t>Выходные дни, объявленные рабочими</t>
  </si>
  <si>
    <t>Работа в выходные и праздничные дни</t>
  </si>
  <si>
    <t>Длительность в
рабочих часах и минутах</t>
  </si>
  <si>
    <t>Длительность в рабочих днях, часах и минутах</t>
  </si>
  <si>
    <t>Длительность рабочего дня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</si>
</sst>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h]\ч\ mm\м"/>
    <numFmt numFmtId="166" formatCode="dd\д\ hh\ч\ mm\м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top"/>
    </xf>
    <xf numFmtId="166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2.140625" style="0" bestFit="1" customWidth="1"/>
    <col min="2" max="2" width="12.8515625" style="0" bestFit="1" customWidth="1"/>
    <col min="3" max="3" width="16.28125" style="0" bestFit="1" customWidth="1"/>
    <col min="4" max="4" width="17.7109375" style="0" bestFit="1" customWidth="1"/>
    <col min="5" max="5" width="17.57421875" style="0" bestFit="1" customWidth="1"/>
    <col min="6" max="6" width="16.8515625" style="0" customWidth="1"/>
    <col min="7" max="7" width="13.57421875" style="0" customWidth="1"/>
  </cols>
  <sheetData>
    <row r="1" spans="1:6" ht="42.75">
      <c r="A1" s="4" t="s">
        <v>0</v>
      </c>
      <c r="B1" s="4" t="s">
        <v>1</v>
      </c>
      <c r="C1" s="4" t="s">
        <v>2</v>
      </c>
      <c r="D1" s="4" t="s">
        <v>3</v>
      </c>
      <c r="E1" s="14" t="s">
        <v>11</v>
      </c>
      <c r="F1" s="15" t="s">
        <v>12</v>
      </c>
    </row>
    <row r="2" spans="1:6" ht="14.25">
      <c r="A2" s="10">
        <v>42418</v>
      </c>
      <c r="B2" s="9">
        <v>0.5</v>
      </c>
      <c r="C2" s="10">
        <v>42424</v>
      </c>
      <c r="D2" s="9">
        <v>0.5416666666666666</v>
      </c>
      <c r="E2" s="16">
        <f>(_xlfn.NETWORKDAYS.INTL(A2,C2,1,Справочник!B$2:B$21)+_xlfn.COUNTIFS(Справочник!C$2:C$21,"&gt;="&amp;A2,Справочник!C$2:C$21,"&lt;="&amp;C2)+_xlfn.COUNTIFS(Справочник!D$2:D$21,"&gt;="&amp;A2,Справочник!D$2:D$21,"&lt;="&amp;C2)-2)*(Справочник!I$2-Справочник!F$2-Справочник!H$2+Справочник!G$2)+(Справочник!I$2-B2-MAX(B2,Справочник!H$2)+MAX(B2,Справочник!G$2))+(D2-Справочник!F$2-MIN(D2,Справочник!H$2)+MIN(D2,Справочник!G$2))</f>
        <v>1</v>
      </c>
      <c r="F2" s="17">
        <f>E2/Справочник!$J$2</f>
        <v>2.9999999999999996</v>
      </c>
    </row>
    <row r="3" spans="1:6" ht="14.25">
      <c r="A3" s="10">
        <v>42424</v>
      </c>
      <c r="B3" s="9">
        <v>0.375</v>
      </c>
      <c r="C3" s="10">
        <v>42426</v>
      </c>
      <c r="D3" s="9">
        <v>0.75</v>
      </c>
      <c r="E3" s="16">
        <f>(_xlfn.NETWORKDAYS.INTL(A3,C3,1,Справочник!B$2:B$21)+_xlfn.COUNTIFS(Справочник!C$2:C$21,"&gt;="&amp;A3,Справочник!C$2:C$21,"&lt;="&amp;C3)+_xlfn.COUNTIFS(Справочник!D$2:D$21,"&gt;="&amp;A3,Справочник!D$2:D$21,"&lt;="&amp;C3)-2)*(Справочник!I$2-Справочник!F$2-Справочник!H$2+Справочник!G$2)+(Справочник!I$2-B3-MAX(B3,Справочник!H$2)+MAX(B3,Справочник!G$2))+(D3-Справочник!F$2-MIN(D3,Справочник!H$2)+MIN(D3,Справочник!G$2))</f>
        <v>1</v>
      </c>
      <c r="F3" s="17">
        <f>E3/Справочник!$J$2</f>
        <v>2.9999999999999996</v>
      </c>
    </row>
    <row r="4" spans="1:6" ht="14.25">
      <c r="A4" s="1"/>
      <c r="B4" s="1"/>
      <c r="C4" s="1"/>
      <c r="D4" s="1"/>
      <c r="E4" s="6"/>
      <c r="F4" s="6"/>
    </row>
    <row r="5" spans="1:6" ht="14.25">
      <c r="A5" s="1"/>
      <c r="B5" s="1"/>
      <c r="C5" s="1"/>
      <c r="D5" s="1"/>
      <c r="E5" s="6"/>
      <c r="F5" s="6"/>
    </row>
    <row r="6" spans="1:6" ht="14.25">
      <c r="A6" s="1"/>
      <c r="B6" s="1"/>
      <c r="C6" s="1"/>
      <c r="D6" s="1"/>
      <c r="E6" s="6"/>
      <c r="F6" s="6"/>
    </row>
    <row r="7" spans="1:5" ht="14.25">
      <c r="A7" s="1"/>
      <c r="B7" s="1"/>
      <c r="C7" s="1"/>
      <c r="D7" s="1"/>
      <c r="E7" s="2"/>
    </row>
    <row r="8" spans="1:2" ht="14.25">
      <c r="A8" s="3"/>
      <c r="B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3.00390625" style="0" bestFit="1" customWidth="1"/>
    <col min="2" max="2" width="14.28125" style="0" bestFit="1" customWidth="1"/>
    <col min="3" max="4" width="18.421875" style="0" customWidth="1"/>
    <col min="5" max="5" width="15.140625" style="0" customWidth="1"/>
    <col min="6" max="6" width="12.57421875" style="0" bestFit="1" customWidth="1"/>
    <col min="8" max="9" width="10.57421875" style="0" bestFit="1" customWidth="1"/>
    <col min="10" max="10" width="12.8515625" style="0" bestFit="1" customWidth="1"/>
  </cols>
  <sheetData>
    <row r="1" spans="1:11" ht="45">
      <c r="A1" s="18" t="s">
        <v>8</v>
      </c>
      <c r="B1" s="18"/>
      <c r="C1" s="4" t="s">
        <v>9</v>
      </c>
      <c r="D1" s="12" t="s">
        <v>10</v>
      </c>
      <c r="E1" s="12"/>
      <c r="F1" s="8" t="s">
        <v>4</v>
      </c>
      <c r="G1" s="8" t="s">
        <v>6</v>
      </c>
      <c r="H1" s="8" t="s">
        <v>7</v>
      </c>
      <c r="I1" s="8" t="s">
        <v>5</v>
      </c>
      <c r="J1" s="8" t="s">
        <v>13</v>
      </c>
      <c r="K1" s="7"/>
    </row>
    <row r="2" spans="1:10" ht="15">
      <c r="A2" s="11">
        <v>1</v>
      </c>
      <c r="B2" s="5">
        <v>42370</v>
      </c>
      <c r="C2" s="5">
        <v>42420</v>
      </c>
      <c r="D2" s="5"/>
      <c r="E2" s="13"/>
      <c r="F2" s="9">
        <v>0.375</v>
      </c>
      <c r="G2" s="9">
        <v>0.5</v>
      </c>
      <c r="H2" s="9">
        <v>0.5416666666666666</v>
      </c>
      <c r="I2" s="9">
        <v>0.75</v>
      </c>
      <c r="J2" s="19">
        <f>I2-F2-(H2-G2)</f>
        <v>0.33333333333333337</v>
      </c>
    </row>
    <row r="3" spans="1:4" ht="15">
      <c r="A3" s="11">
        <v>2</v>
      </c>
      <c r="B3" s="5">
        <v>42371</v>
      </c>
      <c r="C3" s="5"/>
      <c r="D3" s="5"/>
    </row>
    <row r="4" spans="1:4" ht="15">
      <c r="A4" s="11">
        <v>3</v>
      </c>
      <c r="B4" s="5">
        <v>42372</v>
      </c>
      <c r="C4" s="5"/>
      <c r="D4" s="5"/>
    </row>
    <row r="5" spans="1:4" ht="15">
      <c r="A5" s="11">
        <v>4</v>
      </c>
      <c r="B5" s="5">
        <v>42373</v>
      </c>
      <c r="C5" s="5"/>
      <c r="D5" s="5"/>
    </row>
    <row r="6" spans="1:4" ht="15">
      <c r="A6" s="11">
        <v>5</v>
      </c>
      <c r="B6" s="5">
        <v>42374</v>
      </c>
      <c r="C6" s="5"/>
      <c r="D6" s="5"/>
    </row>
    <row r="7" spans="1:4" ht="14.25">
      <c r="A7" s="11">
        <v>6</v>
      </c>
      <c r="B7" s="5">
        <v>42375</v>
      </c>
      <c r="C7" s="5"/>
      <c r="D7" s="5"/>
    </row>
    <row r="8" spans="1:4" ht="14.25">
      <c r="A8" s="11">
        <v>7</v>
      </c>
      <c r="B8" s="5">
        <v>42377</v>
      </c>
      <c r="C8" s="5"/>
      <c r="D8" s="5"/>
    </row>
    <row r="9" spans="1:4" ht="14.25">
      <c r="A9" s="11">
        <v>8</v>
      </c>
      <c r="B9" s="5">
        <v>42422</v>
      </c>
      <c r="C9" s="5"/>
      <c r="D9" s="5"/>
    </row>
    <row r="10" spans="1:4" ht="14.25">
      <c r="A10" s="11">
        <v>9</v>
      </c>
      <c r="B10" s="5">
        <v>42423</v>
      </c>
      <c r="C10" s="5"/>
      <c r="D10" s="5"/>
    </row>
    <row r="11" spans="1:4" ht="14.25">
      <c r="A11" s="11">
        <v>10</v>
      </c>
      <c r="B11" s="5">
        <v>42436</v>
      </c>
      <c r="C11" s="5"/>
      <c r="D11" s="5"/>
    </row>
    <row r="12" spans="1:4" ht="14.25">
      <c r="A12" s="11">
        <v>11</v>
      </c>
      <c r="B12" s="5">
        <v>42437</v>
      </c>
      <c r="C12" s="5"/>
      <c r="D12" s="5"/>
    </row>
    <row r="13" spans="1:4" ht="14.25">
      <c r="A13" s="11">
        <v>12</v>
      </c>
      <c r="B13" s="5">
        <v>42491</v>
      </c>
      <c r="C13" s="5"/>
      <c r="D13" s="5"/>
    </row>
    <row r="14" spans="1:4" ht="14.25">
      <c r="A14" s="11">
        <v>13</v>
      </c>
      <c r="B14" s="5">
        <v>42492</v>
      </c>
      <c r="C14" s="5"/>
      <c r="D14" s="5"/>
    </row>
    <row r="15" spans="1:4" ht="14.25">
      <c r="A15" s="11">
        <v>14</v>
      </c>
      <c r="B15" s="5">
        <v>42493</v>
      </c>
      <c r="C15" s="5"/>
      <c r="D15" s="5"/>
    </row>
    <row r="16" spans="1:4" ht="14.25">
      <c r="A16" s="11">
        <v>15</v>
      </c>
      <c r="B16" s="5">
        <v>42499</v>
      </c>
      <c r="C16" s="5"/>
      <c r="D16" s="5"/>
    </row>
    <row r="17" spans="1:4" ht="14.25">
      <c r="A17" s="11">
        <v>16</v>
      </c>
      <c r="B17" s="5">
        <v>42533</v>
      </c>
      <c r="C17" s="5"/>
      <c r="D17" s="5"/>
    </row>
    <row r="18" spans="1:4" ht="14.25">
      <c r="A18" s="11">
        <v>17</v>
      </c>
      <c r="B18" s="5">
        <v>42534</v>
      </c>
      <c r="C18" s="5"/>
      <c r="D18" s="5"/>
    </row>
    <row r="19" spans="1:4" ht="14.25">
      <c r="A19" s="11">
        <v>18</v>
      </c>
      <c r="B19" s="5">
        <v>42678</v>
      </c>
      <c r="C19" s="5"/>
      <c r="D19" s="5"/>
    </row>
    <row r="20" spans="1:4" ht="14.25">
      <c r="A20" s="11">
        <v>19</v>
      </c>
      <c r="B20" s="5"/>
      <c r="C20" s="5"/>
      <c r="D20" s="5"/>
    </row>
    <row r="21" spans="1:4" ht="14.25">
      <c r="A21" s="11">
        <v>20</v>
      </c>
      <c r="B21" s="5"/>
      <c r="C21" s="5"/>
      <c r="D21" s="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Ivan.Bybochkin</dc:creator>
  <cp:keywords/>
  <dc:description/>
  <cp:lastModifiedBy>AdminED</cp:lastModifiedBy>
  <dcterms:created xsi:type="dcterms:W3CDTF">2013-07-11T10:49:17Z</dcterms:created>
  <dcterms:modified xsi:type="dcterms:W3CDTF">2016-02-26T19:55:01Z</dcterms:modified>
  <cp:category/>
  <cp:version/>
  <cp:contentType/>
  <cp:contentStatus/>
</cp:coreProperties>
</file>