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10" yWindow="2040" windowWidth="28440" windowHeight="8490" activeTab="1"/>
  </bookViews>
  <sheets>
    <sheet name="Заказы" sheetId="1" r:id="rId1"/>
    <sheet name="Сводная по долгам" sheetId="4" r:id="rId2"/>
  </sheets>
  <definedNames>
    <definedName name="_xlnm._FilterDatabase" localSheetId="0" hidden="1">Заказы!$A$2:$J$2</definedName>
  </definedNames>
  <calcPr calcId="145621"/>
</workbook>
</file>

<file path=xl/calcChain.xml><?xml version="1.0" encoding="utf-8"?>
<calcChain xmlns="http://schemas.openxmlformats.org/spreadsheetml/2006/main">
  <c r="I8" i="1" l="1"/>
  <c r="J8" i="1"/>
  <c r="A7" i="4"/>
  <c r="J3" i="1" l="1"/>
  <c r="J4" i="1"/>
  <c r="J5" i="1"/>
  <c r="J6" i="1"/>
  <c r="J7" i="1"/>
  <c r="I4" i="1" l="1"/>
  <c r="A3" i="4" s="1"/>
  <c r="I5" i="1"/>
  <c r="A4" i="4" s="1"/>
  <c r="I6" i="1"/>
  <c r="A5" i="4" s="1"/>
  <c r="I7" i="1"/>
  <c r="A6" i="4" s="1"/>
  <c r="B6" i="4" s="1"/>
  <c r="I3" i="1"/>
  <c r="B4" i="4" l="1"/>
  <c r="B7" i="4"/>
  <c r="B5" i="4"/>
  <c r="A2" i="4"/>
  <c r="B2" i="4" s="1"/>
  <c r="B3" i="4"/>
  <c r="G1" i="1"/>
  <c r="H1" i="1"/>
  <c r="F1" i="1"/>
  <c r="J1" i="1" l="1"/>
  <c r="I1" i="1" l="1"/>
</calcChain>
</file>

<file path=xl/sharedStrings.xml><?xml version="1.0" encoding="utf-8"?>
<sst xmlns="http://schemas.openxmlformats.org/spreadsheetml/2006/main" count="18" uniqueCount="14">
  <si>
    <t>Телефон</t>
  </si>
  <si>
    <t>Артикул</t>
  </si>
  <si>
    <t>Дата заказа</t>
  </si>
  <si>
    <t>Прибыль</t>
  </si>
  <si>
    <t>Закупка, руб.</t>
  </si>
  <si>
    <t>Розница, руб.</t>
  </si>
  <si>
    <t>Предоплата, руб.</t>
  </si>
  <si>
    <t>Долг клиента, руб.</t>
  </si>
  <si>
    <t>Клиент</t>
  </si>
  <si>
    <t>Андрей</t>
  </si>
  <si>
    <t>Долг, руб.</t>
  </si>
  <si>
    <t xml:space="preserve">Дмитрий </t>
  </si>
  <si>
    <t>Виктор</t>
  </si>
  <si>
    <t>Ниаменование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</si>
</sst>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\(###\)\ ###\-##\-##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4" fontId="1" fillId="0" borderId="2" xfId="0" applyNumberFormat="1" applyFont="1" applyBorder="1" applyAlignme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3" xfId="0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5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/>
  </cellXfs>
  <cellStyles count="1">
    <cellStyle name="Обычный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1" sqref="C11"/>
    </sheetView>
  </sheetViews>
  <sheetFormatPr defaultRowHeight="15" x14ac:dyDescent="0.25"/>
  <cols>
    <col min="1" max="1" width="13.5703125" style="1" customWidth="1"/>
    <col min="2" max="2" width="21.28515625" customWidth="1"/>
    <col min="3" max="3" width="18.140625" style="3" customWidth="1"/>
    <col min="4" max="4" width="29.140625" hidden="1" customWidth="1"/>
    <col min="5" max="5" width="12" hidden="1" customWidth="1"/>
    <col min="6" max="6" width="15.42578125" customWidth="1"/>
    <col min="7" max="7" width="15.5703125" customWidth="1"/>
    <col min="8" max="8" width="19" customWidth="1"/>
    <col min="9" max="9" width="12.28515625" customWidth="1"/>
    <col min="10" max="10" width="11.42578125" customWidth="1"/>
  </cols>
  <sheetData>
    <row r="1" spans="1:10" x14ac:dyDescent="0.25">
      <c r="F1" s="2">
        <f>SUBTOTAL(9,F2:F55345)</f>
        <v>34160</v>
      </c>
      <c r="G1" s="2">
        <f>SUBTOTAL(9,G2:G55345)</f>
        <v>36600</v>
      </c>
      <c r="H1" s="2">
        <f>SUBTOTAL(9,H2:H55345)</f>
        <v>26500</v>
      </c>
      <c r="I1" s="2">
        <f>SUBTOTAL(9,I2:I55345)</f>
        <v>10100</v>
      </c>
      <c r="J1" s="2">
        <f>SUBTOTAL(9,J2:J55345)</f>
        <v>2440</v>
      </c>
    </row>
    <row r="2" spans="1:10" x14ac:dyDescent="0.25">
      <c r="A2" s="4" t="s">
        <v>2</v>
      </c>
      <c r="B2" s="5" t="s">
        <v>8</v>
      </c>
      <c r="C2" s="5" t="s">
        <v>0</v>
      </c>
      <c r="D2" s="5" t="s">
        <v>13</v>
      </c>
      <c r="E2" s="5" t="s">
        <v>1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3</v>
      </c>
    </row>
    <row r="3" spans="1:10" x14ac:dyDescent="0.25">
      <c r="A3" s="7">
        <v>42430</v>
      </c>
      <c r="B3" s="8" t="s">
        <v>9</v>
      </c>
      <c r="C3" s="9">
        <v>89888888888</v>
      </c>
      <c r="D3" s="8"/>
      <c r="E3" s="8"/>
      <c r="F3" s="10">
        <v>20000</v>
      </c>
      <c r="G3" s="10">
        <v>20100</v>
      </c>
      <c r="H3" s="10">
        <v>20000</v>
      </c>
      <c r="I3" s="10">
        <f t="shared" ref="I3" si="0">G3-H3</f>
        <v>100</v>
      </c>
      <c r="J3" s="10">
        <f t="shared" ref="J3:J7" si="1">G3-F3</f>
        <v>100</v>
      </c>
    </row>
    <row r="4" spans="1:10" x14ac:dyDescent="0.25">
      <c r="A4" s="7">
        <v>42430</v>
      </c>
      <c r="B4" s="8" t="s">
        <v>11</v>
      </c>
      <c r="C4" s="9">
        <v>89888888888</v>
      </c>
      <c r="D4" s="8"/>
      <c r="E4" s="8"/>
      <c r="F4" s="10">
        <v>5000</v>
      </c>
      <c r="G4" s="10">
        <v>5500</v>
      </c>
      <c r="H4" s="10"/>
      <c r="I4" s="10">
        <f t="shared" ref="I4:I7" si="2">G4-H4</f>
        <v>5500</v>
      </c>
      <c r="J4" s="10">
        <f t="shared" si="1"/>
        <v>500</v>
      </c>
    </row>
    <row r="5" spans="1:10" x14ac:dyDescent="0.25">
      <c r="A5" s="7">
        <v>42431</v>
      </c>
      <c r="B5" s="8" t="s">
        <v>11</v>
      </c>
      <c r="C5" s="9">
        <v>89888888888</v>
      </c>
      <c r="D5" s="8"/>
      <c r="E5" s="8"/>
      <c r="F5" s="10">
        <v>500</v>
      </c>
      <c r="G5" s="10">
        <v>700</v>
      </c>
      <c r="H5" s="10"/>
      <c r="I5" s="10">
        <f t="shared" si="2"/>
        <v>700</v>
      </c>
      <c r="J5" s="10">
        <f t="shared" si="1"/>
        <v>200</v>
      </c>
    </row>
    <row r="6" spans="1:10" x14ac:dyDescent="0.25">
      <c r="A6" s="7">
        <v>42431</v>
      </c>
      <c r="B6" s="8" t="s">
        <v>11</v>
      </c>
      <c r="C6" s="9">
        <v>89888888888</v>
      </c>
      <c r="D6" s="8"/>
      <c r="E6" s="8"/>
      <c r="F6" s="10">
        <v>300</v>
      </c>
      <c r="G6" s="10">
        <v>300</v>
      </c>
      <c r="H6" s="10"/>
      <c r="I6" s="10">
        <f t="shared" si="2"/>
        <v>300</v>
      </c>
      <c r="J6" s="10">
        <f t="shared" si="1"/>
        <v>0</v>
      </c>
    </row>
    <row r="7" spans="1:10" x14ac:dyDescent="0.25">
      <c r="A7" s="7">
        <v>42433</v>
      </c>
      <c r="B7" s="8" t="s">
        <v>12</v>
      </c>
      <c r="C7" s="9">
        <v>89888888888</v>
      </c>
      <c r="D7" s="8"/>
      <c r="E7" s="8"/>
      <c r="F7" s="10">
        <v>5360</v>
      </c>
      <c r="G7" s="10">
        <v>6500</v>
      </c>
      <c r="H7" s="10">
        <v>6500</v>
      </c>
      <c r="I7" s="10">
        <f t="shared" si="2"/>
        <v>0</v>
      </c>
      <c r="J7" s="10">
        <f t="shared" si="1"/>
        <v>1140</v>
      </c>
    </row>
    <row r="8" spans="1:10" x14ac:dyDescent="0.25">
      <c r="A8" s="7">
        <v>42433</v>
      </c>
      <c r="B8" s="8" t="s">
        <v>12</v>
      </c>
      <c r="C8" s="9">
        <v>89888888888</v>
      </c>
      <c r="D8" s="8"/>
      <c r="E8" s="8"/>
      <c r="F8" s="10">
        <v>3000</v>
      </c>
      <c r="G8" s="10">
        <v>3500</v>
      </c>
      <c r="H8" s="10"/>
      <c r="I8" s="10">
        <f t="shared" ref="I8" si="3">G8-H8</f>
        <v>3500</v>
      </c>
      <c r="J8" s="10">
        <f t="shared" ref="J8" si="4">G8-F8</f>
        <v>500</v>
      </c>
    </row>
  </sheetData>
  <autoFilter ref="A2:J2"/>
  <conditionalFormatting sqref="I3:I8">
    <cfRule type="cellIs" dxfId="1" priority="5" operator="greaterThan">
      <formula>0</formula>
    </cfRule>
  </conditionalFormatting>
  <conditionalFormatting sqref="J3:J8">
    <cfRule type="expression" dxfId="0" priority="1">
      <formula>I3=0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11" sqref="A11"/>
    </sheetView>
  </sheetViews>
  <sheetFormatPr defaultRowHeight="15" x14ac:dyDescent="0.25"/>
  <cols>
    <col min="1" max="1" width="31.7109375" customWidth="1"/>
    <col min="2" max="2" width="10.28515625" bestFit="1" customWidth="1"/>
  </cols>
  <sheetData>
    <row r="1" spans="1:2" x14ac:dyDescent="0.25">
      <c r="A1" s="6" t="s">
        <v>8</v>
      </c>
      <c r="B1" s="6" t="s">
        <v>10</v>
      </c>
    </row>
    <row r="2" spans="1:2" x14ac:dyDescent="0.25">
      <c r="A2" t="str">
        <f>IF(Заказы!I3&lt;&gt;0,Заказы!B3," ")</f>
        <v>Андрей</v>
      </c>
      <c r="B2">
        <f>SUMPRODUCT((A2=Заказы!$B$3:$B$54991)*Заказы!$I$3:$I$54991)</f>
        <v>100</v>
      </c>
    </row>
    <row r="3" spans="1:2" x14ac:dyDescent="0.25">
      <c r="A3" t="str">
        <f>IF(Заказы!I4&lt;&gt;0,Заказы!B4," ")</f>
        <v xml:space="preserve">Дмитрий </v>
      </c>
      <c r="B3">
        <f>SUMPRODUCT((A3=Заказы!$B$3:$B$54991)*Заказы!$I$3:$I$54991)</f>
        <v>6500</v>
      </c>
    </row>
    <row r="4" spans="1:2" x14ac:dyDescent="0.25">
      <c r="A4" t="str">
        <f>IF(Заказы!I5&lt;&gt;0,Заказы!B5," ")</f>
        <v xml:space="preserve">Дмитрий </v>
      </c>
      <c r="B4">
        <f>SUMPRODUCT((A4=Заказы!$B$3:$B$54991)*Заказы!$I$3:$I$54991)</f>
        <v>6500</v>
      </c>
    </row>
    <row r="5" spans="1:2" x14ac:dyDescent="0.25">
      <c r="A5" t="str">
        <f>IF(Заказы!I6&lt;&gt;0,Заказы!B6," ")</f>
        <v xml:space="preserve">Дмитрий </v>
      </c>
      <c r="B5">
        <f>SUMPRODUCT((A5=Заказы!$B$3:$B$54991)*Заказы!$I$3:$I$54991)</f>
        <v>6500</v>
      </c>
    </row>
    <row r="6" spans="1:2" x14ac:dyDescent="0.25">
      <c r="A6" t="str">
        <f>IF(Заказы!I7&lt;&gt;0,Заказы!B7," ")</f>
        <v xml:space="preserve"> </v>
      </c>
      <c r="B6">
        <f>SUMPRODUCT((A6=Заказы!$B$3:$B$54991)*Заказы!$I$3:$I$54991)</f>
        <v>0</v>
      </c>
    </row>
    <row r="7" spans="1:2" x14ac:dyDescent="0.25">
      <c r="A7" t="str">
        <f>IF(Заказы!I8&lt;&gt;0,Заказы!B8," ")</f>
        <v>Виктор</v>
      </c>
      <c r="B7">
        <f>SUMPRODUCT((A7=Заказы!$B$3:$B$54991)*Заказы!$I$3:$I$54991)</f>
        <v>3500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</vt:lpstr>
      <vt:lpstr>Сводная по долгам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2016-03-03T11:36:15Z</dcterms:created>
  <dcterms:modified xsi:type="dcterms:W3CDTF">2016-03-04T12:56:41Z</dcterms:modified>
</cp:coreProperties>
</file>