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ТОГ месяц" sheetId="1" r:id="rId1"/>
    <sheet name="Менеджер 1" sheetId="2" r:id="rId2"/>
    <sheet name="Менеджер 2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<sst xmlns="http://schemas.openxmlformats.org/spreadsheetml/2006/main" count="31" uniqueCount="23">
  <si>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Общий план продаж (руб)</t>
  </si>
  <si>
    <t>Количество дней в месяце</t>
  </si>
  <si>
    <t>Кол-во дней плановое по графику</t>
  </si>
  <si>
    <t>Кол-во дней фактической работы</t>
  </si>
  <si>
    <t>План продаж индивидуальный</t>
  </si>
  <si>
    <t>Выполнен план продаж фактически (руб)</t>
  </si>
  <si>
    <t>Выполнен план продаж фактически (%)</t>
  </si>
  <si>
    <t>ИТОГО план продаж общий выполнен (%)</t>
  </si>
  <si>
    <t>Оклад</t>
  </si>
  <si>
    <t>Уборка</t>
  </si>
  <si>
    <t>Премия "Лучший продавец месяца"</t>
  </si>
  <si>
    <t>ИТОГО начисленная заработная плата</t>
  </si>
  <si>
    <t>Аванс</t>
  </si>
  <si>
    <t>ИТОГО к выплате</t>
  </si>
  <si>
    <t>Дата</t>
  </si>
  <si>
    <t>Продажи розница</t>
  </si>
  <si>
    <t>Итого продажи</t>
  </si>
  <si>
    <t>Возврат</t>
  </si>
  <si>
    <t>ИТОГО</t>
  </si>
  <si>
    <t>Премия % от продаж (2 или 5)</t>
  </si>
  <si>
    <t>Менеджер 1</t>
  </si>
  <si>
    <t>Менеджер 2</t>
  </si>
  <si>
    <t xml:space="preserve">Личные продажи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</si>
</sst>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0" xfId="0" applyAlignment="1">
      <alignment horizontal="center" vertical="center" wrapText="1" shrinkToFit="1"/>
    </xf>
    <xf numFmtId="0" fontId="2" fillId="0" borderId="10" xfId="0" applyFont="1" applyBorder="1" applyAlignment="1">
      <alignment wrapText="1" shrinkToFit="1"/>
    </xf>
    <xf numFmtId="0" fontId="2" fillId="0" borderId="0" xfId="0" applyFont="1" applyAlignment="1">
      <alignment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wrapText="1" shrinkToFit="1"/>
    </xf>
    <xf numFmtId="0" fontId="0" fillId="0" borderId="11" xfId="0" applyBorder="1" applyAlignment="1">
      <alignment horizontal="center" vertical="center" wrapText="1" shrinkToFit="1"/>
    </xf>
    <xf numFmtId="3" fontId="0" fillId="33" borderId="11" xfId="0" applyNumberFormat="1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9" fontId="5" fillId="33" borderId="11" xfId="0" applyNumberFormat="1" applyFont="1" applyFill="1" applyBorder="1" applyAlignment="1">
      <alignment horizontal="center" vertical="center" wrapText="1" shrinkToFit="1"/>
    </xf>
    <xf numFmtId="0" fontId="0" fillId="34" borderId="0" xfId="0" applyFill="1" applyBorder="1" applyAlignment="1">
      <alignment/>
    </xf>
    <xf numFmtId="0" fontId="4" fillId="0" borderId="11" xfId="0" applyFont="1" applyBorder="1" applyAlignment="1">
      <alignment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7" fillId="34" borderId="11" xfId="0" applyFont="1" applyFill="1" applyBorder="1" applyAlignment="1">
      <alignment horizontal="center" vertical="center" wrapText="1" shrinkToFit="1"/>
    </xf>
    <xf numFmtId="14" fontId="5" fillId="0" borderId="11" xfId="0" applyNumberFormat="1" applyFont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wrapText="1" shrinkToFit="1"/>
    </xf>
    <xf numFmtId="3" fontId="0" fillId="33" borderId="13" xfId="0" applyNumberForma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35" borderId="0" xfId="0" applyFill="1" applyBorder="1" applyAlignment="1">
      <alignment/>
    </xf>
    <xf numFmtId="3" fontId="2" fillId="0" borderId="15" xfId="0" applyNumberFormat="1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9" fontId="0" fillId="33" borderId="11" xfId="0" applyNumberForma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2" max="2" width="42.8515625" style="1" customWidth="1"/>
    <col min="3" max="3" width="25.57421875" style="2" customWidth="1"/>
    <col min="4" max="4" width="28.57421875" style="2" customWidth="1"/>
  </cols>
  <sheetData>
    <row r="2" spans="2:4" ht="30.75" customHeight="1">
      <c r="B2" s="3" t="s">
        <v>0</v>
      </c>
      <c r="C2" s="25">
        <v>150000</v>
      </c>
      <c r="D2" s="25"/>
    </row>
    <row r="3" spans="2:4" ht="23.25">
      <c r="B3" s="4"/>
      <c r="C3" s="5"/>
      <c r="D3" s="5"/>
    </row>
    <row r="4" spans="2:4" ht="26.25" customHeight="1">
      <c r="B4" s="3" t="s">
        <v>1</v>
      </c>
      <c r="C4" s="26">
        <v>31</v>
      </c>
      <c r="D4" s="26"/>
    </row>
    <row r="6" spans="3:12" ht="18.75">
      <c r="C6" s="6" t="s">
        <v>20</v>
      </c>
      <c r="D6" s="6" t="s">
        <v>21</v>
      </c>
      <c r="F6" s="24"/>
      <c r="G6" s="24"/>
      <c r="H6" s="24"/>
      <c r="I6" s="24"/>
      <c r="J6" s="24"/>
      <c r="K6" s="24"/>
      <c r="L6" s="24"/>
    </row>
    <row r="7" spans="2:12" ht="15">
      <c r="B7" s="7" t="s">
        <v>2</v>
      </c>
      <c r="C7" s="8">
        <v>16</v>
      </c>
      <c r="D7" s="8">
        <v>15</v>
      </c>
      <c r="F7" s="24"/>
      <c r="G7" s="24"/>
      <c r="H7" s="24"/>
      <c r="I7" s="24"/>
      <c r="J7" s="24"/>
      <c r="K7" s="24"/>
      <c r="L7" s="24"/>
    </row>
    <row r="8" spans="2:12" ht="15">
      <c r="B8" s="7" t="s">
        <v>3</v>
      </c>
      <c r="C8" s="8">
        <v>19</v>
      </c>
      <c r="D8" s="8">
        <v>12</v>
      </c>
      <c r="F8" s="24">
        <f>IF(C13&gt;=12000,"")</f>
      </c>
      <c r="G8" s="24"/>
      <c r="H8" s="24"/>
      <c r="I8" s="24"/>
      <c r="J8" s="24"/>
      <c r="K8" s="24"/>
      <c r="L8" s="24"/>
    </row>
    <row r="9" spans="2:12" ht="15">
      <c r="B9" s="7" t="s">
        <v>4</v>
      </c>
      <c r="C9" s="9">
        <f>C2/C4*C7</f>
        <v>77419.35483870968</v>
      </c>
      <c r="D9" s="9">
        <f>C2/C4*D7</f>
        <v>72580.64516129033</v>
      </c>
      <c r="F9" s="24"/>
      <c r="G9" s="24"/>
      <c r="H9" s="24"/>
      <c r="I9" s="24"/>
      <c r="J9" s="24"/>
      <c r="K9" s="24"/>
      <c r="L9" s="24"/>
    </row>
    <row r="10" spans="2:12" ht="15">
      <c r="B10" s="7" t="s">
        <v>5</v>
      </c>
      <c r="C10" s="10">
        <f>'Менеджер 1'!H36</f>
        <v>25211</v>
      </c>
      <c r="D10" s="10">
        <f>'Менеджер 2'!H36</f>
        <v>70462</v>
      </c>
      <c r="E10" s="11"/>
      <c r="F10" s="24"/>
      <c r="G10" s="24"/>
      <c r="H10" s="24"/>
      <c r="I10" s="24"/>
      <c r="J10" s="24"/>
      <c r="K10" s="24"/>
      <c r="L10" s="24"/>
    </row>
    <row r="11" spans="2:12" ht="22.5" customHeight="1">
      <c r="B11" s="7" t="s">
        <v>6</v>
      </c>
      <c r="C11" s="12">
        <f>(C10*100/C9)/100</f>
        <v>0.32564208333333333</v>
      </c>
      <c r="D11" s="12">
        <f>(D10*100/D9)/100</f>
        <v>0.9708097777777777</v>
      </c>
      <c r="E11" s="13"/>
      <c r="F11" s="24"/>
      <c r="G11" s="24"/>
      <c r="H11" s="24"/>
      <c r="I11" s="24"/>
      <c r="J11" s="24"/>
      <c r="K11" s="24"/>
      <c r="L11" s="24"/>
    </row>
    <row r="12" spans="2:12" ht="15" customHeight="1">
      <c r="B12" s="7" t="s">
        <v>7</v>
      </c>
      <c r="C12" s="27">
        <f>(((C10+D10)*100)/C2)/100</f>
        <v>0.6378199999999999</v>
      </c>
      <c r="D12" s="27"/>
      <c r="E12" s="13"/>
      <c r="F12" s="24"/>
      <c r="G12" s="24"/>
      <c r="H12" s="24"/>
      <c r="I12" s="24"/>
      <c r="J12" s="24"/>
      <c r="K12" s="24"/>
      <c r="L12" s="24"/>
    </row>
    <row r="13" spans="2:12" ht="15">
      <c r="B13" s="7" t="s">
        <v>8</v>
      </c>
      <c r="C13" s="10" t="str">
        <f>IF(C10&gt;=C9,"12000","9000")</f>
        <v>9000</v>
      </c>
      <c r="D13" s="10" t="str">
        <f>IF(D10&gt;=D9,"12000","9000")</f>
        <v>9000</v>
      </c>
      <c r="E13" s="13"/>
      <c r="F13" s="24"/>
      <c r="G13" s="24"/>
      <c r="H13" s="24"/>
      <c r="I13" s="24"/>
      <c r="J13" s="24"/>
      <c r="K13" s="24"/>
      <c r="L13" s="24"/>
    </row>
    <row r="14" spans="2:12" ht="15">
      <c r="B14" s="7" t="s">
        <v>19</v>
      </c>
      <c r="C14" s="10">
        <f>IF(C13&gt;=12000,C10*0.05,C10*0.02)</f>
        <v>1260.5500000000002</v>
      </c>
      <c r="D14" s="10">
        <f>IF(D13&gt;=12000,D10*0.05,D10*0.02)</f>
        <v>3523.1000000000004</v>
      </c>
      <c r="E14" s="11"/>
      <c r="F14" s="24"/>
      <c r="G14" s="24"/>
      <c r="H14" s="24"/>
      <c r="I14" s="24"/>
      <c r="J14" s="24"/>
      <c r="K14" s="24"/>
      <c r="L14" s="24"/>
    </row>
    <row r="15" spans="2:12" ht="15">
      <c r="B15" s="7" t="s">
        <v>9</v>
      </c>
      <c r="C15" s="8">
        <v>500</v>
      </c>
      <c r="D15" s="8">
        <v>500</v>
      </c>
      <c r="F15" s="24"/>
      <c r="G15" s="24"/>
      <c r="H15" s="24"/>
      <c r="I15" s="24"/>
      <c r="J15" s="24"/>
      <c r="K15" s="24"/>
      <c r="L15" s="24"/>
    </row>
    <row r="16" spans="2:12" ht="15">
      <c r="B16" s="7" t="s">
        <v>10</v>
      </c>
      <c r="C16" s="8" t="str">
        <f>IF(C10&gt;D10,"2000","0")</f>
        <v>0</v>
      </c>
      <c r="D16" s="8" t="str">
        <f>IF(D10&gt;C10,"2000","0")</f>
        <v>2000</v>
      </c>
      <c r="F16" s="24"/>
      <c r="G16" s="24"/>
      <c r="H16" s="24"/>
      <c r="I16" s="24"/>
      <c r="J16" s="24"/>
      <c r="K16" s="24"/>
      <c r="L16" s="24"/>
    </row>
    <row r="17" spans="2:12" ht="15">
      <c r="B17" s="14" t="s">
        <v>11</v>
      </c>
      <c r="C17" s="9">
        <f>C13+C14+C15+C16</f>
        <v>10760.55</v>
      </c>
      <c r="D17" s="9">
        <f>D13+D14+D15+D16</f>
        <v>15023.1</v>
      </c>
      <c r="F17" s="24"/>
      <c r="G17" s="24"/>
      <c r="H17" s="24"/>
      <c r="I17" s="24"/>
      <c r="J17" s="24"/>
      <c r="K17" s="24"/>
      <c r="L17" s="24"/>
    </row>
    <row r="18" spans="2:12" ht="15">
      <c r="B18" s="14" t="s">
        <v>12</v>
      </c>
      <c r="C18" s="8">
        <v>10500</v>
      </c>
      <c r="D18" s="8"/>
      <c r="F18" s="24"/>
      <c r="G18" s="24"/>
      <c r="H18" s="24"/>
      <c r="I18" s="24"/>
      <c r="J18" s="24"/>
      <c r="K18" s="24"/>
      <c r="L18" s="24"/>
    </row>
    <row r="19" spans="2:12" ht="15">
      <c r="B19" s="20" t="s">
        <v>13</v>
      </c>
      <c r="C19" s="21">
        <f>C17-C18</f>
        <v>260.5499999999993</v>
      </c>
      <c r="D19" s="21">
        <f>D17-D18</f>
        <v>15023.1</v>
      </c>
      <c r="F19" s="24"/>
      <c r="G19" s="24"/>
      <c r="H19" s="24"/>
      <c r="I19" s="24"/>
      <c r="J19" s="24"/>
      <c r="K19" s="24"/>
      <c r="L19" s="24"/>
    </row>
    <row r="20" spans="2:12" ht="15">
      <c r="B20" s="22"/>
      <c r="C20" s="23"/>
      <c r="D20" s="23"/>
      <c r="F20" s="24"/>
      <c r="G20" s="24"/>
      <c r="H20" s="24"/>
      <c r="I20" s="24"/>
      <c r="J20" s="24"/>
      <c r="K20" s="24"/>
      <c r="L20" s="24"/>
    </row>
    <row r="21" spans="2:12" ht="15">
      <c r="B21" s="22"/>
      <c r="C21" s="23"/>
      <c r="D21" s="23"/>
      <c r="F21" s="24"/>
      <c r="G21" s="24"/>
      <c r="H21" s="24"/>
      <c r="I21" s="24"/>
      <c r="J21" s="24"/>
      <c r="K21" s="24"/>
      <c r="L21" s="24"/>
    </row>
  </sheetData>
  <sheetProtection selectLockedCells="1" selectUnlockedCells="1"/>
  <mergeCells count="3">
    <mergeCell ref="C2:D2"/>
    <mergeCell ref="C4:D4"/>
    <mergeCell ref="C12:D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0.57421875" style="2" customWidth="1"/>
    <col min="2" max="2" width="12.8515625" style="2" customWidth="1"/>
    <col min="3" max="3" width="14.57421875" style="2" customWidth="1"/>
    <col min="4" max="5" width="13.140625" style="2" customWidth="1"/>
    <col min="6" max="6" width="11.140625" style="2" customWidth="1"/>
    <col min="7" max="7" width="10.8515625" style="2" customWidth="1"/>
    <col min="8" max="8" width="12.57421875" style="2" customWidth="1"/>
    <col min="9" max="15" width="9.140625" style="2" customWidth="1"/>
  </cols>
  <sheetData>
    <row r="2" spans="1:8" ht="12.75" customHeight="1">
      <c r="A2" s="28" t="s">
        <v>22</v>
      </c>
      <c r="B2" s="28"/>
      <c r="C2" s="28"/>
      <c r="D2" s="28"/>
      <c r="E2" s="28"/>
      <c r="F2" s="28"/>
      <c r="G2" s="28"/>
      <c r="H2" s="28"/>
    </row>
    <row r="4" spans="1:8" ht="30">
      <c r="A4" s="15" t="s">
        <v>14</v>
      </c>
      <c r="B4" s="15" t="s">
        <v>15</v>
      </c>
      <c r="C4" s="15">
        <v>1</v>
      </c>
      <c r="D4" s="15">
        <v>2</v>
      </c>
      <c r="E4" s="15">
        <v>3</v>
      </c>
      <c r="F4" s="15" t="s">
        <v>16</v>
      </c>
      <c r="G4" s="15" t="s">
        <v>17</v>
      </c>
      <c r="H4" s="16" t="s">
        <v>18</v>
      </c>
    </row>
    <row r="5" spans="1:8" ht="15.75">
      <c r="A5" s="17">
        <v>42339</v>
      </c>
      <c r="B5" s="8"/>
      <c r="C5" s="8"/>
      <c r="D5" s="8"/>
      <c r="E5" s="8"/>
      <c r="F5" s="10">
        <f>B5+C5+D5+E5</f>
        <v>0</v>
      </c>
      <c r="G5" s="8"/>
      <c r="H5" s="18">
        <f>F5-G5</f>
        <v>0</v>
      </c>
    </row>
    <row r="6" spans="1:8" ht="15.75">
      <c r="A6" s="17">
        <v>42340</v>
      </c>
      <c r="B6" s="8"/>
      <c r="C6" s="8"/>
      <c r="D6" s="8"/>
      <c r="E6" s="8"/>
      <c r="F6" s="10">
        <f aca="true" t="shared" si="0" ref="F6:F35">B6+C6+D6+E6</f>
        <v>0</v>
      </c>
      <c r="G6" s="8"/>
      <c r="H6" s="18">
        <f aca="true" t="shared" si="1" ref="H6:H35">F6-G6</f>
        <v>0</v>
      </c>
    </row>
    <row r="7" spans="1:8" ht="15.75">
      <c r="A7" s="17">
        <v>42341</v>
      </c>
      <c r="B7" s="8"/>
      <c r="C7" s="8"/>
      <c r="D7" s="8"/>
      <c r="E7" s="8"/>
      <c r="F7" s="10">
        <f t="shared" si="0"/>
        <v>0</v>
      </c>
      <c r="G7" s="8"/>
      <c r="H7" s="18">
        <f t="shared" si="1"/>
        <v>0</v>
      </c>
    </row>
    <row r="8" spans="1:8" ht="15.75">
      <c r="A8" s="17">
        <v>42342</v>
      </c>
      <c r="B8" s="8"/>
      <c r="C8" s="8"/>
      <c r="D8" s="8"/>
      <c r="E8" s="8"/>
      <c r="F8" s="10">
        <f t="shared" si="0"/>
        <v>0</v>
      </c>
      <c r="G8" s="8"/>
      <c r="H8" s="18">
        <f t="shared" si="1"/>
        <v>0</v>
      </c>
    </row>
    <row r="9" spans="1:8" ht="15.75">
      <c r="A9" s="17">
        <v>42343</v>
      </c>
      <c r="B9" s="8"/>
      <c r="C9" s="8"/>
      <c r="D9" s="8"/>
      <c r="E9" s="8"/>
      <c r="F9" s="10">
        <f t="shared" si="0"/>
        <v>0</v>
      </c>
      <c r="G9" s="8"/>
      <c r="H9" s="18">
        <f t="shared" si="1"/>
        <v>0</v>
      </c>
    </row>
    <row r="10" spans="1:8" ht="15.75">
      <c r="A10" s="17">
        <v>42344</v>
      </c>
      <c r="B10" s="8"/>
      <c r="C10" s="8"/>
      <c r="D10" s="8"/>
      <c r="E10" s="8"/>
      <c r="F10" s="10">
        <f t="shared" si="0"/>
        <v>0</v>
      </c>
      <c r="G10" s="8"/>
      <c r="H10" s="18">
        <f t="shared" si="1"/>
        <v>0</v>
      </c>
    </row>
    <row r="11" spans="1:8" ht="15.75">
      <c r="A11" s="17">
        <v>42345</v>
      </c>
      <c r="B11" s="8"/>
      <c r="C11" s="8"/>
      <c r="D11" s="8"/>
      <c r="E11" s="8"/>
      <c r="F11" s="10">
        <f t="shared" si="0"/>
        <v>0</v>
      </c>
      <c r="G11" s="8"/>
      <c r="H11" s="18">
        <f t="shared" si="1"/>
        <v>0</v>
      </c>
    </row>
    <row r="12" spans="1:8" ht="15.75">
      <c r="A12" s="17">
        <v>42346</v>
      </c>
      <c r="B12" s="8"/>
      <c r="C12" s="8"/>
      <c r="D12" s="8"/>
      <c r="E12" s="8"/>
      <c r="F12" s="10">
        <f t="shared" si="0"/>
        <v>0</v>
      </c>
      <c r="G12" s="8"/>
      <c r="H12" s="18">
        <f t="shared" si="1"/>
        <v>0</v>
      </c>
    </row>
    <row r="13" spans="1:8" ht="15.75">
      <c r="A13" s="17">
        <v>42347</v>
      </c>
      <c r="B13" s="8"/>
      <c r="C13" s="8"/>
      <c r="D13" s="8"/>
      <c r="E13" s="8"/>
      <c r="F13" s="10">
        <f t="shared" si="0"/>
        <v>0</v>
      </c>
      <c r="G13" s="8"/>
      <c r="H13" s="18">
        <f t="shared" si="1"/>
        <v>0</v>
      </c>
    </row>
    <row r="14" spans="1:8" ht="15.75">
      <c r="A14" s="17">
        <v>42348</v>
      </c>
      <c r="B14" s="8"/>
      <c r="C14" s="8"/>
      <c r="D14" s="8"/>
      <c r="E14" s="8"/>
      <c r="F14" s="10">
        <f t="shared" si="0"/>
        <v>0</v>
      </c>
      <c r="G14" s="8"/>
      <c r="H14" s="18">
        <f t="shared" si="1"/>
        <v>0</v>
      </c>
    </row>
    <row r="15" spans="1:8" ht="15.75">
      <c r="A15" s="17">
        <v>42349</v>
      </c>
      <c r="B15" s="8"/>
      <c r="C15" s="8"/>
      <c r="D15" s="8"/>
      <c r="E15" s="8"/>
      <c r="F15" s="10">
        <f t="shared" si="0"/>
        <v>0</v>
      </c>
      <c r="G15" s="8"/>
      <c r="H15" s="18">
        <f t="shared" si="1"/>
        <v>0</v>
      </c>
    </row>
    <row r="16" spans="1:8" ht="15.75">
      <c r="A16" s="17">
        <v>42350</v>
      </c>
      <c r="B16" s="8"/>
      <c r="C16" s="8"/>
      <c r="D16" s="8"/>
      <c r="E16" s="8"/>
      <c r="F16" s="10">
        <f t="shared" si="0"/>
        <v>0</v>
      </c>
      <c r="G16" s="8"/>
      <c r="H16" s="18">
        <f t="shared" si="1"/>
        <v>0</v>
      </c>
    </row>
    <row r="17" spans="1:8" ht="15.75">
      <c r="A17" s="17">
        <v>42351</v>
      </c>
      <c r="B17" s="8"/>
      <c r="C17" s="8"/>
      <c r="D17" s="8"/>
      <c r="E17" s="8"/>
      <c r="F17" s="10">
        <f t="shared" si="0"/>
        <v>0</v>
      </c>
      <c r="G17" s="8"/>
      <c r="H17" s="18">
        <f t="shared" si="1"/>
        <v>0</v>
      </c>
    </row>
    <row r="18" spans="1:8" ht="15.75">
      <c r="A18" s="17">
        <v>42352</v>
      </c>
      <c r="B18" s="8"/>
      <c r="C18" s="8"/>
      <c r="D18" s="8"/>
      <c r="E18" s="8"/>
      <c r="F18" s="10">
        <f t="shared" si="0"/>
        <v>0</v>
      </c>
      <c r="G18" s="8"/>
      <c r="H18" s="18">
        <f t="shared" si="1"/>
        <v>0</v>
      </c>
    </row>
    <row r="19" spans="1:8" ht="15.75">
      <c r="A19" s="17">
        <v>42353</v>
      </c>
      <c r="B19" s="8"/>
      <c r="C19" s="8"/>
      <c r="D19" s="8"/>
      <c r="E19" s="8"/>
      <c r="F19" s="10">
        <f t="shared" si="0"/>
        <v>0</v>
      </c>
      <c r="G19" s="8"/>
      <c r="H19" s="18">
        <f t="shared" si="1"/>
        <v>0</v>
      </c>
    </row>
    <row r="20" spans="1:8" ht="15.75">
      <c r="A20" s="17">
        <v>42354</v>
      </c>
      <c r="B20" s="8"/>
      <c r="C20" s="8"/>
      <c r="D20" s="8"/>
      <c r="E20" s="8"/>
      <c r="F20" s="10">
        <f t="shared" si="0"/>
        <v>0</v>
      </c>
      <c r="G20" s="8"/>
      <c r="H20" s="18">
        <f t="shared" si="1"/>
        <v>0</v>
      </c>
    </row>
    <row r="21" spans="1:8" ht="15.75">
      <c r="A21" s="17">
        <v>42355</v>
      </c>
      <c r="B21" s="8"/>
      <c r="C21" s="8"/>
      <c r="D21" s="8"/>
      <c r="E21" s="8"/>
      <c r="F21" s="10">
        <f t="shared" si="0"/>
        <v>0</v>
      </c>
      <c r="G21" s="8"/>
      <c r="H21" s="18">
        <f t="shared" si="1"/>
        <v>0</v>
      </c>
    </row>
    <row r="22" spans="1:8" ht="15.75">
      <c r="A22" s="17">
        <v>42356</v>
      </c>
      <c r="B22" s="8"/>
      <c r="C22" s="8"/>
      <c r="D22" s="8"/>
      <c r="E22" s="8"/>
      <c r="F22" s="10">
        <f t="shared" si="0"/>
        <v>0</v>
      </c>
      <c r="G22" s="8"/>
      <c r="H22" s="18">
        <f t="shared" si="1"/>
        <v>0</v>
      </c>
    </row>
    <row r="23" spans="1:8" ht="15.75">
      <c r="A23" s="17">
        <v>42357</v>
      </c>
      <c r="B23" s="8"/>
      <c r="C23" s="8"/>
      <c r="D23" s="8"/>
      <c r="E23" s="8"/>
      <c r="F23" s="10">
        <f t="shared" si="0"/>
        <v>0</v>
      </c>
      <c r="G23" s="8"/>
      <c r="H23" s="18">
        <f t="shared" si="1"/>
        <v>0</v>
      </c>
    </row>
    <row r="24" spans="1:8" ht="15.75">
      <c r="A24" s="17">
        <v>42358</v>
      </c>
      <c r="B24" s="8"/>
      <c r="C24" s="8"/>
      <c r="D24" s="8"/>
      <c r="E24" s="8"/>
      <c r="F24" s="10">
        <f t="shared" si="0"/>
        <v>0</v>
      </c>
      <c r="G24" s="8"/>
      <c r="H24" s="18">
        <f t="shared" si="1"/>
        <v>0</v>
      </c>
    </row>
    <row r="25" spans="1:8" ht="15.75">
      <c r="A25" s="17">
        <v>42359</v>
      </c>
      <c r="B25" s="8"/>
      <c r="C25" s="8"/>
      <c r="D25" s="8"/>
      <c r="E25" s="8"/>
      <c r="F25" s="10">
        <f t="shared" si="0"/>
        <v>0</v>
      </c>
      <c r="G25" s="8"/>
      <c r="H25" s="18">
        <f t="shared" si="1"/>
        <v>0</v>
      </c>
    </row>
    <row r="26" spans="1:8" ht="15.75">
      <c r="A26" s="17">
        <v>42360</v>
      </c>
      <c r="B26" s="8"/>
      <c r="C26" s="8"/>
      <c r="D26" s="8"/>
      <c r="E26" s="8"/>
      <c r="F26" s="10">
        <f t="shared" si="0"/>
        <v>0</v>
      </c>
      <c r="G26" s="8"/>
      <c r="H26" s="18">
        <f t="shared" si="1"/>
        <v>0</v>
      </c>
    </row>
    <row r="27" spans="1:8" ht="15.75">
      <c r="A27" s="17">
        <v>42361</v>
      </c>
      <c r="B27" s="8"/>
      <c r="C27" s="8"/>
      <c r="D27" s="8"/>
      <c r="E27" s="8"/>
      <c r="F27" s="10">
        <f t="shared" si="0"/>
        <v>0</v>
      </c>
      <c r="G27" s="8"/>
      <c r="H27" s="18">
        <f t="shared" si="1"/>
        <v>0</v>
      </c>
    </row>
    <row r="28" spans="1:8" ht="15.75">
      <c r="A28" s="17">
        <v>42362</v>
      </c>
      <c r="B28" s="8"/>
      <c r="C28" s="8"/>
      <c r="D28" s="8"/>
      <c r="E28" s="8"/>
      <c r="F28" s="10">
        <f t="shared" si="0"/>
        <v>0</v>
      </c>
      <c r="G28" s="8"/>
      <c r="H28" s="18">
        <f t="shared" si="1"/>
        <v>0</v>
      </c>
    </row>
    <row r="29" spans="1:8" ht="15.75">
      <c r="A29" s="17">
        <v>42363</v>
      </c>
      <c r="B29" s="8"/>
      <c r="C29" s="8"/>
      <c r="D29" s="8"/>
      <c r="E29" s="8"/>
      <c r="F29" s="10">
        <f t="shared" si="0"/>
        <v>0</v>
      </c>
      <c r="G29" s="8"/>
      <c r="H29" s="18">
        <f t="shared" si="1"/>
        <v>0</v>
      </c>
    </row>
    <row r="30" spans="1:8" ht="15.75">
      <c r="A30" s="17">
        <v>42364</v>
      </c>
      <c r="B30" s="8"/>
      <c r="C30" s="8"/>
      <c r="D30" s="8"/>
      <c r="E30" s="8"/>
      <c r="F30" s="10">
        <f t="shared" si="0"/>
        <v>0</v>
      </c>
      <c r="G30" s="8"/>
      <c r="H30" s="18">
        <f t="shared" si="1"/>
        <v>0</v>
      </c>
    </row>
    <row r="31" spans="1:8" ht="15.75">
      <c r="A31" s="17">
        <v>42365</v>
      </c>
      <c r="B31" s="8"/>
      <c r="C31" s="8"/>
      <c r="D31" s="8"/>
      <c r="E31" s="8"/>
      <c r="F31" s="10">
        <f t="shared" si="0"/>
        <v>0</v>
      </c>
      <c r="G31" s="8"/>
      <c r="H31" s="18">
        <f t="shared" si="1"/>
        <v>0</v>
      </c>
    </row>
    <row r="32" spans="1:8" ht="15.75">
      <c r="A32" s="17">
        <v>42366</v>
      </c>
      <c r="B32" s="8"/>
      <c r="C32" s="8"/>
      <c r="D32" s="8"/>
      <c r="E32" s="8"/>
      <c r="F32" s="10">
        <f t="shared" si="0"/>
        <v>0</v>
      </c>
      <c r="G32" s="8"/>
      <c r="H32" s="18">
        <f t="shared" si="1"/>
        <v>0</v>
      </c>
    </row>
    <row r="33" spans="1:8" ht="15.75">
      <c r="A33" s="17">
        <v>42367</v>
      </c>
      <c r="B33" s="8"/>
      <c r="C33" s="8"/>
      <c r="D33" s="8"/>
      <c r="E33" s="8"/>
      <c r="F33" s="10">
        <f t="shared" si="0"/>
        <v>0</v>
      </c>
      <c r="G33" s="8"/>
      <c r="H33" s="18">
        <f t="shared" si="1"/>
        <v>0</v>
      </c>
    </row>
    <row r="34" spans="1:8" ht="15.75">
      <c r="A34" s="17">
        <v>42368</v>
      </c>
      <c r="B34" s="8">
        <v>14488</v>
      </c>
      <c r="C34" s="8"/>
      <c r="D34" s="8"/>
      <c r="E34" s="8"/>
      <c r="F34" s="10">
        <f t="shared" si="0"/>
        <v>14488</v>
      </c>
      <c r="G34" s="8"/>
      <c r="H34" s="18">
        <f t="shared" si="1"/>
        <v>14488</v>
      </c>
    </row>
    <row r="35" spans="1:8" ht="15.75">
      <c r="A35" s="17">
        <v>42369</v>
      </c>
      <c r="B35" s="8">
        <v>10723</v>
      </c>
      <c r="C35" s="8"/>
      <c r="D35" s="8"/>
      <c r="E35" s="8"/>
      <c r="F35" s="10">
        <f t="shared" si="0"/>
        <v>10723</v>
      </c>
      <c r="G35" s="8"/>
      <c r="H35" s="18">
        <f t="shared" si="1"/>
        <v>10723</v>
      </c>
    </row>
    <row r="36" spans="1:8" ht="15.75">
      <c r="A36" s="15" t="s">
        <v>18</v>
      </c>
      <c r="B36" s="18">
        <f aca="true" t="shared" si="2" ref="B36:H36">SUM(B5:B35)</f>
        <v>25211</v>
      </c>
      <c r="C36" s="18">
        <f t="shared" si="2"/>
        <v>0</v>
      </c>
      <c r="D36" s="18">
        <f t="shared" si="2"/>
        <v>0</v>
      </c>
      <c r="E36" s="18">
        <f t="shared" si="2"/>
        <v>0</v>
      </c>
      <c r="F36" s="18">
        <f t="shared" si="2"/>
        <v>25211</v>
      </c>
      <c r="G36" s="18">
        <f t="shared" si="2"/>
        <v>0</v>
      </c>
      <c r="H36" s="18">
        <f t="shared" si="2"/>
        <v>25211</v>
      </c>
    </row>
  </sheetData>
  <sheetProtection selectLockedCells="1" selectUnlockedCells="1"/>
  <mergeCells count="1">
    <mergeCell ref="A2: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0.57421875" style="2" customWidth="1"/>
    <col min="2" max="2" width="12.8515625" style="2" customWidth="1"/>
    <col min="3" max="3" width="14.57421875" style="2" customWidth="1"/>
    <col min="4" max="5" width="13.140625" style="2" customWidth="1"/>
    <col min="6" max="6" width="11.140625" style="2" customWidth="1"/>
    <col min="7" max="7" width="10.8515625" style="2" customWidth="1"/>
    <col min="8" max="8" width="12.57421875" style="2" customWidth="1"/>
    <col min="9" max="15" width="9.140625" style="2" customWidth="1"/>
  </cols>
  <sheetData>
    <row r="2" spans="1:8" ht="12.75" customHeight="1">
      <c r="A2" s="28" t="s">
        <v>22</v>
      </c>
      <c r="B2" s="28"/>
      <c r="C2" s="28"/>
      <c r="D2" s="28"/>
      <c r="E2" s="28"/>
      <c r="F2" s="28"/>
      <c r="G2" s="28"/>
      <c r="H2" s="28"/>
    </row>
    <row r="4" spans="1:8" ht="30">
      <c r="A4" s="15" t="s">
        <v>14</v>
      </c>
      <c r="B4" s="15" t="s">
        <v>15</v>
      </c>
      <c r="C4" s="15">
        <v>1</v>
      </c>
      <c r="D4" s="15">
        <v>2</v>
      </c>
      <c r="E4" s="15">
        <v>3</v>
      </c>
      <c r="F4" s="15" t="s">
        <v>16</v>
      </c>
      <c r="G4" s="15" t="s">
        <v>17</v>
      </c>
      <c r="H4" s="19" t="s">
        <v>18</v>
      </c>
    </row>
    <row r="5" spans="1:8" ht="15.75">
      <c r="A5" s="17">
        <v>42339</v>
      </c>
      <c r="B5" s="8">
        <v>2349</v>
      </c>
      <c r="C5" s="8"/>
      <c r="D5" s="8"/>
      <c r="E5" s="8"/>
      <c r="F5" s="10">
        <f>B5+C5+D5+E5</f>
        <v>2349</v>
      </c>
      <c r="G5" s="8"/>
      <c r="H5" s="18">
        <f>F5-G5</f>
        <v>2349</v>
      </c>
    </row>
    <row r="6" spans="1:8" ht="15.75">
      <c r="A6" s="17">
        <v>42340</v>
      </c>
      <c r="B6" s="8"/>
      <c r="C6" s="8"/>
      <c r="D6" s="8"/>
      <c r="E6" s="8"/>
      <c r="F6" s="10">
        <f aca="true" t="shared" si="0" ref="F6:F35">B6+C6+D6+E6</f>
        <v>0</v>
      </c>
      <c r="G6" s="8"/>
      <c r="H6" s="18">
        <f aca="true" t="shared" si="1" ref="H6:H35">F6-G6</f>
        <v>0</v>
      </c>
    </row>
    <row r="7" spans="1:8" ht="15.75">
      <c r="A7" s="17">
        <v>42341</v>
      </c>
      <c r="B7" s="8"/>
      <c r="C7" s="8"/>
      <c r="D7" s="8"/>
      <c r="E7" s="8"/>
      <c r="F7" s="10">
        <f t="shared" si="0"/>
        <v>0</v>
      </c>
      <c r="G7" s="8"/>
      <c r="H7" s="18">
        <f t="shared" si="1"/>
        <v>0</v>
      </c>
    </row>
    <row r="8" spans="1:8" ht="15.75">
      <c r="A8" s="17">
        <v>42342</v>
      </c>
      <c r="B8" s="8">
        <v>2670</v>
      </c>
      <c r="C8" s="8"/>
      <c r="D8" s="8"/>
      <c r="E8" s="8"/>
      <c r="F8" s="10">
        <f t="shared" si="0"/>
        <v>2670</v>
      </c>
      <c r="G8" s="8"/>
      <c r="H8" s="18">
        <f t="shared" si="1"/>
        <v>2670</v>
      </c>
    </row>
    <row r="9" spans="1:8" ht="15.75">
      <c r="A9" s="17">
        <v>42343</v>
      </c>
      <c r="B9" s="8">
        <v>1850</v>
      </c>
      <c r="C9" s="8"/>
      <c r="D9" s="8"/>
      <c r="E9" s="8"/>
      <c r="F9" s="10">
        <f t="shared" si="0"/>
        <v>1850</v>
      </c>
      <c r="G9" s="8"/>
      <c r="H9" s="18">
        <f t="shared" si="1"/>
        <v>1850</v>
      </c>
    </row>
    <row r="10" spans="1:8" ht="15.75">
      <c r="A10" s="17">
        <v>42344</v>
      </c>
      <c r="B10" s="8"/>
      <c r="C10" s="8"/>
      <c r="D10" s="8"/>
      <c r="E10" s="8"/>
      <c r="F10" s="10">
        <f t="shared" si="0"/>
        <v>0</v>
      </c>
      <c r="G10" s="8"/>
      <c r="H10" s="18">
        <f t="shared" si="1"/>
        <v>0</v>
      </c>
    </row>
    <row r="11" spans="1:8" ht="15.75">
      <c r="A11" s="17">
        <v>42345</v>
      </c>
      <c r="B11" s="8"/>
      <c r="C11" s="8"/>
      <c r="D11" s="8"/>
      <c r="E11" s="8"/>
      <c r="F11" s="10">
        <f t="shared" si="0"/>
        <v>0</v>
      </c>
      <c r="G11" s="8"/>
      <c r="H11" s="18">
        <f t="shared" si="1"/>
        <v>0</v>
      </c>
    </row>
    <row r="12" spans="1:8" ht="15.75">
      <c r="A12" s="17">
        <v>42346</v>
      </c>
      <c r="B12" s="8"/>
      <c r="C12" s="8"/>
      <c r="D12" s="8"/>
      <c r="E12" s="8"/>
      <c r="F12" s="10">
        <f t="shared" si="0"/>
        <v>0</v>
      </c>
      <c r="G12" s="8"/>
      <c r="H12" s="18">
        <f t="shared" si="1"/>
        <v>0</v>
      </c>
    </row>
    <row r="13" spans="1:8" ht="15.75">
      <c r="A13" s="17">
        <v>42347</v>
      </c>
      <c r="B13" s="8">
        <v>3279</v>
      </c>
      <c r="C13" s="8"/>
      <c r="D13" s="8"/>
      <c r="E13" s="8"/>
      <c r="F13" s="10">
        <f t="shared" si="0"/>
        <v>3279</v>
      </c>
      <c r="G13" s="8"/>
      <c r="H13" s="18">
        <f t="shared" si="1"/>
        <v>3279</v>
      </c>
    </row>
    <row r="14" spans="1:8" ht="15.75">
      <c r="A14" s="17">
        <v>42348</v>
      </c>
      <c r="B14" s="8"/>
      <c r="C14" s="8"/>
      <c r="D14" s="8"/>
      <c r="E14" s="8"/>
      <c r="F14" s="10">
        <f t="shared" si="0"/>
        <v>0</v>
      </c>
      <c r="G14" s="8"/>
      <c r="H14" s="18">
        <f t="shared" si="1"/>
        <v>0</v>
      </c>
    </row>
    <row r="15" spans="1:8" ht="15.75">
      <c r="A15" s="17">
        <v>42349</v>
      </c>
      <c r="B15" s="8"/>
      <c r="C15" s="8"/>
      <c r="D15" s="8"/>
      <c r="E15" s="8"/>
      <c r="F15" s="10">
        <f t="shared" si="0"/>
        <v>0</v>
      </c>
      <c r="G15" s="8"/>
      <c r="H15" s="18">
        <f t="shared" si="1"/>
        <v>0</v>
      </c>
    </row>
    <row r="16" spans="1:8" ht="15.75">
      <c r="A16" s="17">
        <v>42350</v>
      </c>
      <c r="B16" s="8"/>
      <c r="C16" s="8"/>
      <c r="D16" s="8"/>
      <c r="E16" s="8"/>
      <c r="F16" s="10">
        <f t="shared" si="0"/>
        <v>0</v>
      </c>
      <c r="G16" s="8"/>
      <c r="H16" s="18">
        <f t="shared" si="1"/>
        <v>0</v>
      </c>
    </row>
    <row r="17" spans="1:8" ht="15.75">
      <c r="A17" s="17">
        <v>42351</v>
      </c>
      <c r="B17" s="8"/>
      <c r="C17" s="8"/>
      <c r="D17" s="8"/>
      <c r="E17" s="8"/>
      <c r="F17" s="10">
        <f t="shared" si="0"/>
        <v>0</v>
      </c>
      <c r="G17" s="8"/>
      <c r="H17" s="18">
        <f t="shared" si="1"/>
        <v>0</v>
      </c>
    </row>
    <row r="18" spans="1:8" ht="15.75">
      <c r="A18" s="17">
        <v>42352</v>
      </c>
      <c r="B18" s="8"/>
      <c r="C18" s="8"/>
      <c r="D18" s="8"/>
      <c r="E18" s="8"/>
      <c r="F18" s="10">
        <f t="shared" si="0"/>
        <v>0</v>
      </c>
      <c r="G18" s="8"/>
      <c r="H18" s="18">
        <f t="shared" si="1"/>
        <v>0</v>
      </c>
    </row>
    <row r="19" spans="1:8" ht="15.75">
      <c r="A19" s="17">
        <v>42353</v>
      </c>
      <c r="B19" s="8"/>
      <c r="C19" s="8"/>
      <c r="D19" s="8"/>
      <c r="E19" s="8"/>
      <c r="F19" s="10">
        <f t="shared" si="0"/>
        <v>0</v>
      </c>
      <c r="G19" s="8"/>
      <c r="H19" s="18">
        <f t="shared" si="1"/>
        <v>0</v>
      </c>
    </row>
    <row r="20" spans="1:8" ht="15.75">
      <c r="A20" s="17">
        <v>42354</v>
      </c>
      <c r="B20" s="8"/>
      <c r="C20" s="8"/>
      <c r="D20" s="8"/>
      <c r="E20" s="8"/>
      <c r="F20" s="10">
        <f t="shared" si="0"/>
        <v>0</v>
      </c>
      <c r="G20" s="8"/>
      <c r="H20" s="18">
        <f t="shared" si="1"/>
        <v>0</v>
      </c>
    </row>
    <row r="21" spans="1:8" ht="15.75">
      <c r="A21" s="17">
        <v>42355</v>
      </c>
      <c r="B21" s="8"/>
      <c r="C21" s="8"/>
      <c r="D21" s="8"/>
      <c r="E21" s="8"/>
      <c r="F21" s="10">
        <f t="shared" si="0"/>
        <v>0</v>
      </c>
      <c r="G21" s="8"/>
      <c r="H21" s="18">
        <f t="shared" si="1"/>
        <v>0</v>
      </c>
    </row>
    <row r="22" spans="1:8" ht="15.75">
      <c r="A22" s="17">
        <v>42356</v>
      </c>
      <c r="B22" s="8"/>
      <c r="C22" s="8"/>
      <c r="D22" s="8"/>
      <c r="E22" s="8"/>
      <c r="F22" s="10">
        <f t="shared" si="0"/>
        <v>0</v>
      </c>
      <c r="G22" s="8"/>
      <c r="H22" s="18">
        <f t="shared" si="1"/>
        <v>0</v>
      </c>
    </row>
    <row r="23" spans="1:8" ht="15.75">
      <c r="A23" s="17">
        <v>42357</v>
      </c>
      <c r="B23" s="8"/>
      <c r="C23" s="8"/>
      <c r="D23" s="8"/>
      <c r="E23" s="8"/>
      <c r="F23" s="10">
        <f t="shared" si="0"/>
        <v>0</v>
      </c>
      <c r="G23" s="8"/>
      <c r="H23" s="18">
        <f t="shared" si="1"/>
        <v>0</v>
      </c>
    </row>
    <row r="24" spans="1:8" ht="15.75">
      <c r="A24" s="17">
        <v>42358</v>
      </c>
      <c r="B24" s="8">
        <v>3117</v>
      </c>
      <c r="C24" s="8"/>
      <c r="D24" s="8"/>
      <c r="E24" s="8"/>
      <c r="F24" s="10">
        <f t="shared" si="0"/>
        <v>3117</v>
      </c>
      <c r="G24" s="8"/>
      <c r="H24" s="18">
        <f t="shared" si="1"/>
        <v>3117</v>
      </c>
    </row>
    <row r="25" spans="1:8" ht="15.75">
      <c r="A25" s="17">
        <v>42359</v>
      </c>
      <c r="B25" s="8">
        <v>5087</v>
      </c>
      <c r="C25" s="8"/>
      <c r="D25" s="8"/>
      <c r="E25" s="8"/>
      <c r="F25" s="10">
        <f t="shared" si="0"/>
        <v>5087</v>
      </c>
      <c r="G25" s="8"/>
      <c r="H25" s="18">
        <f t="shared" si="1"/>
        <v>5087</v>
      </c>
    </row>
    <row r="26" spans="1:8" ht="15.75">
      <c r="A26" s="17">
        <v>42360</v>
      </c>
      <c r="B26" s="8">
        <v>7040</v>
      </c>
      <c r="C26" s="8"/>
      <c r="D26" s="8"/>
      <c r="E26" s="8"/>
      <c r="F26" s="10">
        <f t="shared" si="0"/>
        <v>7040</v>
      </c>
      <c r="G26" s="8"/>
      <c r="H26" s="18">
        <f t="shared" si="1"/>
        <v>7040</v>
      </c>
    </row>
    <row r="27" spans="1:8" ht="15.75">
      <c r="A27" s="17">
        <v>42361</v>
      </c>
      <c r="B27" s="8"/>
      <c r="C27" s="8"/>
      <c r="D27" s="8"/>
      <c r="E27" s="8"/>
      <c r="F27" s="10">
        <f t="shared" si="0"/>
        <v>0</v>
      </c>
      <c r="G27" s="8"/>
      <c r="H27" s="18">
        <f t="shared" si="1"/>
        <v>0</v>
      </c>
    </row>
    <row r="28" spans="1:8" ht="15.75">
      <c r="A28" s="17">
        <v>42362</v>
      </c>
      <c r="B28" s="8">
        <v>21031</v>
      </c>
      <c r="C28" s="8"/>
      <c r="D28" s="8"/>
      <c r="E28" s="8"/>
      <c r="F28" s="10">
        <f t="shared" si="0"/>
        <v>21031</v>
      </c>
      <c r="G28" s="8"/>
      <c r="H28" s="18">
        <f t="shared" si="1"/>
        <v>21031</v>
      </c>
    </row>
    <row r="29" spans="1:8" ht="15.75">
      <c r="A29" s="17">
        <v>42363</v>
      </c>
      <c r="B29" s="8"/>
      <c r="C29" s="8"/>
      <c r="D29" s="8"/>
      <c r="E29" s="8"/>
      <c r="F29" s="10">
        <f t="shared" si="0"/>
        <v>0</v>
      </c>
      <c r="G29" s="8"/>
      <c r="H29" s="18">
        <f t="shared" si="1"/>
        <v>0</v>
      </c>
    </row>
    <row r="30" spans="1:8" ht="15.75">
      <c r="A30" s="17">
        <v>42364</v>
      </c>
      <c r="B30" s="8">
        <v>5748</v>
      </c>
      <c r="C30" s="8"/>
      <c r="D30" s="8"/>
      <c r="E30" s="8"/>
      <c r="F30" s="10">
        <f t="shared" si="0"/>
        <v>5748</v>
      </c>
      <c r="G30" s="8"/>
      <c r="H30" s="18">
        <f t="shared" si="1"/>
        <v>5748</v>
      </c>
    </row>
    <row r="31" spans="1:8" ht="15.75">
      <c r="A31" s="17">
        <v>42365</v>
      </c>
      <c r="B31" s="8"/>
      <c r="C31" s="8"/>
      <c r="D31" s="8"/>
      <c r="E31" s="8"/>
      <c r="F31" s="10">
        <f t="shared" si="0"/>
        <v>0</v>
      </c>
      <c r="G31" s="8"/>
      <c r="H31" s="18">
        <f t="shared" si="1"/>
        <v>0</v>
      </c>
    </row>
    <row r="32" spans="1:8" ht="15.75">
      <c r="A32" s="17">
        <v>42366</v>
      </c>
      <c r="B32" s="8">
        <v>4701</v>
      </c>
      <c r="C32" s="8"/>
      <c r="D32" s="8"/>
      <c r="E32" s="8"/>
      <c r="F32" s="10">
        <f t="shared" si="0"/>
        <v>4701</v>
      </c>
      <c r="G32" s="8"/>
      <c r="H32" s="18">
        <f t="shared" si="1"/>
        <v>4701</v>
      </c>
    </row>
    <row r="33" spans="1:8" ht="15.75">
      <c r="A33" s="17">
        <v>42367</v>
      </c>
      <c r="B33" s="8">
        <v>13590</v>
      </c>
      <c r="C33" s="8"/>
      <c r="D33" s="8"/>
      <c r="E33" s="8"/>
      <c r="F33" s="10">
        <f t="shared" si="0"/>
        <v>13590</v>
      </c>
      <c r="G33" s="8"/>
      <c r="H33" s="18">
        <f t="shared" si="1"/>
        <v>13590</v>
      </c>
    </row>
    <row r="34" spans="1:8" ht="15.75">
      <c r="A34" s="17">
        <v>42368</v>
      </c>
      <c r="B34" s="8"/>
      <c r="C34" s="8"/>
      <c r="D34" s="8"/>
      <c r="E34" s="8"/>
      <c r="F34" s="10">
        <f t="shared" si="0"/>
        <v>0</v>
      </c>
      <c r="G34" s="8"/>
      <c r="H34" s="18">
        <f t="shared" si="1"/>
        <v>0</v>
      </c>
    </row>
    <row r="35" spans="1:8" ht="15.75">
      <c r="A35" s="17">
        <v>42369</v>
      </c>
      <c r="B35" s="8"/>
      <c r="C35" s="8"/>
      <c r="D35" s="8"/>
      <c r="E35" s="8"/>
      <c r="F35" s="10">
        <f t="shared" si="0"/>
        <v>0</v>
      </c>
      <c r="G35" s="8"/>
      <c r="H35" s="18">
        <f t="shared" si="1"/>
        <v>0</v>
      </c>
    </row>
    <row r="36" spans="1:8" ht="15.75">
      <c r="A36" s="15" t="s">
        <v>18</v>
      </c>
      <c r="B36" s="18">
        <f aca="true" t="shared" si="2" ref="B36:H36">SUM(B5:B35)</f>
        <v>70462</v>
      </c>
      <c r="C36" s="18">
        <f t="shared" si="2"/>
        <v>0</v>
      </c>
      <c r="D36" s="18">
        <f t="shared" si="2"/>
        <v>0</v>
      </c>
      <c r="E36" s="18">
        <f t="shared" si="2"/>
        <v>0</v>
      </c>
      <c r="F36" s="18">
        <f t="shared" si="2"/>
        <v>70462</v>
      </c>
      <c r="G36" s="18">
        <f t="shared" si="2"/>
        <v>0</v>
      </c>
      <c r="H36" s="18">
        <f t="shared" si="2"/>
        <v>70462</v>
      </c>
    </row>
  </sheetData>
  <sheetProtection selectLockedCells="1" selectUnlockedCells="1"/>
  <mergeCells count="1">
    <mergeCell ref="A2: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Anastasia</cp:lastModifiedBy>
  <dcterms:created xsi:type="dcterms:W3CDTF">2016-01-12T12:24:46Z</dcterms:created>
  <dcterms:modified xsi:type="dcterms:W3CDTF">2016-03-25T06:30:26Z</dcterms:modified>
  <cp:category/>
  <cp:version/>
  <cp:contentType/>
  <cp:contentStatus/>
</cp:coreProperties>
</file>