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105" yWindow="105" windowWidth="11910" windowHeight="9645" tabRatio="782"/>
  </bookViews>
  <sheets>
    <sheet name="09" sheetId="12" r:id="rId1"/>
  </sheets>
  <externalReferences>
    <externalReference r:id="rId2"/>
    <externalReference r:id="rId3"/>
    <externalReference r:id="rId4"/>
  </externalReferences>
  <definedNames>
    <definedName name="_xlnm._FilterDatabase" localSheetId="0" hidden="1">'09'!$A$10:$Q$23</definedName>
  </definedNames>
  <calcPr calcId="145621"/>
</workbook>
</file>

<file path=xl/calcChain.xml><?xml version="1.0" encoding="utf-8"?>
<calcChain xmlns="http://schemas.openxmlformats.org/spreadsheetml/2006/main">
  <c r="J20" i="12" l="1"/>
  <c r="J17" i="12"/>
  <c r="J15" i="12"/>
  <c r="J14" i="12"/>
  <c r="J13" i="12"/>
  <c r="J12" i="12"/>
  <c r="I20" i="12"/>
  <c r="I17" i="12"/>
  <c r="I15" i="12"/>
  <c r="I14" i="12"/>
  <c r="I13" i="12"/>
  <c r="I12" i="12"/>
  <c r="F13" i="12" l="1"/>
  <c r="F12" i="12"/>
  <c r="Q20" i="12" l="1"/>
  <c r="O20" i="12"/>
  <c r="N20" i="12"/>
  <c r="M20" i="12"/>
  <c r="L20" i="12"/>
  <c r="K20" i="12"/>
  <c r="H20" i="12"/>
  <c r="F20" i="12"/>
  <c r="E20" i="12"/>
  <c r="Q17" i="12"/>
  <c r="O17" i="12"/>
  <c r="N17" i="12"/>
  <c r="M17" i="12"/>
  <c r="L17" i="12"/>
  <c r="K17" i="12"/>
  <c r="H17" i="12"/>
  <c r="F17" i="12"/>
  <c r="E17" i="12"/>
  <c r="Q15" i="12"/>
  <c r="O15" i="12"/>
  <c r="N15" i="12"/>
  <c r="M15" i="12"/>
  <c r="L15" i="12"/>
  <c r="K15" i="12"/>
  <c r="H15" i="12"/>
  <c r="F15" i="12"/>
  <c r="E15" i="12"/>
  <c r="Q14" i="12"/>
  <c r="O14" i="12"/>
  <c r="N14" i="12"/>
  <c r="M14" i="12"/>
  <c r="L14" i="12"/>
  <c r="K14" i="12"/>
  <c r="H14" i="12"/>
  <c r="F14" i="12"/>
  <c r="E14" i="12"/>
  <c r="Q13" i="12"/>
  <c r="O13" i="12"/>
  <c r="N13" i="12"/>
  <c r="M13" i="12"/>
  <c r="L13" i="12"/>
  <c r="K13" i="12"/>
  <c r="H13" i="12"/>
  <c r="E13" i="12"/>
  <c r="Q12" i="12"/>
  <c r="O12" i="12"/>
  <c r="N12" i="12"/>
  <c r="M12" i="12"/>
  <c r="L12" i="12"/>
  <c r="K12" i="12"/>
  <c r="H12" i="12"/>
  <c r="E12" i="12"/>
  <c r="E11" i="12" l="1"/>
  <c r="F11" i="12"/>
  <c r="H11" i="12"/>
  <c r="I11" i="12"/>
  <c r="J11" i="12"/>
  <c r="K11" i="12"/>
  <c r="L11" i="12"/>
  <c r="M11" i="12"/>
  <c r="N11" i="12"/>
  <c r="O11" i="12"/>
  <c r="Q11" i="12"/>
  <c r="F19" i="12" l="1"/>
  <c r="Q23" i="12"/>
  <c r="O23" i="12"/>
  <c r="N23" i="12"/>
  <c r="M23" i="12"/>
  <c r="L23" i="12"/>
  <c r="K23" i="12"/>
  <c r="J23" i="12"/>
  <c r="I23" i="12"/>
  <c r="H23" i="12"/>
  <c r="F23" i="12"/>
  <c r="E23" i="12"/>
  <c r="Q22" i="12"/>
  <c r="O22" i="12"/>
  <c r="N22" i="12"/>
  <c r="M22" i="12"/>
  <c r="L22" i="12"/>
  <c r="K22" i="12"/>
  <c r="J22" i="12"/>
  <c r="I22" i="12"/>
  <c r="H22" i="12"/>
  <c r="F22" i="12"/>
  <c r="E22" i="12"/>
  <c r="Q21" i="12"/>
  <c r="O21" i="12"/>
  <c r="N21" i="12"/>
  <c r="M21" i="12"/>
  <c r="L21" i="12"/>
  <c r="K21" i="12"/>
  <c r="J21" i="12"/>
  <c r="I21" i="12"/>
  <c r="H21" i="12"/>
  <c r="F21" i="12"/>
  <c r="E21" i="12"/>
  <c r="Q19" i="12"/>
  <c r="O19" i="12"/>
  <c r="N19" i="12"/>
  <c r="M19" i="12"/>
  <c r="L19" i="12"/>
  <c r="K19" i="12"/>
  <c r="J19" i="12"/>
  <c r="I19" i="12"/>
  <c r="H19" i="12"/>
  <c r="E19" i="12"/>
  <c r="Q18" i="12"/>
  <c r="O18" i="12"/>
  <c r="N18" i="12"/>
  <c r="M18" i="12"/>
  <c r="L18" i="12"/>
  <c r="K18" i="12"/>
  <c r="J18" i="12"/>
  <c r="I18" i="12"/>
  <c r="H18" i="12"/>
  <c r="F18" i="12"/>
  <c r="E18" i="12"/>
  <c r="Q16" i="12"/>
  <c r="O16" i="12"/>
  <c r="N16" i="12"/>
  <c r="M16" i="12"/>
  <c r="L16" i="12"/>
  <c r="K16" i="12"/>
  <c r="J16" i="12"/>
  <c r="I16" i="12"/>
  <c r="H16" i="12"/>
  <c r="F16" i="12"/>
  <c r="E16" i="12"/>
  <c r="D23" i="12" l="1"/>
  <c r="D22" i="12"/>
  <c r="D21" i="12"/>
  <c r="D20" i="12"/>
  <c r="D19" i="12"/>
  <c r="D18" i="12"/>
  <c r="D17" i="12"/>
  <c r="D16" i="12"/>
  <c r="D15" i="12"/>
  <c r="D14" i="12"/>
  <c r="D13" i="12"/>
  <c r="D12" i="12"/>
  <c r="D11" i="12"/>
  <c r="D6" i="12" l="1"/>
</calcChain>
</file>

<file path=xl/sharedStrings.xml><?xml version="1.0" encoding="utf-8"?>
<sst xmlns="http://schemas.openxmlformats.org/spreadsheetml/2006/main" count="59" uniqueCount="52">
  <si>
    <t>Движение денежных средств от текущей деятельности</t>
  </si>
  <si>
    <t>наименование бизнеса</t>
  </si>
  <si>
    <t>Показатель</t>
  </si>
  <si>
    <t>Итого</t>
  </si>
  <si>
    <t>УК</t>
  </si>
  <si>
    <t>Эгида</t>
  </si>
  <si>
    <t>Травма</t>
  </si>
  <si>
    <t>РЗ</t>
  </si>
  <si>
    <t>Технофарм</t>
  </si>
  <si>
    <t>хранение и складская обработка лекарственных препаратов (36,6)</t>
  </si>
  <si>
    <t>услуги хранения и складской обработки грузов</t>
  </si>
  <si>
    <t>управление активами</t>
  </si>
  <si>
    <t>льготное обеспечение препаратами</t>
  </si>
  <si>
    <t>склады временногго хранения, таможенное оформление</t>
  </si>
  <si>
    <t>услуги охраны</t>
  </si>
  <si>
    <t>реализация протезов</t>
  </si>
  <si>
    <t>производство протезов</t>
  </si>
  <si>
    <t>реализация лекарственных препаратов в розницу</t>
  </si>
  <si>
    <t>реализация и дост.  лекарственных препаратов</t>
  </si>
  <si>
    <t>Прогр. продукты для автом-и деят. Мед. Учреждений</t>
  </si>
  <si>
    <t>Операционная деятельность</t>
  </si>
  <si>
    <t>Оплата ремонта и содержание помещений (текущие строительные работы)</t>
  </si>
  <si>
    <t>Прочие расходы на содержание помещений</t>
  </si>
  <si>
    <t>Оплата услуг по ремонту и содержанию оборудования</t>
  </si>
  <si>
    <t>Оплата услуг технического обслуживания автотранспорта, мойка, стоянка</t>
  </si>
  <si>
    <t>Оплата запчастей для автотранспорта</t>
  </si>
  <si>
    <t>Оплата ремонта и содержания оргтехники</t>
  </si>
  <si>
    <t>Оплата расходных материалов к копировальной технике, принтерам</t>
  </si>
  <si>
    <t>Оплата услуг по техническому обслуживанию оборудования</t>
  </si>
  <si>
    <t>Оплата обслуживания систем охранной и пожарной сигнализации, в т.ч.систем видеонаблюдения</t>
  </si>
  <si>
    <t>Код статьи ДДС</t>
  </si>
  <si>
    <t>план на текущий месяц</t>
  </si>
  <si>
    <t>Фармат розница</t>
  </si>
  <si>
    <t>Фармат РЦ</t>
  </si>
  <si>
    <t>ДЛО</t>
  </si>
  <si>
    <t>Фармат СВХ</t>
  </si>
  <si>
    <t>Эндопротезы</t>
  </si>
  <si>
    <t>Аптека+</t>
  </si>
  <si>
    <t>сентябрь 2012 года</t>
  </si>
  <si>
    <t>сентябрь</t>
  </si>
  <si>
    <t>ООО "Фармат"</t>
  </si>
  <si>
    <t>Код статьи ДДС старый</t>
  </si>
  <si>
    <t>FC-01-01-07</t>
  </si>
  <si>
    <t>FC-01-01-09</t>
  </si>
  <si>
    <t>FC-01-02-04</t>
  </si>
  <si>
    <t>FC-01-02-02</t>
  </si>
  <si>
    <t>FC-01-05-02</t>
  </si>
  <si>
    <t>FC-01-01-09, FC-01-01-05, FC-01-05-08</t>
  </si>
  <si>
    <t>FC-01-02-06</t>
  </si>
  <si>
    <t>FC-01-05-03</t>
  </si>
  <si>
    <t>FC-01-02-04, FC-01-02-08</t>
  </si>
  <si>
    <t>FC-01-02-07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</si>
</sst>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5" fillId="0" borderId="0"/>
    <xf numFmtId="0" fontId="7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4" borderId="4" xfId="0" applyNumberFormat="1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9" fillId="4" borderId="0" xfId="0" applyNumberFormat="1" applyFont="1" applyFill="1" applyAlignment="1">
      <alignment horizontal="left" vertical="center"/>
    </xf>
    <xf numFmtId="3" fontId="9" fillId="2" borderId="0" xfId="0" applyNumberFormat="1" applyFont="1" applyFill="1" applyAlignment="1">
      <alignment horizontal="left" vertical="center"/>
    </xf>
    <xf numFmtId="3" fontId="11" fillId="6" borderId="1" xfId="0" applyNumberFormat="1" applyFont="1" applyFill="1" applyBorder="1" applyAlignment="1">
      <alignment horizontal="left" vertical="center"/>
    </xf>
    <xf numFmtId="3" fontId="10" fillId="6" borderId="0" xfId="0" applyNumberFormat="1" applyFont="1" applyFill="1" applyAlignment="1">
      <alignment vertical="center"/>
    </xf>
    <xf numFmtId="3" fontId="6" fillId="7" borderId="4" xfId="0" applyNumberFormat="1" applyFont="1" applyFill="1" applyBorder="1" applyAlignment="1">
      <alignment horizontal="left" vertical="center" wrapText="1"/>
    </xf>
    <xf numFmtId="3" fontId="12" fillId="6" borderId="2" xfId="0" applyNumberFormat="1" applyFont="1" applyFill="1" applyBorder="1" applyAlignment="1">
      <alignment horizontal="center" vertical="center"/>
    </xf>
    <xf numFmtId="3" fontId="4" fillId="7" borderId="7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3" fontId="6" fillId="7" borderId="7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center" wrapText="1"/>
    </xf>
    <xf numFmtId="49" fontId="10" fillId="2" borderId="0" xfId="0" applyNumberFormat="1" applyFont="1" applyFill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_Лист1" xfId="1"/>
    <cellStyle name="Финансовый 2" xfId="5"/>
    <cellStyle name="Финансовый 3" xfId="7"/>
  </cellStyles>
  <dxfs count="0"/>
  <tableStyles count="0" defaultTableStyle="TableStyleMedium2" defaultPivotStyle="PivotStyleMedium9"/>
  <colors>
    <mruColors>
      <color rgb="FFFF3399"/>
      <color rgb="FFCC66FF"/>
      <color rgb="FFCC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&#1101;&#1082;&#1089;&#1087;&#1083;%20-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2;%20&#1041;&#1102;&#1076;&#1078;&#1077;&#1090;%20&#1088;&#1077;&#1084;&#1086;&#1085;&#1090;&#1086;&#1074;%20%20-%20&#1089;&#1077;&#1085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%20&#1048;&#1058;%20%20-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рВ"/>
      <sheetName val="Фарм"/>
      <sheetName val="ФЛО"/>
      <sheetName val="Фарм-розн"/>
      <sheetName val="И-Ф"/>
      <sheetName val="ОМТ"/>
      <sheetName val="Эгида"/>
      <sheetName val="РЗ"/>
      <sheetName val="ТХФ"/>
      <sheetName val="ТЭСТ"/>
      <sheetName val="И-Ц"/>
      <sheetName val="Свод по юр. лицам"/>
      <sheetName val="Свод по бизнесам"/>
      <sheetName val="б. Фарм"/>
      <sheetName val="б. Фарм СВХ"/>
      <sheetName val="б. УК"/>
      <sheetName val="б. ДЛО"/>
      <sheetName val="б. Фарм розн"/>
      <sheetName val="б. Аптека+"/>
      <sheetName val="б. РЗ"/>
    </sheetNames>
    <sheetDataSet>
      <sheetData sheetId="0"/>
      <sheetData sheetId="1">
        <row r="8">
          <cell r="B8">
            <v>121000000</v>
          </cell>
          <cell r="H8">
            <v>300000</v>
          </cell>
        </row>
        <row r="9">
          <cell r="B9">
            <v>121300000</v>
          </cell>
          <cell r="H9">
            <v>300000</v>
          </cell>
        </row>
        <row r="10">
          <cell r="B10">
            <v>121300000</v>
          </cell>
          <cell r="E10" t="str">
            <v>Фармат РЦ</v>
          </cell>
          <cell r="H10">
            <v>300000</v>
          </cell>
        </row>
        <row r="14">
          <cell r="B14">
            <v>122100000</v>
          </cell>
          <cell r="H14">
            <v>99000</v>
          </cell>
        </row>
        <row r="15">
          <cell r="B15">
            <v>122110000</v>
          </cell>
        </row>
        <row r="16">
          <cell r="B16">
            <v>122150000</v>
          </cell>
          <cell r="H16">
            <v>9000</v>
          </cell>
        </row>
        <row r="17">
          <cell r="B17">
            <v>122150000</v>
          </cell>
          <cell r="E17" t="str">
            <v>Фармат РЦ</v>
          </cell>
          <cell r="H17">
            <v>9000</v>
          </cell>
        </row>
        <row r="19">
          <cell r="B19">
            <v>122150000</v>
          </cell>
        </row>
        <row r="20">
          <cell r="B20">
            <v>122150000</v>
          </cell>
        </row>
        <row r="21">
          <cell r="B21">
            <v>122160000</v>
          </cell>
          <cell r="H21">
            <v>30000</v>
          </cell>
        </row>
        <row r="22">
          <cell r="B22">
            <v>122160000</v>
          </cell>
          <cell r="E22" t="str">
            <v>Фармат РЦ</v>
          </cell>
        </row>
        <row r="23">
          <cell r="B23">
            <v>122160000</v>
          </cell>
        </row>
        <row r="24">
          <cell r="B24">
            <v>122160000</v>
          </cell>
          <cell r="E24" t="str">
            <v>Фармат РЦ</v>
          </cell>
          <cell r="H24">
            <v>30000</v>
          </cell>
        </row>
        <row r="25">
          <cell r="B25">
            <v>122160000</v>
          </cell>
          <cell r="E25" t="str">
            <v>Фармат РЦ</v>
          </cell>
        </row>
        <row r="26">
          <cell r="B26">
            <v>122180000</v>
          </cell>
          <cell r="H26">
            <v>60000</v>
          </cell>
        </row>
        <row r="27">
          <cell r="B27">
            <v>122180000</v>
          </cell>
          <cell r="E27" t="str">
            <v>Фармат РЦ</v>
          </cell>
          <cell r="H27">
            <v>60000</v>
          </cell>
        </row>
        <row r="28">
          <cell r="B28">
            <v>122180000</v>
          </cell>
        </row>
        <row r="32">
          <cell r="B32">
            <v>122200000</v>
          </cell>
          <cell r="H32">
            <v>0</v>
          </cell>
        </row>
        <row r="33">
          <cell r="B33">
            <v>122210000</v>
          </cell>
        </row>
        <row r="34">
          <cell r="B34">
            <v>122220000</v>
          </cell>
        </row>
        <row r="35">
          <cell r="B35">
            <v>122230000</v>
          </cell>
        </row>
        <row r="36">
          <cell r="B36">
            <v>122240000</v>
          </cell>
          <cell r="H36">
            <v>0</v>
          </cell>
        </row>
        <row r="37">
          <cell r="B37">
            <v>122240000</v>
          </cell>
        </row>
        <row r="38">
          <cell r="B38">
            <v>122240000</v>
          </cell>
        </row>
        <row r="39">
          <cell r="B39">
            <v>122250000</v>
          </cell>
        </row>
        <row r="48">
          <cell r="B48">
            <v>122300000</v>
          </cell>
          <cell r="H48">
            <v>0</v>
          </cell>
        </row>
        <row r="49">
          <cell r="B49">
            <v>122320000</v>
          </cell>
        </row>
        <row r="50">
          <cell r="B50">
            <v>122330000</v>
          </cell>
        </row>
        <row r="51">
          <cell r="B51">
            <v>122340000</v>
          </cell>
        </row>
        <row r="55">
          <cell r="B55">
            <v>123100000</v>
          </cell>
          <cell r="H55">
            <v>90000</v>
          </cell>
        </row>
        <row r="56">
          <cell r="B56">
            <v>122110000</v>
          </cell>
        </row>
        <row r="57">
          <cell r="B57">
            <v>123130000</v>
          </cell>
          <cell r="H57">
            <v>0</v>
          </cell>
        </row>
        <row r="58">
          <cell r="B58">
            <v>123130000</v>
          </cell>
        </row>
        <row r="59">
          <cell r="B59">
            <v>123140000</v>
          </cell>
        </row>
        <row r="60">
          <cell r="B60">
            <v>123150000</v>
          </cell>
          <cell r="H60">
            <v>0</v>
          </cell>
        </row>
        <row r="61">
          <cell r="B61">
            <v>123150000</v>
          </cell>
        </row>
        <row r="62">
          <cell r="B62">
            <v>123150000</v>
          </cell>
        </row>
        <row r="63">
          <cell r="B63">
            <v>123150000</v>
          </cell>
        </row>
        <row r="64">
          <cell r="B64">
            <v>123150000</v>
          </cell>
        </row>
        <row r="65">
          <cell r="B65">
            <v>123160000</v>
          </cell>
          <cell r="H65">
            <v>50000</v>
          </cell>
        </row>
        <row r="66">
          <cell r="B66">
            <v>123160000</v>
          </cell>
          <cell r="E66" t="str">
            <v>Фармат РЦ</v>
          </cell>
          <cell r="H66">
            <v>50000</v>
          </cell>
        </row>
        <row r="67">
          <cell r="B67">
            <v>123160000</v>
          </cell>
        </row>
        <row r="68">
          <cell r="B68">
            <v>123180000</v>
          </cell>
          <cell r="H68">
            <v>40000</v>
          </cell>
        </row>
        <row r="69">
          <cell r="E69" t="str">
            <v>Фармат РЦ</v>
          </cell>
          <cell r="H69">
            <v>40000</v>
          </cell>
        </row>
        <row r="72">
          <cell r="B72">
            <v>123200000</v>
          </cell>
          <cell r="H72">
            <v>0</v>
          </cell>
        </row>
        <row r="73">
          <cell r="B73">
            <v>123240000</v>
          </cell>
        </row>
        <row r="77">
          <cell r="B77">
            <v>123400000</v>
          </cell>
          <cell r="H77">
            <v>0</v>
          </cell>
        </row>
        <row r="78">
          <cell r="B78">
            <v>123420000</v>
          </cell>
        </row>
        <row r="82">
          <cell r="B82">
            <v>123500000</v>
          </cell>
          <cell r="H82">
            <v>10000</v>
          </cell>
        </row>
        <row r="83">
          <cell r="B83">
            <v>123510000</v>
          </cell>
          <cell r="H83">
            <v>10000</v>
          </cell>
        </row>
        <row r="85">
          <cell r="B85">
            <v>123510000</v>
          </cell>
          <cell r="E85" t="str">
            <v>Фармат РЦ</v>
          </cell>
          <cell r="H85">
            <v>10000</v>
          </cell>
        </row>
        <row r="91">
          <cell r="B91">
            <v>123700000</v>
          </cell>
          <cell r="H91">
            <v>50000</v>
          </cell>
        </row>
        <row r="92">
          <cell r="B92">
            <v>123710000</v>
          </cell>
          <cell r="H92">
            <v>20000</v>
          </cell>
        </row>
        <row r="93">
          <cell r="B93">
            <v>123710000</v>
          </cell>
          <cell r="E93" t="str">
            <v>Фармат РЦ</v>
          </cell>
          <cell r="H93">
            <v>10000</v>
          </cell>
        </row>
        <row r="94">
          <cell r="B94">
            <v>123710000</v>
          </cell>
        </row>
        <row r="95">
          <cell r="B95">
            <v>123710000</v>
          </cell>
          <cell r="E95" t="str">
            <v>Фармат РЦ</v>
          </cell>
          <cell r="H95">
            <v>10000</v>
          </cell>
        </row>
        <row r="100">
          <cell r="B100">
            <v>123720000</v>
          </cell>
          <cell r="H100">
            <v>10000</v>
          </cell>
        </row>
        <row r="101">
          <cell r="B101">
            <v>123720000</v>
          </cell>
          <cell r="E101" t="str">
            <v>Фармат РЦ</v>
          </cell>
          <cell r="H101">
            <v>10000</v>
          </cell>
        </row>
        <row r="103">
          <cell r="B103">
            <v>123730000</v>
          </cell>
          <cell r="H103">
            <v>20000</v>
          </cell>
        </row>
        <row r="104">
          <cell r="B104">
            <v>123730000</v>
          </cell>
          <cell r="E104" t="str">
            <v>Фармат РЦ</v>
          </cell>
          <cell r="H104">
            <v>20000</v>
          </cell>
        </row>
        <row r="107">
          <cell r="B107">
            <v>123920000</v>
          </cell>
          <cell r="H107">
            <v>0</v>
          </cell>
        </row>
        <row r="108">
          <cell r="B108">
            <v>123920000</v>
          </cell>
        </row>
        <row r="109">
          <cell r="B109">
            <v>123920000</v>
          </cell>
        </row>
        <row r="113">
          <cell r="B113">
            <v>123960000</v>
          </cell>
          <cell r="H113">
            <v>0</v>
          </cell>
        </row>
        <row r="117">
          <cell r="H1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 статей АХБ"/>
      <sheetName val="Фарм нов"/>
      <sheetName val="Свод по бизнесам"/>
      <sheetName val="Бизнес УА"/>
      <sheetName val="Бизнес Фармат"/>
      <sheetName val="Бизнес ЮВАО"/>
      <sheetName val="Бизнес УК"/>
      <sheetName val="Бизнес 36,6"/>
      <sheetName val="Бизнес Аптека+"/>
      <sheetName val="ТП"/>
    </sheetNames>
    <sheetDataSet>
      <sheetData sheetId="0" refreshError="1"/>
      <sheetData sheetId="1">
        <row r="10">
          <cell r="B10">
            <v>122130000</v>
          </cell>
          <cell r="E10" t="str">
            <v>Фармат РЦ</v>
          </cell>
          <cell r="T10">
            <v>27337.74</v>
          </cell>
        </row>
        <row r="11">
          <cell r="B11">
            <v>122180000</v>
          </cell>
          <cell r="E11" t="str">
            <v>Фармат РЦ</v>
          </cell>
          <cell r="T11">
            <v>30000</v>
          </cell>
        </row>
        <row r="12">
          <cell r="B12">
            <v>122180000</v>
          </cell>
          <cell r="E12" t="str">
            <v>Фармат РЦ</v>
          </cell>
          <cell r="T12">
            <v>30000</v>
          </cell>
        </row>
        <row r="13">
          <cell r="B13">
            <v>122150000</v>
          </cell>
          <cell r="E13" t="str">
            <v>Фармат РЦ</v>
          </cell>
          <cell r="T13">
            <v>100000</v>
          </cell>
        </row>
        <row r="14">
          <cell r="T14">
            <v>0</v>
          </cell>
        </row>
        <row r="15">
          <cell r="T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В"/>
      <sheetName val="Ф-Т"/>
      <sheetName val="ФЛО"/>
      <sheetName val="ОМТ- б. Эндопрот."/>
      <sheetName val="Эгида"/>
      <sheetName val="И-Ц"/>
      <sheetName val="РЗ"/>
      <sheetName val="ТХФ"/>
      <sheetName val="Тэст"/>
      <sheetName val="И-Ф"/>
      <sheetName val="Свод по бизнесам"/>
      <sheetName val="Бизнес Фармат"/>
      <sheetName val="Бизнес ТП"/>
      <sheetName val="Бизнес ЮВАО"/>
      <sheetName val="Бизнес 36,6"/>
      <sheetName val="Бизнес РЗ"/>
      <sheetName val="Бизнес Аптека +"/>
      <sheetName val="Бизнес УА"/>
      <sheetName val="Бизнес УК"/>
      <sheetName val="Свод по Юр. лицам"/>
      <sheetName val="Сврд по бизнесам"/>
      <sheetName val="б.Фармат РЦ"/>
      <sheetName val="б.ДЛО"/>
      <sheetName val="Фармат розница"/>
      <sheetName val="б.Фармат СВХ"/>
      <sheetName val="б.УК"/>
      <sheetName val="б.Аптека+"/>
      <sheetName val="б.РЗ"/>
      <sheetName val="б. Эгида"/>
    </sheetNames>
    <sheetDataSet>
      <sheetData sheetId="0"/>
      <sheetData sheetId="1">
        <row r="12">
          <cell r="B12">
            <v>123410000</v>
          </cell>
          <cell r="Q12">
            <v>0</v>
          </cell>
        </row>
        <row r="13">
          <cell r="B13">
            <v>123410000</v>
          </cell>
          <cell r="Q13">
            <v>0</v>
          </cell>
        </row>
        <row r="14">
          <cell r="B14">
            <v>123410000</v>
          </cell>
          <cell r="Q14">
            <v>0</v>
          </cell>
        </row>
        <row r="15">
          <cell r="B15">
            <v>123410000</v>
          </cell>
          <cell r="Q15">
            <v>0</v>
          </cell>
        </row>
        <row r="16">
          <cell r="B16">
            <v>123410000</v>
          </cell>
          <cell r="Q16">
            <v>0</v>
          </cell>
        </row>
        <row r="17">
          <cell r="B17">
            <v>123410000</v>
          </cell>
          <cell r="Q17">
            <v>0</v>
          </cell>
        </row>
        <row r="18">
          <cell r="B18">
            <v>123420000</v>
          </cell>
          <cell r="Q18">
            <v>0</v>
          </cell>
        </row>
        <row r="19">
          <cell r="B19">
            <v>123420000</v>
          </cell>
          <cell r="Q19">
            <v>0</v>
          </cell>
        </row>
        <row r="20">
          <cell r="B20">
            <v>123420000</v>
          </cell>
          <cell r="Q20">
            <v>0</v>
          </cell>
        </row>
        <row r="21">
          <cell r="B21">
            <v>123420000</v>
          </cell>
          <cell r="Q21">
            <v>0</v>
          </cell>
        </row>
        <row r="22">
          <cell r="B22">
            <v>123420000</v>
          </cell>
          <cell r="Q22">
            <v>0</v>
          </cell>
        </row>
        <row r="23">
          <cell r="B23">
            <v>123420000</v>
          </cell>
          <cell r="Q23">
            <v>0</v>
          </cell>
        </row>
        <row r="24">
          <cell r="B24">
            <v>123430000</v>
          </cell>
          <cell r="Q24">
            <v>0</v>
          </cell>
        </row>
        <row r="25">
          <cell r="B25">
            <v>123430000</v>
          </cell>
          <cell r="Q25">
            <v>0</v>
          </cell>
        </row>
        <row r="26">
          <cell r="B26">
            <v>123430000</v>
          </cell>
          <cell r="Q26">
            <v>0</v>
          </cell>
        </row>
        <row r="27">
          <cell r="B27">
            <v>123430000</v>
          </cell>
          <cell r="Q27">
            <v>0</v>
          </cell>
        </row>
        <row r="28">
          <cell r="B28">
            <v>123430000</v>
          </cell>
        </row>
        <row r="29">
          <cell r="B29">
            <v>123440000</v>
          </cell>
          <cell r="Q29">
            <v>0</v>
          </cell>
        </row>
        <row r="30">
          <cell r="B30">
            <v>123440000</v>
          </cell>
          <cell r="Q30">
            <v>0</v>
          </cell>
        </row>
        <row r="31">
          <cell r="B31">
            <v>123440000</v>
          </cell>
          <cell r="Q31">
            <v>0</v>
          </cell>
        </row>
        <row r="32">
          <cell r="B32">
            <v>123440000</v>
          </cell>
          <cell r="Q32">
            <v>0</v>
          </cell>
        </row>
        <row r="33">
          <cell r="B33">
            <v>123440000</v>
          </cell>
          <cell r="Q33">
            <v>0</v>
          </cell>
        </row>
        <row r="34">
          <cell r="B34">
            <v>123440000</v>
          </cell>
          <cell r="Q34">
            <v>0</v>
          </cell>
        </row>
        <row r="35">
          <cell r="B35">
            <v>123440000</v>
          </cell>
          <cell r="Q35">
            <v>0</v>
          </cell>
        </row>
        <row r="36">
          <cell r="B36">
            <v>123440000</v>
          </cell>
          <cell r="Q36">
            <v>0</v>
          </cell>
        </row>
        <row r="37">
          <cell r="B37">
            <v>123440000</v>
          </cell>
          <cell r="Q37">
            <v>0</v>
          </cell>
        </row>
        <row r="38">
          <cell r="B38">
            <v>123440000</v>
          </cell>
          <cell r="Q38">
            <v>0</v>
          </cell>
        </row>
        <row r="39">
          <cell r="B39">
            <v>123270000</v>
          </cell>
          <cell r="Q39">
            <v>0</v>
          </cell>
        </row>
        <row r="40">
          <cell r="B40">
            <v>123270000</v>
          </cell>
          <cell r="Q40">
            <v>0</v>
          </cell>
        </row>
        <row r="41">
          <cell r="B41">
            <v>123270000</v>
          </cell>
          <cell r="Q41">
            <v>0</v>
          </cell>
        </row>
        <row r="42">
          <cell r="B42">
            <v>123270000</v>
          </cell>
          <cell r="Q42">
            <v>0</v>
          </cell>
        </row>
        <row r="43">
          <cell r="B43">
            <v>123270000</v>
          </cell>
          <cell r="Q43">
            <v>0</v>
          </cell>
        </row>
        <row r="44">
          <cell r="B44">
            <v>123270000</v>
          </cell>
          <cell r="Q44">
            <v>0</v>
          </cell>
        </row>
        <row r="45">
          <cell r="B45">
            <v>123270000</v>
          </cell>
          <cell r="Q45">
            <v>0</v>
          </cell>
        </row>
        <row r="46">
          <cell r="B46">
            <v>123270000</v>
          </cell>
          <cell r="Q46">
            <v>0</v>
          </cell>
        </row>
        <row r="47">
          <cell r="B47">
            <v>123270000</v>
          </cell>
          <cell r="Q47">
            <v>0</v>
          </cell>
        </row>
        <row r="48">
          <cell r="B48">
            <v>123270000</v>
          </cell>
          <cell r="Q48">
            <v>0</v>
          </cell>
        </row>
        <row r="49">
          <cell r="B49">
            <v>123270000</v>
          </cell>
          <cell r="Q49">
            <v>0</v>
          </cell>
        </row>
        <row r="50">
          <cell r="B50">
            <v>123270000</v>
          </cell>
          <cell r="Q50">
            <v>0</v>
          </cell>
        </row>
        <row r="51">
          <cell r="B51">
            <v>123270000</v>
          </cell>
          <cell r="Q51">
            <v>0</v>
          </cell>
        </row>
        <row r="52">
          <cell r="B52">
            <v>123270000</v>
          </cell>
          <cell r="Q52">
            <v>0</v>
          </cell>
        </row>
        <row r="53">
          <cell r="B53">
            <v>123270000</v>
          </cell>
          <cell r="Q53">
            <v>0</v>
          </cell>
        </row>
        <row r="54">
          <cell r="B54">
            <v>123270000</v>
          </cell>
          <cell r="Q54">
            <v>0</v>
          </cell>
        </row>
        <row r="55">
          <cell r="B55">
            <v>123270000</v>
          </cell>
          <cell r="Q55">
            <v>0</v>
          </cell>
        </row>
        <row r="56">
          <cell r="B56">
            <v>123270000</v>
          </cell>
          <cell r="Q56">
            <v>0</v>
          </cell>
        </row>
        <row r="57">
          <cell r="B57">
            <v>123270000</v>
          </cell>
          <cell r="Q57">
            <v>0</v>
          </cell>
        </row>
        <row r="58">
          <cell r="B58">
            <v>123270000</v>
          </cell>
          <cell r="Q58">
            <v>0</v>
          </cell>
        </row>
        <row r="59">
          <cell r="B59">
            <v>123810000</v>
          </cell>
          <cell r="Q59">
            <v>0</v>
          </cell>
        </row>
        <row r="60">
          <cell r="B60">
            <v>123810000</v>
          </cell>
          <cell r="Q60">
            <v>0</v>
          </cell>
        </row>
        <row r="61">
          <cell r="B61">
            <v>123810000</v>
          </cell>
          <cell r="Q61">
            <v>0</v>
          </cell>
        </row>
        <row r="62">
          <cell r="B62">
            <v>123810000</v>
          </cell>
        </row>
        <row r="63">
          <cell r="B63">
            <v>123810000</v>
          </cell>
          <cell r="Q63">
            <v>0</v>
          </cell>
        </row>
        <row r="64">
          <cell r="B64">
            <v>123810000</v>
          </cell>
          <cell r="Q64">
            <v>0</v>
          </cell>
        </row>
        <row r="65">
          <cell r="B65">
            <v>123220000</v>
          </cell>
          <cell r="Q65">
            <v>23200</v>
          </cell>
        </row>
        <row r="66">
          <cell r="B66">
            <v>123220000</v>
          </cell>
          <cell r="F66" t="str">
            <v>Фармат РЦ</v>
          </cell>
          <cell r="Q66">
            <v>2400</v>
          </cell>
        </row>
        <row r="67">
          <cell r="B67">
            <v>123220000</v>
          </cell>
          <cell r="F67" t="str">
            <v>Фармат РЦ</v>
          </cell>
          <cell r="Q67">
            <v>2400</v>
          </cell>
        </row>
        <row r="68">
          <cell r="B68">
            <v>123220000</v>
          </cell>
          <cell r="F68" t="str">
            <v>Фармат РЦ</v>
          </cell>
          <cell r="Q68">
            <v>8400</v>
          </cell>
        </row>
        <row r="69">
          <cell r="B69">
            <v>123220000</v>
          </cell>
          <cell r="F69" t="str">
            <v>Фармат РЦ</v>
          </cell>
          <cell r="Q69">
            <v>10000</v>
          </cell>
        </row>
        <row r="70">
          <cell r="B70">
            <v>123220000</v>
          </cell>
          <cell r="Q70">
            <v>0</v>
          </cell>
        </row>
        <row r="71">
          <cell r="B71">
            <v>123220000</v>
          </cell>
          <cell r="Q71">
            <v>0</v>
          </cell>
        </row>
        <row r="72">
          <cell r="B72">
            <v>123220000</v>
          </cell>
          <cell r="Q72">
            <v>0</v>
          </cell>
        </row>
        <row r="73">
          <cell r="B73">
            <v>123220000</v>
          </cell>
          <cell r="Q73">
            <v>0</v>
          </cell>
        </row>
        <row r="74">
          <cell r="B74">
            <v>123210000</v>
          </cell>
          <cell r="Q74">
            <v>72160</v>
          </cell>
        </row>
        <row r="75">
          <cell r="B75">
            <v>123210000</v>
          </cell>
          <cell r="F75" t="str">
            <v>Фармат РЦ</v>
          </cell>
          <cell r="Q75">
            <v>39500</v>
          </cell>
        </row>
        <row r="76">
          <cell r="B76">
            <v>123210000</v>
          </cell>
          <cell r="F76" t="str">
            <v>Фармат РЦ</v>
          </cell>
          <cell r="Q76">
            <v>0</v>
          </cell>
        </row>
        <row r="77">
          <cell r="B77">
            <v>123210000</v>
          </cell>
          <cell r="F77" t="str">
            <v>Фармат РЦ</v>
          </cell>
          <cell r="Q77">
            <v>2660</v>
          </cell>
        </row>
        <row r="78">
          <cell r="B78">
            <v>123210000</v>
          </cell>
          <cell r="F78" t="str">
            <v>Фармат РЦ</v>
          </cell>
          <cell r="Q78">
            <v>30000</v>
          </cell>
        </row>
        <row r="79">
          <cell r="B79">
            <v>123210000</v>
          </cell>
          <cell r="Q79">
            <v>0</v>
          </cell>
        </row>
        <row r="80">
          <cell r="B80">
            <v>123210000</v>
          </cell>
          <cell r="Q80">
            <v>0</v>
          </cell>
        </row>
        <row r="81">
          <cell r="B81">
            <v>123210000</v>
          </cell>
          <cell r="Q81">
            <v>0</v>
          </cell>
        </row>
        <row r="82">
          <cell r="B82">
            <v>123210000</v>
          </cell>
          <cell r="Q82">
            <v>0</v>
          </cell>
        </row>
        <row r="83">
          <cell r="B83">
            <v>123210000</v>
          </cell>
          <cell r="Q83">
            <v>0</v>
          </cell>
        </row>
        <row r="84">
          <cell r="B84" t="str">
            <v>Инвестиционная деятельность</v>
          </cell>
          <cell r="Q84">
            <v>15000</v>
          </cell>
        </row>
        <row r="85">
          <cell r="B85">
            <v>221600000</v>
          </cell>
          <cell r="Q85">
            <v>0</v>
          </cell>
        </row>
        <row r="86">
          <cell r="B86">
            <v>221600000</v>
          </cell>
          <cell r="Q86">
            <v>0</v>
          </cell>
        </row>
        <row r="87">
          <cell r="B87">
            <v>221600000</v>
          </cell>
          <cell r="Q87">
            <v>0</v>
          </cell>
        </row>
        <row r="88">
          <cell r="B88">
            <v>221600000</v>
          </cell>
          <cell r="Q88">
            <v>0</v>
          </cell>
        </row>
        <row r="89">
          <cell r="B89">
            <v>221600000</v>
          </cell>
          <cell r="Q89">
            <v>0</v>
          </cell>
        </row>
        <row r="90">
          <cell r="B90">
            <v>221600000</v>
          </cell>
          <cell r="Q90">
            <v>0</v>
          </cell>
        </row>
        <row r="91">
          <cell r="B91">
            <v>221600000</v>
          </cell>
          <cell r="Q91">
            <v>0</v>
          </cell>
        </row>
        <row r="92">
          <cell r="B92">
            <v>221700000</v>
          </cell>
          <cell r="Q92">
            <v>0</v>
          </cell>
        </row>
        <row r="93">
          <cell r="B93">
            <v>221700000</v>
          </cell>
          <cell r="Q93">
            <v>0</v>
          </cell>
        </row>
        <row r="94">
          <cell r="B94">
            <v>221700000</v>
          </cell>
          <cell r="Q94">
            <v>0</v>
          </cell>
        </row>
        <row r="95">
          <cell r="B95">
            <v>221700000</v>
          </cell>
          <cell r="Q95">
            <v>0</v>
          </cell>
        </row>
        <row r="96">
          <cell r="B96">
            <v>221700000</v>
          </cell>
          <cell r="Q96">
            <v>0</v>
          </cell>
        </row>
        <row r="97">
          <cell r="B97">
            <v>221700000</v>
          </cell>
          <cell r="Q97">
            <v>0</v>
          </cell>
        </row>
        <row r="98">
          <cell r="B98">
            <v>123750000</v>
          </cell>
          <cell r="Q98">
            <v>15000</v>
          </cell>
        </row>
        <row r="99">
          <cell r="B99">
            <v>123750000</v>
          </cell>
          <cell r="F99" t="str">
            <v>Фармат СВХ</v>
          </cell>
          <cell r="Q99">
            <v>15000</v>
          </cell>
        </row>
        <row r="101">
          <cell r="B101">
            <v>123750000</v>
          </cell>
          <cell r="Q101">
            <v>0</v>
          </cell>
        </row>
        <row r="102">
          <cell r="B102">
            <v>123750000</v>
          </cell>
          <cell r="Q102">
            <v>0</v>
          </cell>
        </row>
        <row r="103">
          <cell r="B103">
            <v>123750000</v>
          </cell>
          <cell r="Q103">
            <v>0</v>
          </cell>
        </row>
        <row r="104">
          <cell r="B104">
            <v>221800000</v>
          </cell>
          <cell r="Q104">
            <v>0</v>
          </cell>
        </row>
        <row r="105">
          <cell r="B105">
            <v>221800000</v>
          </cell>
          <cell r="Q105">
            <v>0</v>
          </cell>
        </row>
        <row r="106">
          <cell r="B106">
            <v>221800000</v>
          </cell>
          <cell r="Q106">
            <v>0</v>
          </cell>
        </row>
        <row r="107">
          <cell r="B107">
            <v>221800000</v>
          </cell>
          <cell r="Q107">
            <v>0</v>
          </cell>
        </row>
        <row r="108">
          <cell r="B108">
            <v>221800000</v>
          </cell>
          <cell r="Q108">
            <v>0</v>
          </cell>
        </row>
        <row r="109">
          <cell r="B109">
            <v>221800000</v>
          </cell>
          <cell r="Q109">
            <v>0</v>
          </cell>
        </row>
        <row r="110">
          <cell r="B110">
            <v>221800000</v>
          </cell>
          <cell r="Q110">
            <v>0</v>
          </cell>
        </row>
        <row r="111">
          <cell r="B111">
            <v>221800000</v>
          </cell>
          <cell r="Q111">
            <v>0</v>
          </cell>
        </row>
        <row r="112">
          <cell r="B112">
            <v>221800000</v>
          </cell>
          <cell r="Q112">
            <v>0</v>
          </cell>
        </row>
        <row r="113">
          <cell r="B113">
            <v>221800000</v>
          </cell>
          <cell r="Q113">
            <v>0</v>
          </cell>
        </row>
        <row r="114">
          <cell r="B114">
            <v>221800000</v>
          </cell>
          <cell r="Q114">
            <v>0</v>
          </cell>
        </row>
        <row r="115">
          <cell r="B115">
            <v>221800000</v>
          </cell>
          <cell r="Q115">
            <v>0</v>
          </cell>
        </row>
        <row r="116">
          <cell r="B116">
            <v>221800000</v>
          </cell>
          <cell r="Q1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"/>
  <sheetViews>
    <sheetView showZeros="0" tabSelected="1" zoomScale="82" zoomScaleNormal="82" workbookViewId="0">
      <pane xSplit="3" ySplit="9" topLeftCell="D10" activePane="bottomRight" state="frozen"/>
      <selection activeCell="AD39" sqref="AD39"/>
      <selection pane="topRight" activeCell="AD39" sqref="AD39"/>
      <selection pane="bottomLeft" activeCell="AD39" sqref="AD39"/>
      <selection pane="bottomRight" activeCell="N13" sqref="N13"/>
    </sheetView>
  </sheetViews>
  <sheetFormatPr defaultRowHeight="12.75" outlineLevelRow="3" outlineLevelCol="1" x14ac:dyDescent="0.25"/>
  <cols>
    <col min="1" max="1" width="12.42578125" style="22" customWidth="1"/>
    <col min="2" max="2" width="12.42578125" style="9" customWidth="1"/>
    <col min="3" max="3" width="30.7109375" style="1" customWidth="1"/>
    <col min="4" max="4" width="13.7109375" style="1" customWidth="1"/>
    <col min="5" max="5" width="13.28515625" style="1" customWidth="1" outlineLevel="1"/>
    <col min="6" max="6" width="13.140625" style="1" customWidth="1" outlineLevel="1"/>
    <col min="7" max="7" width="12.5703125" style="1" customWidth="1" outlineLevel="1"/>
    <col min="8" max="8" width="13.140625" style="1" customWidth="1" outlineLevel="1"/>
    <col min="9" max="11" width="11.140625" style="1" customWidth="1" outlineLevel="1"/>
    <col min="12" max="12" width="12" style="1" customWidth="1" outlineLevel="1"/>
    <col min="13" max="16" width="11.140625" style="1" customWidth="1" outlineLevel="1"/>
    <col min="17" max="17" width="10" style="1" customWidth="1" outlineLevel="1"/>
    <col min="18" max="16384" width="9.140625" style="1"/>
  </cols>
  <sheetData>
    <row r="1" spans="1:17" ht="18.75" customHeight="1" x14ac:dyDescent="0.25">
      <c r="C1" s="19" t="s">
        <v>0</v>
      </c>
    </row>
    <row r="2" spans="1:17" ht="3" customHeight="1" x14ac:dyDescent="0.25"/>
    <row r="3" spans="1:17" ht="18.75" customHeight="1" x14ac:dyDescent="0.25">
      <c r="C3" s="8" t="s">
        <v>40</v>
      </c>
    </row>
    <row r="4" spans="1:17" ht="15.75" customHeight="1" x14ac:dyDescent="0.25">
      <c r="C4" s="12" t="s">
        <v>38</v>
      </c>
      <c r="D4" s="1" t="s">
        <v>39</v>
      </c>
    </row>
    <row r="5" spans="1:17" s="2" customFormat="1" ht="4.5" customHeight="1" x14ac:dyDescent="0.25">
      <c r="A5" s="22"/>
      <c r="B5" s="10"/>
      <c r="C5" s="13"/>
      <c r="D5" s="13"/>
      <c r="E5" s="13"/>
    </row>
    <row r="6" spans="1:17" ht="19.5" customHeight="1" x14ac:dyDescent="0.25">
      <c r="A6" s="25" t="s">
        <v>41</v>
      </c>
      <c r="B6" s="25" t="s">
        <v>30</v>
      </c>
      <c r="C6" s="28" t="s">
        <v>2</v>
      </c>
      <c r="D6" s="25" t="str">
        <f>E6</f>
        <v>план на текущий месяц</v>
      </c>
      <c r="E6" s="31" t="s">
        <v>31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19.5" customHeight="1" x14ac:dyDescent="0.25">
      <c r="A7" s="26"/>
      <c r="B7" s="26"/>
      <c r="C7" s="29"/>
      <c r="D7" s="27"/>
      <c r="E7" s="31" t="s">
        <v>1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30" customHeight="1" x14ac:dyDescent="0.25">
      <c r="A8" s="26"/>
      <c r="B8" s="26"/>
      <c r="C8" s="29"/>
      <c r="D8" s="20" t="s">
        <v>3</v>
      </c>
      <c r="E8" s="3" t="s">
        <v>32</v>
      </c>
      <c r="F8" s="3" t="s">
        <v>33</v>
      </c>
      <c r="G8" s="3"/>
      <c r="H8" s="3" t="s">
        <v>4</v>
      </c>
      <c r="I8" s="3" t="s">
        <v>34</v>
      </c>
      <c r="J8" s="3" t="s">
        <v>35</v>
      </c>
      <c r="K8" s="4" t="s">
        <v>5</v>
      </c>
      <c r="L8" s="4" t="s">
        <v>36</v>
      </c>
      <c r="M8" s="4" t="s">
        <v>6</v>
      </c>
      <c r="N8" s="4" t="s">
        <v>7</v>
      </c>
      <c r="O8" s="4" t="s">
        <v>37</v>
      </c>
      <c r="P8" s="4"/>
      <c r="Q8" s="4" t="s">
        <v>8</v>
      </c>
    </row>
    <row r="9" spans="1:17" ht="30.75" customHeight="1" x14ac:dyDescent="0.25">
      <c r="A9" s="27"/>
      <c r="B9" s="27"/>
      <c r="C9" s="30"/>
      <c r="D9" s="20"/>
      <c r="E9" s="5" t="s">
        <v>9</v>
      </c>
      <c r="F9" s="5" t="s">
        <v>10</v>
      </c>
      <c r="G9" s="5"/>
      <c r="H9" s="5" t="s">
        <v>11</v>
      </c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5" t="s">
        <v>18</v>
      </c>
      <c r="P9" s="5"/>
      <c r="Q9" s="5" t="s">
        <v>19</v>
      </c>
    </row>
    <row r="10" spans="1:17" s="11" customFormat="1" ht="15" x14ac:dyDescent="0.25">
      <c r="A10" s="23"/>
      <c r="B10" s="17">
        <v>100000000</v>
      </c>
      <c r="C10" s="14" t="s">
        <v>20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38.25" outlineLevel="3" x14ac:dyDescent="0.25">
      <c r="A11" s="24" t="s">
        <v>42</v>
      </c>
      <c r="B11" s="18">
        <v>122130000</v>
      </c>
      <c r="C11" s="16" t="s">
        <v>21</v>
      </c>
      <c r="D11" s="7">
        <f t="shared" ref="D11:D13" si="0">SUM(E11:Q11)</f>
        <v>27337.74</v>
      </c>
      <c r="E11" s="6">
        <f>SUMIFS('[2]Фарм нов'!$T$10:$T$15,'[2]Фарм нов'!$B$10:$B$15,$B11,'[2]Фарм нов'!$E$10:$E$15,$E$8)</f>
        <v>0</v>
      </c>
      <c r="F11" s="6">
        <f>SUMIFS('[2]Фарм нов'!$T$10:$T$15,'[2]Фарм нов'!$B$10:$B$15,B11,'[2]Фарм нов'!$E$10:$E$15,$F$8)</f>
        <v>27337.74</v>
      </c>
      <c r="G11" s="6"/>
      <c r="H11" s="6">
        <f>SUMIFS('[2]Фарм нов'!$T$10:$T$15,'[2]Фарм нов'!$B$10:$B$15,B11,'[2]Фарм нов'!$E$10:$E$15,$H$8)</f>
        <v>0</v>
      </c>
      <c r="I11" s="6">
        <f>SUMIFS('[2]Фарм нов'!$T$10:$T$15,'[2]Фарм нов'!$B$10:$B$15,B11,'[2]Фарм нов'!$E$10:$E$15,$I$8)</f>
        <v>0</v>
      </c>
      <c r="J11" s="6">
        <f>SUMIFS('[2]Фарм нов'!$T$10:$T$15,'[2]Фарм нов'!$B$10:$B$15,B11,'[2]Фарм нов'!$E$10:$E$15,$J$8)</f>
        <v>0</v>
      </c>
      <c r="K11" s="6">
        <f>SUMIFS('[2]Фарм нов'!$T$10:$T$15,'[2]Фарм нов'!$B$10:$B$15,$B11,'[2]Фарм нов'!$E$10:$E$15,$K$8)</f>
        <v>0</v>
      </c>
      <c r="L11" s="6">
        <f>SUMIFS('[2]Фарм нов'!$T$10:$T$15,'[2]Фарм нов'!$B$10:$B$15,$B11,'[2]Фарм нов'!$E$10:$E$15,$L$8)</f>
        <v>0</v>
      </c>
      <c r="M11" s="6">
        <f>SUMIFS('[2]Фарм нов'!$T$10:$T$15,'[2]Фарм нов'!$B$10:$B$15,$B11,'[2]Фарм нов'!$E$10:$E$15,$M$8)</f>
        <v>0</v>
      </c>
      <c r="N11" s="6">
        <f>SUMIFS('[2]Фарм нов'!$T$10:$T$15,'[2]Фарм нов'!$B$10:$B$15,$B11,'[2]Фарм нов'!$E$10:$E$15,$N$8)</f>
        <v>0</v>
      </c>
      <c r="O11" s="6">
        <f>SUMIFS('[2]Фарм нов'!$T$10:$T$15,'[2]Фарм нов'!$B$10:$B$15,$B11,'[2]Фарм нов'!$E$10:$E$15,$O$8)</f>
        <v>0</v>
      </c>
      <c r="P11" s="6"/>
      <c r="Q11" s="6">
        <f>SUMIFS('[2]Фарм нов'!$T$10:$T$15,'[2]Фарм нов'!$B$10:$B$15,$B11,'[2]Фарм нов'!$E$10:$E$15,$Q$8)</f>
        <v>0</v>
      </c>
    </row>
    <row r="12" spans="1:17" ht="25.5" outlineLevel="3" x14ac:dyDescent="0.25">
      <c r="A12" s="24" t="s">
        <v>43</v>
      </c>
      <c r="B12" s="21">
        <v>122150000</v>
      </c>
      <c r="C12" s="16" t="s">
        <v>22</v>
      </c>
      <c r="D12" s="7" t="e">
        <f t="shared" si="0"/>
        <v>#VALUE!</v>
      </c>
      <c r="E12" s="6" t="e">
        <f>SUMIFS('[2]Фарм нов'!$T$10:$T$15,'[2]Фарм нов'!$B$10:$B$15,$B12,'[2]Фарм нов'!$E$10:$E$15,$E$8)+SUMIFS([1]Фарм!$H$8:$H$120,[1]Фарм!$B$8:$B$120,$B12,[1]Фарм!$E$8:$E$120,$E$8)</f>
        <v>#VALUE!</v>
      </c>
      <c r="F12" s="6" t="e">
        <f>SUMIFS('[2]Фарм нов'!$T$10:$T$15,'[2]Фарм нов'!$B$10:$B$15,B12,'[2]Фарм нов'!$E$10:$E$15,$F$8)+SUMIFS([1]Фарм!$H$8:$H$120,[1]Фарм!$B$8:$B$120,$B12,[1]Фарм!$E$8:$E$120,$F$8)</f>
        <v>#VALUE!</v>
      </c>
      <c r="G12" s="6"/>
      <c r="H12" s="6" t="e">
        <f>SUMIFS('[2]Фарм нов'!$T$10:$T$15,'[2]Фарм нов'!$B$10:$B$15,B12,'[2]Фарм нов'!$E$10:$E$15,$H$8)+SUMIFS([1]Фарм!$H$8:$H$120,[1]Фарм!$B$8:$B$120,$B12,[1]Фарм!$E$8:$E$120,$H$8)</f>
        <v>#VALUE!</v>
      </c>
      <c r="I12" s="6" t="e">
        <f>SUMIFS('[2]Фарм нов'!$T$10:$T$15,'[2]Фарм нов'!$B$10:$B$15,B12,'[2]Фарм нов'!$E$10:$E$15,$I$8)+SUMIFS([1]Фарм!$H$8:$H$120,[1]Фарм!$B$8:$B$120,$B12,[1]Фарм!$E$8:$E$120,$I$8)</f>
        <v>#VALUE!</v>
      </c>
      <c r="J12" s="6" t="e">
        <f>SUMIFS('[2]Фарм нов'!$T$10:$T$15,'[2]Фарм нов'!$B$10:$B$15,B12,'[2]Фарм нов'!$E$10:$E$15,$J$8)+SUMIFS([1]Фарм!$H$8:$H$120,[1]Фарм!$B$8:$B$120,$B12,[1]Фарм!$E$8:$E$120,$J$8)</f>
        <v>#VALUE!</v>
      </c>
      <c r="K12" s="6" t="e">
        <f>SUMIFS('[2]Фарм нов'!$T$10:$T$15,'[2]Фарм нов'!$B$10:$B$15,$B12,'[2]Фарм нов'!$E$10:$E$15,$K$8)+SUMIFS([1]Фарм!$H$8:$H$120,[1]Фарм!$B$8:$B$120,$B12,[1]Фарм!$E$8:$E$120,$K$8)</f>
        <v>#VALUE!</v>
      </c>
      <c r="L12" s="6" t="e">
        <f>SUMIFS('[2]Фарм нов'!$T$10:$T$15,'[2]Фарм нов'!$B$10:$B$15,$B12,'[2]Фарм нов'!$E$10:$E$15,$L$8)+SUMIFS([1]Фарм!$H$8:$H$120,[1]Фарм!$B$8:$B$120,$B12,[1]Фарм!$E$8:$E$120,$L$8)</f>
        <v>#VALUE!</v>
      </c>
      <c r="M12" s="6" t="e">
        <f>SUMIFS('[2]Фарм нов'!$T$10:$T$15,'[2]Фарм нов'!$B$10:$B$15,$B12,'[2]Фарм нов'!$E$10:$E$15,$M$8)+SUMIFS([1]Фарм!$H$8:$H$120,[1]Фарм!$B$8:$B$120,$B12,[1]Фарм!$E$8:$E$120,$M$8)</f>
        <v>#VALUE!</v>
      </c>
      <c r="N12" s="6" t="e">
        <f>SUMIFS('[2]Фарм нов'!$T$10:$T$15,'[2]Фарм нов'!$B$10:$B$15,$B12,'[2]Фарм нов'!$E$10:$E$15,$N$8)+SUMIFS([1]Фарм!$H$8:$H$120,[1]Фарм!$B$8:$B$120,$B12,[1]Фарм!$E$8:$E$120,$N$8)</f>
        <v>#VALUE!</v>
      </c>
      <c r="O12" s="6" t="e">
        <f>SUMIFS('[2]Фарм нов'!$T$10:$T$15,'[2]Фарм нов'!$B$10:$B$15,$B12,'[2]Фарм нов'!$E$10:$E$15,$O$8)+SUMIFS([1]Фарм!$H$8:$H$120,[1]Фарм!$B$8:$B$120,$B12,[1]Фарм!$E$8:$E$120,$O$8)</f>
        <v>#VALUE!</v>
      </c>
      <c r="P12" s="6"/>
      <c r="Q12" s="6" t="e">
        <f>SUMIFS('[2]Фарм нов'!$T$10:$T$15,'[2]Фарм нов'!$B$10:$B$15,$B12,'[2]Фарм нов'!$E$10:$E$15,$Q$8)+SUMIFS([1]Фарм!$H$8:$H$120,[1]Фарм!$B$8:$B$120,$B12,[1]Фарм!$E$8:$E$120,$Q$8)</f>
        <v>#VALUE!</v>
      </c>
    </row>
    <row r="13" spans="1:17" ht="25.5" outlineLevel="3" x14ac:dyDescent="0.25">
      <c r="A13" s="24" t="s">
        <v>44</v>
      </c>
      <c r="B13" s="18">
        <v>122180000</v>
      </c>
      <c r="C13" s="16" t="s">
        <v>23</v>
      </c>
      <c r="D13" s="7" t="e">
        <f t="shared" si="0"/>
        <v>#VALUE!</v>
      </c>
      <c r="E13" s="6" t="e">
        <f>SUMIFS('[2]Фарм нов'!$T$10:$T$15,'[2]Фарм нов'!$B$10:$B$15,$B13,'[2]Фарм нов'!$E$10:$E$15,$E$8)+SUMIFS([1]Фарм!$H$8:$H$120,[1]Фарм!$B$8:$B$120,$B13,[1]Фарм!$E$8:$E$120,$E$8)</f>
        <v>#VALUE!</v>
      </c>
      <c r="F13" s="6" t="e">
        <f>SUMIFS('[2]Фарм нов'!$T$10:$T$15,'[2]Фарм нов'!$B$10:$B$15,B13,'[2]Фарм нов'!$E$10:$E$15,$F$8)+SUMIFS([1]Фарм!$H$8:$H$120,[1]Фарм!$B$8:$B$120,$B13,[1]Фарм!$E$8:$E$120,$F$8)</f>
        <v>#VALUE!</v>
      </c>
      <c r="G13" s="6"/>
      <c r="H13" s="6" t="e">
        <f>SUMIFS('[2]Фарм нов'!$T$10:$T$15,'[2]Фарм нов'!$B$10:$B$15,B13,'[2]Фарм нов'!$E$10:$E$15,$H$8)+SUMIFS([1]Фарм!$H$8:$H$120,[1]Фарм!$B$8:$B$120,$B13,[1]Фарм!$E$8:$E$120,$H$8)</f>
        <v>#VALUE!</v>
      </c>
      <c r="I13" s="6" t="e">
        <f>SUMIFS('[2]Фарм нов'!$T$10:$T$15,'[2]Фарм нов'!$B$10:$B$15,B13,'[2]Фарм нов'!$E$10:$E$15,$I$8)+SUMIFS([1]Фарм!$H$8:$H$120,[1]Фарм!$B$8:$B$120,$B13,[1]Фарм!$E$8:$E$120,$I$8)</f>
        <v>#VALUE!</v>
      </c>
      <c r="J13" s="6" t="e">
        <f>SUMIFS('[2]Фарм нов'!$T$10:$T$15,'[2]Фарм нов'!$B$10:$B$15,B13,'[2]Фарм нов'!$E$10:$E$15,$J$8)+SUMIFS([1]Фарм!$H$8:$H$120,[1]Фарм!$B$8:$B$120,$B13,[1]Фарм!$E$8:$E$120,$J$8)</f>
        <v>#VALUE!</v>
      </c>
      <c r="K13" s="6" t="e">
        <f>SUMIFS('[2]Фарм нов'!$T$10:$T$15,'[2]Фарм нов'!$B$10:$B$15,$B13,'[2]Фарм нов'!$E$10:$E$15,$K$8)+SUMIFS([1]Фарм!$H$8:$H$120,[1]Фарм!$B$8:$B$120,$B13,[1]Фарм!$E$8:$E$120,$K$8)</f>
        <v>#VALUE!</v>
      </c>
      <c r="L13" s="6" t="e">
        <f>SUMIFS('[2]Фарм нов'!$T$10:$T$15,'[2]Фарм нов'!$B$10:$B$15,$B13,'[2]Фарм нов'!$E$10:$E$15,$L$8)+SUMIFS([1]Фарм!$H$8:$H$120,[1]Фарм!$B$8:$B$120,$B13,[1]Фарм!$E$8:$E$120,$L$8)</f>
        <v>#VALUE!</v>
      </c>
      <c r="M13" s="6" t="e">
        <f>SUMIFS('[2]Фарм нов'!$T$10:$T$15,'[2]Фарм нов'!$B$10:$B$15,$B13,'[2]Фарм нов'!$E$10:$E$15,$M$8)+SUMIFS([1]Фарм!$H$8:$H$120,[1]Фарм!$B$8:$B$120,$B13,[1]Фарм!$E$8:$E$120,$M$8)</f>
        <v>#VALUE!</v>
      </c>
      <c r="N13" s="6" t="e">
        <f>SUMIFS('[2]Фарм нов'!$T$10:$T$15,'[2]Фарм нов'!$B$10:$B$15,$B13,'[2]Фарм нов'!$E$10:$E$15,$N$8)+SUMIFS([1]Фарм!$H$8:$H$120,[1]Фарм!$B$8:$B$120,$B13,[1]Фарм!$E$8:$E$120,$N$8)</f>
        <v>#VALUE!</v>
      </c>
      <c r="O13" s="6" t="e">
        <f>SUMIFS('[2]Фарм нов'!$T$10:$T$15,'[2]Фарм нов'!$B$10:$B$15,$B13,'[2]Фарм нов'!$E$10:$E$15,$O$8)+SUMIFS([1]Фарм!$H$8:$H$120,[1]Фарм!$B$8:$B$120,$B13,[1]Фарм!$E$8:$E$120,$O$8)</f>
        <v>#VALUE!</v>
      </c>
      <c r="P13" s="6"/>
      <c r="Q13" s="6" t="e">
        <f>SUMIFS('[2]Фарм нов'!$T$10:$T$15,'[2]Фарм нов'!$B$10:$B$15,$B13,'[2]Фарм нов'!$E$10:$E$15,$Q$8)+SUMIFS([1]Фарм!$H$8:$H$120,[1]Фарм!$B$8:$B$120,$B13,[1]Фарм!$E$8:$E$120,$Q$8)</f>
        <v>#VALUE!</v>
      </c>
    </row>
    <row r="14" spans="1:17" ht="38.25" outlineLevel="3" x14ac:dyDescent="0.25">
      <c r="A14" s="24" t="s">
        <v>45</v>
      </c>
      <c r="B14" s="18">
        <v>122220000</v>
      </c>
      <c r="C14" s="16" t="s">
        <v>24</v>
      </c>
      <c r="D14" s="7" t="e">
        <f t="shared" ref="D14:D15" si="1">SUM(E14:Q14)</f>
        <v>#VALUE!</v>
      </c>
      <c r="E14" s="6" t="e">
        <f>SUMIFS('[2]Фарм нов'!$T$10:$T$15,'[2]Фарм нов'!$B$10:$B$15,$B14,'[2]Фарм нов'!$E$10:$E$15,$E$8)+SUMIFS([1]Фарм!$H$8:$H$120,[1]Фарм!$B$8:$B$120,$B14,[1]Фарм!$E$8:$E$120,$E$8)</f>
        <v>#VALUE!</v>
      </c>
      <c r="F14" s="6" t="e">
        <f>SUMIFS('[2]Фарм нов'!$T$10:$T$15,'[2]Фарм нов'!$B$10:$B$15,B14,'[2]Фарм нов'!$E$10:$E$15,$F$8)+SUMIFS([1]Фарм!$H$8:$H$120,[1]Фарм!$B$8:$B$120,$B14,[1]Фарм!$E$8:$E$120,$F$8)</f>
        <v>#VALUE!</v>
      </c>
      <c r="G14" s="6"/>
      <c r="H14" s="6" t="e">
        <f>SUMIFS('[2]Фарм нов'!$T$10:$T$15,'[2]Фарм нов'!$B$10:$B$15,B14,'[2]Фарм нов'!$E$10:$E$15,$H$8)+SUMIFS([1]Фарм!$H$8:$H$120,[1]Фарм!$B$8:$B$120,$B14,[1]Фарм!$E$8:$E$120,$H$8)</f>
        <v>#VALUE!</v>
      </c>
      <c r="I14" s="6" t="e">
        <f>SUMIFS('[2]Фарм нов'!$T$10:$T$15,'[2]Фарм нов'!$B$10:$B$15,B14,'[2]Фарм нов'!$E$10:$E$15,$I$8)+SUMIFS([1]Фарм!$H$8:$H$120,[1]Фарм!$B$8:$B$120,$B14,[1]Фарм!$E$8:$E$120,$I$8)</f>
        <v>#VALUE!</v>
      </c>
      <c r="J14" s="6" t="e">
        <f>SUMIFS('[2]Фарм нов'!$T$10:$T$15,'[2]Фарм нов'!$B$10:$B$15,B14,'[2]Фарм нов'!$E$10:$E$15,$J$8)+SUMIFS([1]Фарм!$H$8:$H$120,[1]Фарм!$B$8:$B$120,$B14,[1]Фарм!$E$8:$E$120,$J$8)</f>
        <v>#VALUE!</v>
      </c>
      <c r="K14" s="6" t="e">
        <f>SUMIFS('[2]Фарм нов'!$T$10:$T$15,'[2]Фарм нов'!$B$10:$B$15,$B14,'[2]Фарм нов'!$E$10:$E$15,$K$8)+SUMIFS([1]Фарм!$H$8:$H$120,[1]Фарм!$B$8:$B$120,$B14,[1]Фарм!$E$8:$E$120,$K$8)</f>
        <v>#VALUE!</v>
      </c>
      <c r="L14" s="6" t="e">
        <f>SUMIFS('[2]Фарм нов'!$T$10:$T$15,'[2]Фарм нов'!$B$10:$B$15,$B14,'[2]Фарм нов'!$E$10:$E$15,$L$8)+SUMIFS([1]Фарм!$H$8:$H$120,[1]Фарм!$B$8:$B$120,$B14,[1]Фарм!$E$8:$E$120,$L$8)</f>
        <v>#VALUE!</v>
      </c>
      <c r="M14" s="6" t="e">
        <f>SUMIFS('[2]Фарм нов'!$T$10:$T$15,'[2]Фарм нов'!$B$10:$B$15,$B14,'[2]Фарм нов'!$E$10:$E$15,$M$8)+SUMIFS([1]Фарм!$H$8:$H$120,[1]Фарм!$B$8:$B$120,$B14,[1]Фарм!$E$8:$E$120,$M$8)</f>
        <v>#VALUE!</v>
      </c>
      <c r="N14" s="6" t="e">
        <f>SUMIFS('[2]Фарм нов'!$T$10:$T$15,'[2]Фарм нов'!$B$10:$B$15,$B14,'[2]Фарм нов'!$E$10:$E$15,$N$8)+SUMIFS([1]Фарм!$H$8:$H$120,[1]Фарм!$B$8:$B$120,$B14,[1]Фарм!$E$8:$E$120,$N$8)</f>
        <v>#VALUE!</v>
      </c>
      <c r="O14" s="6" t="e">
        <f>SUMIFS('[2]Фарм нов'!$T$10:$T$15,'[2]Фарм нов'!$B$10:$B$15,$B14,'[2]Фарм нов'!$E$10:$E$15,$O$8)+SUMIFS([1]Фарм!$H$8:$H$120,[1]Фарм!$B$8:$B$120,$B14,[1]Фарм!$E$8:$E$120,$O$8)</f>
        <v>#VALUE!</v>
      </c>
      <c r="P14" s="6"/>
      <c r="Q14" s="6" t="e">
        <f>SUMIFS('[2]Фарм нов'!$T$10:$T$15,'[2]Фарм нов'!$B$10:$B$15,$B14,'[2]Фарм нов'!$E$10:$E$15,$Q$8)+SUMIFS([1]Фарм!$H$8:$H$120,[1]Фарм!$B$8:$B$120,$B14,[1]Фарм!$E$8:$E$120,$Q$8)</f>
        <v>#VALUE!</v>
      </c>
    </row>
    <row r="15" spans="1:17" ht="25.5" outlineLevel="3" x14ac:dyDescent="0.25">
      <c r="A15" s="24" t="s">
        <v>46</v>
      </c>
      <c r="B15" s="18">
        <v>122230000</v>
      </c>
      <c r="C15" s="16" t="s">
        <v>25</v>
      </c>
      <c r="D15" s="7" t="e">
        <f t="shared" si="1"/>
        <v>#VALUE!</v>
      </c>
      <c r="E15" s="6" t="e">
        <f>SUMIFS('[2]Фарм нов'!$T$10:$T$15,'[2]Фарм нов'!$B$10:$B$15,$B15,'[2]Фарм нов'!$E$10:$E$15,$E$8)+SUMIFS([1]Фарм!$H$8:$H$120,[1]Фарм!$B$8:$B$120,$B15,[1]Фарм!$E$8:$E$120,$E$8)</f>
        <v>#VALUE!</v>
      </c>
      <c r="F15" s="6" t="e">
        <f>SUMIFS('[2]Фарм нов'!$T$10:$T$15,'[2]Фарм нов'!$B$10:$B$15,B15,'[2]Фарм нов'!$E$10:$E$15,$F$8)+SUMIFS([1]Фарм!$H$8:$H$120,[1]Фарм!$B$8:$B$120,$B15,[1]Фарм!$E$8:$E$120,$F$8)</f>
        <v>#VALUE!</v>
      </c>
      <c r="G15" s="6"/>
      <c r="H15" s="6" t="e">
        <f>SUMIFS('[2]Фарм нов'!$T$10:$T$15,'[2]Фарм нов'!$B$10:$B$15,B15,'[2]Фарм нов'!$E$10:$E$15,$H$8)+SUMIFS([1]Фарм!$H$8:$H$120,[1]Фарм!$B$8:$B$120,$B15,[1]Фарм!$E$8:$E$120,$H$8)</f>
        <v>#VALUE!</v>
      </c>
      <c r="I15" s="6" t="e">
        <f>SUMIFS('[2]Фарм нов'!$T$10:$T$15,'[2]Фарм нов'!$B$10:$B$15,B15,'[2]Фарм нов'!$E$10:$E$15,$I$8)+SUMIFS([1]Фарм!$H$8:$H$120,[1]Фарм!$B$8:$B$120,$B15,[1]Фарм!$E$8:$E$120,$I$8)</f>
        <v>#VALUE!</v>
      </c>
      <c r="J15" s="6" t="e">
        <f>SUMIFS('[2]Фарм нов'!$T$10:$T$15,'[2]Фарм нов'!$B$10:$B$15,B15,'[2]Фарм нов'!$E$10:$E$15,$J$8)+SUMIFS([1]Фарм!$H$8:$H$120,[1]Фарм!$B$8:$B$120,$B15,[1]Фарм!$E$8:$E$120,$J$8)</f>
        <v>#VALUE!</v>
      </c>
      <c r="K15" s="6" t="e">
        <f>SUMIFS('[2]Фарм нов'!$T$10:$T$15,'[2]Фарм нов'!$B$10:$B$15,$B15,'[2]Фарм нов'!$E$10:$E$15,$K$8)+SUMIFS([1]Фарм!$H$8:$H$120,[1]Фарм!$B$8:$B$120,$B15,[1]Фарм!$E$8:$E$120,$K$8)</f>
        <v>#VALUE!</v>
      </c>
      <c r="L15" s="6" t="e">
        <f>SUMIFS('[2]Фарм нов'!$T$10:$T$15,'[2]Фарм нов'!$B$10:$B$15,$B15,'[2]Фарм нов'!$E$10:$E$15,$L$8)+SUMIFS([1]Фарм!$H$8:$H$120,[1]Фарм!$B$8:$B$120,$B15,[1]Фарм!$E$8:$E$120,$L$8)</f>
        <v>#VALUE!</v>
      </c>
      <c r="M15" s="6" t="e">
        <f>SUMIFS('[2]Фарм нов'!$T$10:$T$15,'[2]Фарм нов'!$B$10:$B$15,$B15,'[2]Фарм нов'!$E$10:$E$15,$M$8)+SUMIFS([1]Фарм!$H$8:$H$120,[1]Фарм!$B$8:$B$120,$B15,[1]Фарм!$E$8:$E$120,$M$8)</f>
        <v>#VALUE!</v>
      </c>
      <c r="N15" s="6" t="e">
        <f>SUMIFS('[2]Фарм нов'!$T$10:$T$15,'[2]Фарм нов'!$B$10:$B$15,$B15,'[2]Фарм нов'!$E$10:$E$15,$N$8)+SUMIFS([1]Фарм!$H$8:$H$120,[1]Фарм!$B$8:$B$120,$B15,[1]Фарм!$E$8:$E$120,$N$8)</f>
        <v>#VALUE!</v>
      </c>
      <c r="O15" s="6" t="e">
        <f>SUMIFS('[2]Фарм нов'!$T$10:$T$15,'[2]Фарм нов'!$B$10:$B$15,$B15,'[2]Фарм нов'!$E$10:$E$15,$O$8)+SUMIFS([1]Фарм!$H$8:$H$120,[1]Фарм!$B$8:$B$120,$B15,[1]Фарм!$E$8:$E$120,$O$8)</f>
        <v>#VALUE!</v>
      </c>
      <c r="P15" s="6"/>
      <c r="Q15" s="6" t="e">
        <f>SUMIFS('[2]Фарм нов'!$T$10:$T$15,'[2]Фарм нов'!$B$10:$B$15,$B15,'[2]Фарм нов'!$E$10:$E$15,$Q$8)+SUMIFS([1]Фарм!$H$8:$H$120,[1]Фарм!$B$8:$B$120,$B15,[1]Фарм!$E$8:$E$120,$Q$8)</f>
        <v>#VALUE!</v>
      </c>
    </row>
    <row r="16" spans="1:17" ht="38.25" outlineLevel="3" x14ac:dyDescent="0.25">
      <c r="A16" s="24" t="s">
        <v>42</v>
      </c>
      <c r="B16" s="18">
        <v>123170000</v>
      </c>
      <c r="C16" s="16" t="s">
        <v>21</v>
      </c>
      <c r="D16" s="7">
        <f t="shared" ref="D16:D17" si="2">SUM(E16:Q16)</f>
        <v>0</v>
      </c>
      <c r="E16" s="6">
        <f>SUMIFS('[2]Фарм нов'!$T$10:$T$15,'[2]Фарм нов'!$B$10:$B$15,$B16,'[2]Фарм нов'!$E$10:$E$15,$E$8)</f>
        <v>0</v>
      </c>
      <c r="F16" s="6">
        <f>SUMIFS('[2]Фарм нов'!$T$10:$T$15,'[2]Фарм нов'!$B$10:$B$15,B16,'[2]Фарм нов'!$E$10:$E$15,$F$8)</f>
        <v>0</v>
      </c>
      <c r="G16" s="6"/>
      <c r="H16" s="6">
        <f>SUMIFS('[2]Фарм нов'!$T$10:$T$15,'[2]Фарм нов'!$B$10:$B$15,B16,'[2]Фарм нов'!$E$10:$E$15,$H$8)</f>
        <v>0</v>
      </c>
      <c r="I16" s="6">
        <f>SUMIFS('[2]Фарм нов'!$T$10:$T$15,'[2]Фарм нов'!$B$10:$B$15,B16,'[2]Фарм нов'!$E$10:$E$15,$I$8)</f>
        <v>0</v>
      </c>
      <c r="J16" s="6">
        <f>SUMIFS('[2]Фарм нов'!$T$10:$T$15,'[2]Фарм нов'!$B$10:$B$15,B16,'[2]Фарм нов'!$E$10:$E$15,$J$8)</f>
        <v>0</v>
      </c>
      <c r="K16" s="6">
        <f>SUMIFS('[2]Фарм нов'!$T$10:$T$15,'[2]Фарм нов'!$B$10:$B$15,$B16,'[2]Фарм нов'!$E$10:$E$15,$K$8)</f>
        <v>0</v>
      </c>
      <c r="L16" s="6">
        <f>SUMIFS('[2]Фарм нов'!$T$10:$T$15,'[2]Фарм нов'!$B$10:$B$15,$B16,'[2]Фарм нов'!$E$10:$E$15,$L$8)</f>
        <v>0</v>
      </c>
      <c r="M16" s="6">
        <f>SUMIFS('[2]Фарм нов'!$T$10:$T$15,'[2]Фарм нов'!$B$10:$B$15,$B16,'[2]Фарм нов'!$E$10:$E$15,$M$8)</f>
        <v>0</v>
      </c>
      <c r="N16" s="6">
        <f>SUMIFS('[2]Фарм нов'!$T$10:$T$15,'[2]Фарм нов'!$B$10:$B$15,$B16,'[2]Фарм нов'!$E$10:$E$15,$N$8)</f>
        <v>0</v>
      </c>
      <c r="O16" s="6">
        <f>SUMIFS('[2]Фарм нов'!$T$10:$T$15,'[2]Фарм нов'!$B$10:$B$15,$B16,'[2]Фарм нов'!$E$10:$E$15,$O$8)</f>
        <v>0</v>
      </c>
      <c r="P16" s="6"/>
      <c r="Q16" s="6">
        <f>SUMIFS('[2]Фарм нов'!$T$10:$T$15,'[2]Фарм нов'!$B$10:$B$15,$B16,'[2]Фарм нов'!$E$10:$E$15,$Q$8)</f>
        <v>0</v>
      </c>
    </row>
    <row r="17" spans="1:17" ht="38.25" outlineLevel="3" x14ac:dyDescent="0.25">
      <c r="A17" s="24" t="s">
        <v>47</v>
      </c>
      <c r="B17" s="18">
        <v>123180000</v>
      </c>
      <c r="C17" s="16" t="s">
        <v>22</v>
      </c>
      <c r="D17" s="7" t="e">
        <f t="shared" si="2"/>
        <v>#VALUE!</v>
      </c>
      <c r="E17" s="6" t="e">
        <f>SUMIFS('[2]Фарм нов'!$T$10:$T$15,'[2]Фарм нов'!$B$10:$B$15,$B17,'[2]Фарм нов'!$E$10:$E$15,$E$8)+SUMIFS([1]Фарм!$H$8:$H$120,[1]Фарм!$B$8:$B$120,$B17,[1]Фарм!$E$8:$E$120,$E$8)</f>
        <v>#VALUE!</v>
      </c>
      <c r="F17" s="6" t="e">
        <f>SUMIFS('[2]Фарм нов'!$T$10:$T$15,'[2]Фарм нов'!$B$10:$B$15,B17,'[2]Фарм нов'!$E$10:$E$15,$F$8)+SUMIFS([1]Фарм!$H$8:$H$120,[1]Фарм!$B$8:$B$120,$B17,[1]Фарм!$E$8:$E$120,$F$8)</f>
        <v>#VALUE!</v>
      </c>
      <c r="G17" s="6"/>
      <c r="H17" s="6" t="e">
        <f>SUMIFS('[2]Фарм нов'!$T$10:$T$15,'[2]Фарм нов'!$B$10:$B$15,B17,'[2]Фарм нов'!$E$10:$E$15,$H$8)+SUMIFS([1]Фарм!$H$8:$H$120,[1]Фарм!$B$8:$B$120,$B17,[1]Фарм!$E$8:$E$120,$H$8)</f>
        <v>#VALUE!</v>
      </c>
      <c r="I17" s="6" t="e">
        <f>SUMIFS('[2]Фарм нов'!$T$10:$T$15,'[2]Фарм нов'!$B$10:$B$15,B17,'[2]Фарм нов'!$E$10:$E$15,$I$8)+SUMIFS([1]Фарм!$H$8:$H$120,[1]Фарм!$B$8:$B$120,$B17,[1]Фарм!$E$8:$E$120,$I$8)</f>
        <v>#VALUE!</v>
      </c>
      <c r="J17" s="6" t="e">
        <f>SUMIFS('[2]Фарм нов'!$T$10:$T$15,'[2]Фарм нов'!$B$10:$B$15,B17,'[2]Фарм нов'!$E$10:$E$15,$J$8)+SUMIFS([1]Фарм!$H$8:$H$120,[1]Фарм!$B$8:$B$120,$B17,[1]Фарм!$E$8:$E$120,$J$8)</f>
        <v>#VALUE!</v>
      </c>
      <c r="K17" s="6" t="e">
        <f>SUMIFS('[2]Фарм нов'!$T$10:$T$15,'[2]Фарм нов'!$B$10:$B$15,$B17,'[2]Фарм нов'!$E$10:$E$15,$K$8)+SUMIFS([1]Фарм!$H$8:$H$120,[1]Фарм!$B$8:$B$120,$B17,[1]Фарм!$E$8:$E$120,$K$8)</f>
        <v>#VALUE!</v>
      </c>
      <c r="L17" s="6" t="e">
        <f>SUMIFS('[2]Фарм нов'!$T$10:$T$15,'[2]Фарм нов'!$B$10:$B$15,$B17,'[2]Фарм нов'!$E$10:$E$15,$L$8)+SUMIFS([1]Фарм!$H$8:$H$120,[1]Фарм!$B$8:$B$120,$B17,[1]Фарм!$E$8:$E$120,$L$8)</f>
        <v>#VALUE!</v>
      </c>
      <c r="M17" s="6" t="e">
        <f>SUMIFS('[2]Фарм нов'!$T$10:$T$15,'[2]Фарм нов'!$B$10:$B$15,$B17,'[2]Фарм нов'!$E$10:$E$15,$M$8)+SUMIFS([1]Фарм!$H$8:$H$120,[1]Фарм!$B$8:$B$120,$B17,[1]Фарм!$E$8:$E$120,$M$8)</f>
        <v>#VALUE!</v>
      </c>
      <c r="N17" s="6" t="e">
        <f>SUMIFS('[2]Фарм нов'!$T$10:$T$15,'[2]Фарм нов'!$B$10:$B$15,$B17,'[2]Фарм нов'!$E$10:$E$15,$N$8)+SUMIFS([1]Фарм!$H$8:$H$120,[1]Фарм!$B$8:$B$120,$B17,[1]Фарм!$E$8:$E$120,$N$8)</f>
        <v>#VALUE!</v>
      </c>
      <c r="O17" s="6" t="e">
        <f>SUMIFS('[2]Фарм нов'!$T$10:$T$15,'[2]Фарм нов'!$B$10:$B$15,$B17,'[2]Фарм нов'!$E$10:$E$15,$O$8)+SUMIFS([1]Фарм!$H$8:$H$120,[1]Фарм!$B$8:$B$120,$B17,[1]Фарм!$E$8:$E$120,$O$8)</f>
        <v>#VALUE!</v>
      </c>
      <c r="P17" s="6"/>
      <c r="Q17" s="6" t="e">
        <f>SUMIFS('[2]Фарм нов'!$T$10:$T$15,'[2]Фарм нов'!$B$10:$B$15,$B17,'[2]Фарм нов'!$E$10:$E$15,$Q$8)+SUMIFS([1]Фарм!$H$8:$H$120,[1]Фарм!$B$8:$B$120,$B17,[1]Фарм!$E$8:$E$120,$Q$8)</f>
        <v>#VALUE!</v>
      </c>
    </row>
    <row r="18" spans="1:17" ht="25.5" outlineLevel="3" x14ac:dyDescent="0.25">
      <c r="A18" s="24" t="s">
        <v>48</v>
      </c>
      <c r="B18" s="18">
        <v>123210000</v>
      </c>
      <c r="C18" s="16" t="s">
        <v>26</v>
      </c>
      <c r="D18" s="7" t="e">
        <f t="shared" ref="D18:D21" si="3">SUM(E18:Q18)</f>
        <v>#VALUE!</v>
      </c>
      <c r="E18" s="6" t="e">
        <f>SUMIFS('[2]Фарм нов'!$T$10:$T$15,'[2]Фарм нов'!$B$10:$B$15,$B18,'[2]Фарм нов'!$E$10:$E$15,$E$8)+SUMIFS('[3]Ф-Т'!$Q$12:$Q$116,'[3]Ф-Т'!$F$12:$F$116,E$8,'[3]Ф-Т'!$B$12:$B$116,$B18)</f>
        <v>#VALUE!</v>
      </c>
      <c r="F18" s="6" t="e">
        <f>SUMIFS('[2]Фарм нов'!$T$10:$T$15,'[2]Фарм нов'!$B$10:$B$15,B18,'[2]Фарм нов'!$E$10:$E$15,$F$8)+SUMIFS('[3]Ф-Т'!$Q$12:$Q$116,'[3]Ф-Т'!$F$12:$F$116,F$8,'[3]Ф-Т'!$B$12:$B$116,$B18)</f>
        <v>#VALUE!</v>
      </c>
      <c r="G18" s="6"/>
      <c r="H18" s="6" t="e">
        <f>SUMIFS('[2]Фарм нов'!$T$10:$T$15,'[2]Фарм нов'!$B$10:$B$15,B18,'[2]Фарм нов'!$E$10:$E$15,$H$8)+SUMIFS('[3]Ф-Т'!$Q$12:$Q$116,'[3]Ф-Т'!$F$12:$F$116,H$8,'[3]Ф-Т'!$B$12:$B$116,$B18)</f>
        <v>#VALUE!</v>
      </c>
      <c r="I18" s="6" t="e">
        <f>SUMIFS('[2]Фарм нов'!$T$10:$T$15,'[2]Фарм нов'!$B$10:$B$15,B18,'[2]Фарм нов'!$E$10:$E$15,$I$8)+SUMIFS('[3]Ф-Т'!$Q$12:$Q$116,'[3]Ф-Т'!$F$12:$F$116,I$8,'[3]Ф-Т'!$B$12:$B$116,$B18)</f>
        <v>#VALUE!</v>
      </c>
      <c r="J18" s="6" t="e">
        <f>SUMIFS('[2]Фарм нов'!$T$10:$T$15,'[2]Фарм нов'!$B$10:$B$15,B18,'[2]Фарм нов'!$E$10:$E$15,$J$8)+SUMIFS('[3]Ф-Т'!$Q$12:$Q$116,'[3]Ф-Т'!$F$12:$F$116,J$8,'[3]Ф-Т'!$B$12:$B$116,$B18)</f>
        <v>#VALUE!</v>
      </c>
      <c r="K18" s="6" t="e">
        <f>SUMIFS('[2]Фарм нов'!$T$10:$T$15,'[2]Фарм нов'!$B$10:$B$15,$B18,'[2]Фарм нов'!$E$10:$E$15,$K$8)+SUMIFS('[3]Ф-Т'!$Q$12:$Q$116,'[3]Ф-Т'!$F$12:$F$116,K$8,'[3]Ф-Т'!$B$12:$B$116,$B18)</f>
        <v>#VALUE!</v>
      </c>
      <c r="L18" s="6" t="e">
        <f>SUMIFS('[2]Фарм нов'!$T$10:$T$15,'[2]Фарм нов'!$B$10:$B$15,$B18,'[2]Фарм нов'!$E$10:$E$15,$L$8)+SUMIFS('[3]Ф-Т'!$Q$12:$Q$116,'[3]Ф-Т'!$F$12:$F$116,L$8,'[3]Ф-Т'!$B$12:$B$116,$B18)</f>
        <v>#VALUE!</v>
      </c>
      <c r="M18" s="6" t="e">
        <f>SUMIFS('[2]Фарм нов'!$T$10:$T$15,'[2]Фарм нов'!$B$10:$B$15,$B18,'[2]Фарм нов'!$E$10:$E$15,$M$8)+SUMIFS('[3]Ф-Т'!$Q$12:$Q$116,'[3]Ф-Т'!$F$12:$F$116,M$8,'[3]Ф-Т'!$B$12:$B$116,$B18)</f>
        <v>#VALUE!</v>
      </c>
      <c r="N18" s="6" t="e">
        <f>SUMIFS('[2]Фарм нов'!$T$10:$T$15,'[2]Фарм нов'!$B$10:$B$15,$B18,'[2]Фарм нов'!$E$10:$E$15,$N$8)+SUMIFS('[3]Ф-Т'!$Q$12:$Q$116,'[3]Ф-Т'!$F$12:$F$116,N$8,'[3]Ф-Т'!$B$12:$B$116,$B18)</f>
        <v>#VALUE!</v>
      </c>
      <c r="O18" s="6" t="e">
        <f>SUMIFS('[2]Фарм нов'!$T$10:$T$15,'[2]Фарм нов'!$B$10:$B$15,$B18,'[2]Фарм нов'!$E$10:$E$15,$O$8)+SUMIFS('[3]Ф-Т'!$Q$12:$Q$116,'[3]Ф-Т'!$F$12:$F$116,O$8,'[3]Ф-Т'!$B$12:$B$116,$B18)</f>
        <v>#VALUE!</v>
      </c>
      <c r="P18" s="6"/>
      <c r="Q18" s="6" t="e">
        <f>SUMIFS('[2]Фарм нов'!$T$10:$T$15,'[2]Фарм нов'!$B$10:$B$15,$B18,'[2]Фарм нов'!$E$10:$E$15,$Q$8)+SUMIFS('[3]Ф-Т'!$Q$12:$Q$116,'[3]Ф-Т'!$F$12:$F$116,Q$8,'[3]Ф-Т'!$B$12:$B$116,$B18)</f>
        <v>#VALUE!</v>
      </c>
    </row>
    <row r="19" spans="1:17" ht="25.5" outlineLevel="3" x14ac:dyDescent="0.25">
      <c r="A19" s="24" t="s">
        <v>49</v>
      </c>
      <c r="B19" s="18">
        <v>123220000</v>
      </c>
      <c r="C19" s="16" t="s">
        <v>27</v>
      </c>
      <c r="D19" s="7" t="e">
        <f t="shared" si="3"/>
        <v>#VALUE!</v>
      </c>
      <c r="E19" s="6" t="e">
        <f>SUMIFS('[2]Фарм нов'!$T$10:$T$15,'[2]Фарм нов'!$B$10:$B$15,$B19,'[2]Фарм нов'!$E$10:$E$15,$E$8)+SUMIFS('[3]Ф-Т'!$Q$12:$Q$116,'[3]Ф-Т'!$F$12:$F$116,E$8,'[3]Ф-Т'!$B$12:$B$116,$B19)</f>
        <v>#VALUE!</v>
      </c>
      <c r="F19" s="6" t="e">
        <f>SUMIFS('[2]Фарм нов'!$T$10:$T$15,'[2]Фарм нов'!$B$10:$B$15,B19,'[2]Фарм нов'!$E$10:$E$15,$F$8)+SUMIFS('[3]Ф-Т'!$Q$12:$Q$116,'[3]Ф-Т'!$F$12:$F$116,F$8,'[3]Ф-Т'!$B$12:$B$116,$B19)</f>
        <v>#VALUE!</v>
      </c>
      <c r="G19" s="6"/>
      <c r="H19" s="6" t="e">
        <f>SUMIFS('[2]Фарм нов'!$T$10:$T$15,'[2]Фарм нов'!$B$10:$B$15,B19,'[2]Фарм нов'!$E$10:$E$15,$H$8)+SUMIFS('[3]Ф-Т'!$Q$12:$Q$116,'[3]Ф-Т'!$F$12:$F$116,H$8,'[3]Ф-Т'!$B$12:$B$116,$B19)</f>
        <v>#VALUE!</v>
      </c>
      <c r="I19" s="6" t="e">
        <f>SUMIFS('[2]Фарм нов'!$T$10:$T$15,'[2]Фарм нов'!$B$10:$B$15,B19,'[2]Фарм нов'!$E$10:$E$15,$I$8)+SUMIFS('[3]Ф-Т'!$Q$12:$Q$116,'[3]Ф-Т'!$F$12:$F$116,I$8,'[3]Ф-Т'!$B$12:$B$116,$B19)</f>
        <v>#VALUE!</v>
      </c>
      <c r="J19" s="6" t="e">
        <f>SUMIFS('[2]Фарм нов'!$T$10:$T$15,'[2]Фарм нов'!$B$10:$B$15,B19,'[2]Фарм нов'!$E$10:$E$15,$J$8)+SUMIFS('[3]Ф-Т'!$Q$12:$Q$116,'[3]Ф-Т'!$F$12:$F$116,J$8,'[3]Ф-Т'!$B$12:$B$116,$B19)</f>
        <v>#VALUE!</v>
      </c>
      <c r="K19" s="6" t="e">
        <f>SUMIFS('[2]Фарм нов'!$T$10:$T$15,'[2]Фарм нов'!$B$10:$B$15,$B19,'[2]Фарм нов'!$E$10:$E$15,$K$8)+SUMIFS('[3]Ф-Т'!$Q$12:$Q$116,'[3]Ф-Т'!$F$12:$F$116,K$8,'[3]Ф-Т'!$B$12:$B$116,$B19)</f>
        <v>#VALUE!</v>
      </c>
      <c r="L19" s="6" t="e">
        <f>SUMIFS('[2]Фарм нов'!$T$10:$T$15,'[2]Фарм нов'!$B$10:$B$15,$B19,'[2]Фарм нов'!$E$10:$E$15,$L$8)+SUMIFS('[3]Ф-Т'!$Q$12:$Q$116,'[3]Ф-Т'!$F$12:$F$116,L$8,'[3]Ф-Т'!$B$12:$B$116,$B19)</f>
        <v>#VALUE!</v>
      </c>
      <c r="M19" s="6" t="e">
        <f>SUMIFS('[2]Фарм нов'!$T$10:$T$15,'[2]Фарм нов'!$B$10:$B$15,$B19,'[2]Фарм нов'!$E$10:$E$15,$M$8)+SUMIFS('[3]Ф-Т'!$Q$12:$Q$116,'[3]Ф-Т'!$F$12:$F$116,M$8,'[3]Ф-Т'!$B$12:$B$116,$B19)</f>
        <v>#VALUE!</v>
      </c>
      <c r="N19" s="6" t="e">
        <f>SUMIFS('[2]Фарм нов'!$T$10:$T$15,'[2]Фарм нов'!$B$10:$B$15,$B19,'[2]Фарм нов'!$E$10:$E$15,$N$8)+SUMIFS('[3]Ф-Т'!$Q$12:$Q$116,'[3]Ф-Т'!$F$12:$F$116,N$8,'[3]Ф-Т'!$B$12:$B$116,$B19)</f>
        <v>#VALUE!</v>
      </c>
      <c r="O19" s="6" t="e">
        <f>SUMIFS('[2]Фарм нов'!$T$10:$T$15,'[2]Фарм нов'!$B$10:$B$15,$B19,'[2]Фарм нов'!$E$10:$E$15,$O$8)+SUMIFS('[3]Ф-Т'!$Q$12:$Q$116,'[3]Ф-Т'!$F$12:$F$116,O$8,'[3]Ф-Т'!$B$12:$B$116,$B19)</f>
        <v>#VALUE!</v>
      </c>
      <c r="P19" s="6"/>
      <c r="Q19" s="6" t="e">
        <f>SUMIFS('[2]Фарм нов'!$T$10:$T$15,'[2]Фарм нов'!$B$10:$B$15,$B19,'[2]Фарм нов'!$E$10:$E$15,$Q$8)+SUMIFS('[3]Ф-Т'!$Q$12:$Q$116,'[3]Ф-Т'!$F$12:$F$116,Q$8,'[3]Ф-Т'!$B$12:$B$116,$B19)</f>
        <v>#VALUE!</v>
      </c>
    </row>
    <row r="20" spans="1:17" ht="25.5" outlineLevel="3" x14ac:dyDescent="0.25">
      <c r="A20" s="24" t="s">
        <v>50</v>
      </c>
      <c r="B20" s="18">
        <v>123240000</v>
      </c>
      <c r="C20" s="16" t="s">
        <v>28</v>
      </c>
      <c r="D20" s="7" t="e">
        <f t="shared" si="3"/>
        <v>#VALUE!</v>
      </c>
      <c r="E20" s="6" t="e">
        <f>SUMIFS('[2]Фарм нов'!$T$10:$T$15,'[2]Фарм нов'!$B$10:$B$15,$B20,'[2]Фарм нов'!$E$10:$E$15,$E$8)+SUMIFS([1]Фарм!$H$8:$H$120,[1]Фарм!$B$8:$B$120,$B20,[1]Фарм!$E$8:$E$120,$E$8)</f>
        <v>#VALUE!</v>
      </c>
      <c r="F20" s="6" t="e">
        <f>SUMIFS('[2]Фарм нов'!$T$10:$T$15,'[2]Фарм нов'!$B$10:$B$15,B20,'[2]Фарм нов'!$E$10:$E$15,$F$8)+SUMIFS([1]Фарм!$H$8:$H$120,[1]Фарм!$B$8:$B$120,$B20,[1]Фарм!$E$8:$E$120,$F$8)</f>
        <v>#VALUE!</v>
      </c>
      <c r="G20" s="6"/>
      <c r="H20" s="6" t="e">
        <f>SUMIFS('[2]Фарм нов'!$T$10:$T$15,'[2]Фарм нов'!$B$10:$B$15,B20,'[2]Фарм нов'!$E$10:$E$15,$H$8)+SUMIFS([1]Фарм!$H$8:$H$120,[1]Фарм!$B$8:$B$120,$B20,[1]Фарм!$E$8:$E$120,$H$8)</f>
        <v>#VALUE!</v>
      </c>
      <c r="I20" s="6" t="e">
        <f>SUMIFS('[2]Фарм нов'!$T$10:$T$15,'[2]Фарм нов'!$B$10:$B$15,B20,'[2]Фарм нов'!$E$10:$E$15,$I$8)+SUMIFS([1]Фарм!$H$8:$H$120,[1]Фарм!$B$8:$B$120,$B20,[1]Фарм!$E$8:$E$120,$I$8)</f>
        <v>#VALUE!</v>
      </c>
      <c r="J20" s="6" t="e">
        <f>SUMIFS('[2]Фарм нов'!$T$10:$T$15,'[2]Фарм нов'!$B$10:$B$15,B20,'[2]Фарм нов'!$E$10:$E$15,$J$8)+SUMIFS([1]Фарм!$H$8:$H$120,[1]Фарм!$B$8:$B$120,$B20,[1]Фарм!$E$8:$E$120,$J$8)</f>
        <v>#VALUE!</v>
      </c>
      <c r="K20" s="6" t="e">
        <f>SUMIFS('[2]Фарм нов'!$T$10:$T$15,'[2]Фарм нов'!$B$10:$B$15,$B20,'[2]Фарм нов'!$E$10:$E$15,$K$8)+SUMIFS([1]Фарм!$H$8:$H$120,[1]Фарм!$B$8:$B$120,$B20,[1]Фарм!$E$8:$E$120,$K$8)</f>
        <v>#VALUE!</v>
      </c>
      <c r="L20" s="6" t="e">
        <f>SUMIFS('[2]Фарм нов'!$T$10:$T$15,'[2]Фарм нов'!$B$10:$B$15,$B20,'[2]Фарм нов'!$E$10:$E$15,$L$8)+SUMIFS([1]Фарм!$H$8:$H$120,[1]Фарм!$B$8:$B$120,$B20,[1]Фарм!$E$8:$E$120,$L$8)</f>
        <v>#VALUE!</v>
      </c>
      <c r="M20" s="6" t="e">
        <f>SUMIFS('[2]Фарм нов'!$T$10:$T$15,'[2]Фарм нов'!$B$10:$B$15,$B20,'[2]Фарм нов'!$E$10:$E$15,$M$8)+SUMIFS([1]Фарм!$H$8:$H$120,[1]Фарм!$B$8:$B$120,$B20,[1]Фарм!$E$8:$E$120,$M$8)</f>
        <v>#VALUE!</v>
      </c>
      <c r="N20" s="6" t="e">
        <f>SUMIFS('[2]Фарм нов'!$T$10:$T$15,'[2]Фарм нов'!$B$10:$B$15,$B20,'[2]Фарм нов'!$E$10:$E$15,$N$8)+SUMIFS([1]Фарм!$H$8:$H$120,[1]Фарм!$B$8:$B$120,$B20,[1]Фарм!$E$8:$E$120,$N$8)</f>
        <v>#VALUE!</v>
      </c>
      <c r="O20" s="6" t="e">
        <f>SUMIFS('[2]Фарм нов'!$T$10:$T$15,'[2]Фарм нов'!$B$10:$B$15,$B20,'[2]Фарм нов'!$E$10:$E$15,$O$8)+SUMIFS([1]Фарм!$H$8:$H$120,[1]Фарм!$B$8:$B$120,$B20,[1]Фарм!$E$8:$E$120,$O$8)</f>
        <v>#VALUE!</v>
      </c>
      <c r="P20" s="6"/>
      <c r="Q20" s="6" t="e">
        <f>SUMIFS('[2]Фарм нов'!$T$10:$T$15,'[2]Фарм нов'!$B$10:$B$15,$B20,'[2]Фарм нов'!$E$10:$E$15,$Q$8)+SUMIFS([1]Фарм!$H$8:$H$120,[1]Фарм!$B$8:$B$120,$B20,[1]Фарм!$E$8:$E$120,$Q$8)</f>
        <v>#VALUE!</v>
      </c>
    </row>
    <row r="21" spans="1:17" ht="51" outlineLevel="3" x14ac:dyDescent="0.25">
      <c r="A21" s="24" t="s">
        <v>51</v>
      </c>
      <c r="B21" s="18">
        <v>123250000</v>
      </c>
      <c r="C21" s="16" t="s">
        <v>29</v>
      </c>
      <c r="D21" s="7">
        <f t="shared" si="3"/>
        <v>0</v>
      </c>
      <c r="E21" s="6">
        <f>SUMIFS('[2]Фарм нов'!$T$10:$T$15,'[2]Фарм нов'!$B$10:$B$15,$B21,'[2]Фарм нов'!$E$10:$E$15,$E$8)</f>
        <v>0</v>
      </c>
      <c r="F21" s="6">
        <f>SUMIFS('[2]Фарм нов'!$T$10:$T$15,'[2]Фарм нов'!$B$10:$B$15,B21,'[2]Фарм нов'!$E$10:$E$15,$F$8)</f>
        <v>0</v>
      </c>
      <c r="G21" s="6"/>
      <c r="H21" s="6">
        <f>SUMIFS('[2]Фарм нов'!$T$10:$T$15,'[2]Фарм нов'!$B$10:$B$15,B21,'[2]Фарм нов'!$E$10:$E$15,$H$8)</f>
        <v>0</v>
      </c>
      <c r="I21" s="6">
        <f>SUMIFS('[2]Фарм нов'!$T$10:$T$15,'[2]Фарм нов'!$B$10:$B$15,B21,'[2]Фарм нов'!$E$10:$E$15,$I$8)</f>
        <v>0</v>
      </c>
      <c r="J21" s="6">
        <f>SUMIFS('[2]Фарм нов'!$T$10:$T$15,'[2]Фарм нов'!$B$10:$B$15,B21,'[2]Фарм нов'!$E$10:$E$15,$J$8)</f>
        <v>0</v>
      </c>
      <c r="K21" s="6">
        <f>SUMIFS('[2]Фарм нов'!$T$10:$T$15,'[2]Фарм нов'!$B$10:$B$15,$B21,'[2]Фарм нов'!$E$10:$E$15,$K$8)</f>
        <v>0</v>
      </c>
      <c r="L21" s="6">
        <f>SUMIFS('[2]Фарм нов'!$T$10:$T$15,'[2]Фарм нов'!$B$10:$B$15,$B21,'[2]Фарм нов'!$E$10:$E$15,$L$8)</f>
        <v>0</v>
      </c>
      <c r="M21" s="6">
        <f>SUMIFS('[2]Фарм нов'!$T$10:$T$15,'[2]Фарм нов'!$B$10:$B$15,$B21,'[2]Фарм нов'!$E$10:$E$15,$M$8)</f>
        <v>0</v>
      </c>
      <c r="N21" s="6">
        <f>SUMIFS('[2]Фарм нов'!$T$10:$T$15,'[2]Фарм нов'!$B$10:$B$15,$B21,'[2]Фарм нов'!$E$10:$E$15,$N$8)</f>
        <v>0</v>
      </c>
      <c r="O21" s="6">
        <f>SUMIFS('[2]Фарм нов'!$T$10:$T$15,'[2]Фарм нов'!$B$10:$B$15,$B21,'[2]Фарм нов'!$E$10:$E$15,$O$8)</f>
        <v>0</v>
      </c>
      <c r="P21" s="6"/>
      <c r="Q21" s="6">
        <f>SUMIFS('[2]Фарм нов'!$T$10:$T$15,'[2]Фарм нов'!$B$10:$B$15,$B21,'[2]Фарм нов'!$E$10:$E$15,$Q$8)</f>
        <v>0</v>
      </c>
    </row>
    <row r="22" spans="1:17" ht="38.25" outlineLevel="3" x14ac:dyDescent="0.25">
      <c r="A22" s="24" t="s">
        <v>45</v>
      </c>
      <c r="B22" s="18">
        <v>123320000</v>
      </c>
      <c r="C22" s="16" t="s">
        <v>24</v>
      </c>
      <c r="D22" s="7">
        <f t="shared" ref="D22:D23" si="4">SUM(E22:Q22)</f>
        <v>0</v>
      </c>
      <c r="E22" s="6">
        <f>SUMIFS('[2]Фарм нов'!$T$10:$T$15,'[2]Фарм нов'!$B$10:$B$15,$B22,'[2]Фарм нов'!$E$10:$E$15,$E$8)</f>
        <v>0</v>
      </c>
      <c r="F22" s="6">
        <f>SUMIFS('[2]Фарм нов'!$T$10:$T$15,'[2]Фарм нов'!$B$10:$B$15,B22,'[2]Фарм нов'!$E$10:$E$15,$F$8)</f>
        <v>0</v>
      </c>
      <c r="G22" s="6"/>
      <c r="H22" s="6">
        <f>SUMIFS('[2]Фарм нов'!$T$10:$T$15,'[2]Фарм нов'!$B$10:$B$15,B22,'[2]Фарм нов'!$E$10:$E$15,$H$8)</f>
        <v>0</v>
      </c>
      <c r="I22" s="6">
        <f>SUMIFS('[2]Фарм нов'!$T$10:$T$15,'[2]Фарм нов'!$B$10:$B$15,B22,'[2]Фарм нов'!$E$10:$E$15,$I$8)</f>
        <v>0</v>
      </c>
      <c r="J22" s="6">
        <f>SUMIFS('[2]Фарм нов'!$T$10:$T$15,'[2]Фарм нов'!$B$10:$B$15,B22,'[2]Фарм нов'!$E$10:$E$15,$J$8)</f>
        <v>0</v>
      </c>
      <c r="K22" s="6">
        <f>SUMIFS('[2]Фарм нов'!$T$10:$T$15,'[2]Фарм нов'!$B$10:$B$15,$B22,'[2]Фарм нов'!$E$10:$E$15,$K$8)</f>
        <v>0</v>
      </c>
      <c r="L22" s="6">
        <f>SUMIFS('[2]Фарм нов'!$T$10:$T$15,'[2]Фарм нов'!$B$10:$B$15,$B22,'[2]Фарм нов'!$E$10:$E$15,$L$8)</f>
        <v>0</v>
      </c>
      <c r="M22" s="6">
        <f>SUMIFS('[2]Фарм нов'!$T$10:$T$15,'[2]Фарм нов'!$B$10:$B$15,$B22,'[2]Фарм нов'!$E$10:$E$15,$M$8)</f>
        <v>0</v>
      </c>
      <c r="N22" s="6">
        <f>SUMIFS('[2]Фарм нов'!$T$10:$T$15,'[2]Фарм нов'!$B$10:$B$15,$B22,'[2]Фарм нов'!$E$10:$E$15,$N$8)</f>
        <v>0</v>
      </c>
      <c r="O22" s="6">
        <f>SUMIFS('[2]Фарм нов'!$T$10:$T$15,'[2]Фарм нов'!$B$10:$B$15,$B22,'[2]Фарм нов'!$E$10:$E$15,$O$8)</f>
        <v>0</v>
      </c>
      <c r="P22" s="6"/>
      <c r="Q22" s="6">
        <f>SUMIFS('[2]Фарм нов'!$T$10:$T$15,'[2]Фарм нов'!$B$10:$B$15,$B22,'[2]Фарм нов'!$E$10:$E$15,$Q$8)</f>
        <v>0</v>
      </c>
    </row>
    <row r="23" spans="1:17" ht="25.5" outlineLevel="3" x14ac:dyDescent="0.25">
      <c r="A23" s="24" t="s">
        <v>46</v>
      </c>
      <c r="B23" s="18">
        <v>123330000</v>
      </c>
      <c r="C23" s="16" t="s">
        <v>25</v>
      </c>
      <c r="D23" s="7">
        <f t="shared" si="4"/>
        <v>0</v>
      </c>
      <c r="E23" s="6">
        <f>SUMIFS('[2]Фарм нов'!$T$10:$T$15,'[2]Фарм нов'!$B$10:$B$15,$B23,'[2]Фарм нов'!$E$10:$E$15,$E$8)</f>
        <v>0</v>
      </c>
      <c r="F23" s="6">
        <f>SUMIFS('[2]Фарм нов'!$T$10:$T$15,'[2]Фарм нов'!$B$10:$B$15,B23,'[2]Фарм нов'!$E$10:$E$15,$F$8)</f>
        <v>0</v>
      </c>
      <c r="G23" s="6"/>
      <c r="H23" s="6">
        <f>SUMIFS('[2]Фарм нов'!$T$10:$T$15,'[2]Фарм нов'!$B$10:$B$15,B23,'[2]Фарм нов'!$E$10:$E$15,$H$8)</f>
        <v>0</v>
      </c>
      <c r="I23" s="6">
        <f>SUMIFS('[2]Фарм нов'!$T$10:$T$15,'[2]Фарм нов'!$B$10:$B$15,B23,'[2]Фарм нов'!$E$10:$E$15,$I$8)</f>
        <v>0</v>
      </c>
      <c r="J23" s="6">
        <f>SUMIFS('[2]Фарм нов'!$T$10:$T$15,'[2]Фарм нов'!$B$10:$B$15,B23,'[2]Фарм нов'!$E$10:$E$15,$J$8)</f>
        <v>0</v>
      </c>
      <c r="K23" s="6">
        <f>SUMIFS('[2]Фарм нов'!$T$10:$T$15,'[2]Фарм нов'!$B$10:$B$15,$B23,'[2]Фарм нов'!$E$10:$E$15,$K$8)</f>
        <v>0</v>
      </c>
      <c r="L23" s="6">
        <f>SUMIFS('[2]Фарм нов'!$T$10:$T$15,'[2]Фарм нов'!$B$10:$B$15,$B23,'[2]Фарм нов'!$E$10:$E$15,$L$8)</f>
        <v>0</v>
      </c>
      <c r="M23" s="6">
        <f>SUMIFS('[2]Фарм нов'!$T$10:$T$15,'[2]Фарм нов'!$B$10:$B$15,$B23,'[2]Фарм нов'!$E$10:$E$15,$M$8)</f>
        <v>0</v>
      </c>
      <c r="N23" s="6">
        <f>SUMIFS('[2]Фарм нов'!$T$10:$T$15,'[2]Фарм нов'!$B$10:$B$15,$B23,'[2]Фарм нов'!$E$10:$E$15,$N$8)</f>
        <v>0</v>
      </c>
      <c r="O23" s="6">
        <f>SUMIFS('[2]Фарм нов'!$T$10:$T$15,'[2]Фарм нов'!$B$10:$B$15,$B23,'[2]Фарм нов'!$E$10:$E$15,$O$8)</f>
        <v>0</v>
      </c>
      <c r="P23" s="6"/>
      <c r="Q23" s="6">
        <f>SUMIFS('[2]Фарм нов'!$T$10:$T$15,'[2]Фарм нов'!$B$10:$B$15,$B23,'[2]Фарм нов'!$E$10:$E$15,$Q$8)</f>
        <v>0</v>
      </c>
    </row>
  </sheetData>
  <mergeCells count="6">
    <mergeCell ref="A6:A9"/>
    <mergeCell ref="B6:B9"/>
    <mergeCell ref="C6:C9"/>
    <mergeCell ref="E6:Q6"/>
    <mergeCell ref="E7:Q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2012-09-04T09:57:34Z</dcterms:modified>
</cp:coreProperties>
</file>