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1385" windowHeight="5970" activeTab="3"/>
  </bookViews>
  <sheets>
    <sheet name="Лист1" sheetId="3" r:id="rId1"/>
    <sheet name=" збоку" sheetId="4" r:id="rId2"/>
    <sheet name="зверху" sheetId="5" r:id="rId3"/>
    <sheet name=" знизу" sheetId="6" r:id="rId4"/>
  </sheets>
  <calcPr calcId="144525"/>
</workbook>
</file>

<file path=xl/calcChain.xml><?xml version="1.0" encoding="utf-8"?>
<calcChain xmlns="http://schemas.openxmlformats.org/spreadsheetml/2006/main">
  <c r="D38" i="3" l="1"/>
  <c r="D39" i="3"/>
  <c r="D40" i="3"/>
  <c r="D41" i="3"/>
  <c r="D42" i="3"/>
  <c r="D43" i="3"/>
  <c r="D44" i="3"/>
  <c r="D45" i="3"/>
  <c r="D46" i="3"/>
  <c r="D37" i="3"/>
  <c r="D27" i="3"/>
  <c r="D28" i="3"/>
  <c r="D29" i="3"/>
  <c r="D30" i="3"/>
  <c r="D31" i="3"/>
  <c r="D32" i="3"/>
  <c r="D33" i="3"/>
  <c r="D34" i="3"/>
  <c r="D35" i="3"/>
  <c r="D26" i="3"/>
  <c r="D16" i="3"/>
  <c r="D17" i="3"/>
  <c r="D18" i="3"/>
  <c r="D19" i="3"/>
  <c r="D20" i="3"/>
  <c r="D21" i="3"/>
  <c r="D22" i="3"/>
  <c r="D23" i="3"/>
  <c r="D24" i="3"/>
  <c r="D15" i="3"/>
  <c r="D5" i="3"/>
  <c r="D6" i="3"/>
  <c r="D7" i="3"/>
  <c r="D8" i="3"/>
  <c r="D9" i="3"/>
  <c r="D10" i="3"/>
  <c r="D11" i="3"/>
  <c r="D12" i="3"/>
  <c r="D13" i="3"/>
  <c r="D4" i="3"/>
  <c r="F37" i="3" l="1"/>
  <c r="F26" i="3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3" i="4"/>
  <c r="F15" i="3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F2" i="4"/>
  <c r="E3" i="4"/>
  <c r="F4" i="3" s="1"/>
</calcChain>
</file>

<file path=xl/comments1.xml><?xml version="1.0" encoding="utf-8"?>
<comments xmlns="http://schemas.openxmlformats.org/spreadsheetml/2006/main">
  <authors>
    <author>slavko</author>
  </authors>
  <commentList>
    <comment ref="D4" authorId="0">
      <text>
        <r>
          <rPr>
            <sz val="9"/>
            <color indexed="81"/>
            <rFont val="Tahoma"/>
            <charset val="1"/>
          </rPr>
          <t xml:space="preserve">вибране з бази даних на листі "збоку"
</t>
        </r>
      </text>
    </comment>
  </commentList>
</comments>
</file>

<file path=xl/sharedStrings.xml><?xml version="1.0" encoding="utf-8"?>
<sst xmlns="http://schemas.openxmlformats.org/spreadsheetml/2006/main" count="87" uniqueCount="23">
  <si>
    <t>№ з/п</t>
  </si>
  <si>
    <t>В</t>
  </si>
  <si>
    <r>
      <t>N</t>
    </r>
    <r>
      <rPr>
        <b/>
        <vertAlign val="subscript"/>
        <sz val="14"/>
        <rFont val="Times New Roman"/>
        <family val="1"/>
        <charset val="204"/>
      </rPr>
      <t>R</t>
    </r>
  </si>
  <si>
    <t>В20</t>
  </si>
  <si>
    <t>В15</t>
  </si>
  <si>
    <t>Визначення міцнісних характеристик бетону</t>
  </si>
  <si>
    <r>
      <t>R20</t>
    </r>
    <r>
      <rPr>
        <b/>
        <vertAlign val="subscript"/>
        <sz val="14"/>
        <rFont val="Times New Roman"/>
        <family val="1"/>
        <charset val="204"/>
      </rPr>
      <t>m</t>
    </r>
  </si>
  <si>
    <t>В35</t>
  </si>
  <si>
    <t>В30</t>
  </si>
  <si>
    <t>В40</t>
  </si>
  <si>
    <t>В25</t>
  </si>
  <si>
    <t>Показ приладу</t>
  </si>
  <si>
    <t>Клас бетону</t>
  </si>
  <si>
    <t>В7,5</t>
  </si>
  <si>
    <t>В10</t>
  </si>
  <si>
    <t>В12,5</t>
  </si>
  <si>
    <t>В45</t>
  </si>
  <si>
    <t>В50</t>
  </si>
  <si>
    <t>Збоку</t>
  </si>
  <si>
    <t xml:space="preserve"> збоку</t>
  </si>
  <si>
    <t>зверху</t>
  </si>
  <si>
    <t xml:space="preserve"> знизу</t>
  </si>
  <si>
    <t xml:space="preserve">ферма ф-9 нижній пояс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</si>
</sst>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4"/>
      <name val="Arial Cyr"/>
      <charset val="204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1" fontId="11" fillId="0" borderId="7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4" fontId="5" fillId="0" borderId="2" xfId="1" applyFont="1" applyBorder="1" applyAlignment="1">
      <alignment horizontal="center" vertical="center"/>
    </xf>
    <xf numFmtId="164" fontId="5" fillId="0" borderId="3" xfId="1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zoomScale="85" zoomScaleNormal="85" workbookViewId="0">
      <selection activeCell="E3" sqref="E3:F3"/>
    </sheetView>
  </sheetViews>
  <sheetFormatPr defaultRowHeight="12.75" x14ac:dyDescent="0.2"/>
  <cols>
    <col min="1" max="2" width="12.7109375" style="1" customWidth="1"/>
    <col min="3" max="3" width="3.5703125" style="15" customWidth="1"/>
    <col min="4" max="4" width="10.140625" style="14" customWidth="1"/>
    <col min="5" max="5" width="7.140625" style="20" customWidth="1"/>
    <col min="6" max="6" width="7.85546875" style="21" customWidth="1"/>
    <col min="7" max="7" width="9.140625" style="1"/>
    <col min="10" max="16384" width="9.140625" style="1"/>
  </cols>
  <sheetData>
    <row r="1" spans="1:11" ht="34.5" customHeight="1" x14ac:dyDescent="0.2">
      <c r="A1" s="29" t="s">
        <v>5</v>
      </c>
      <c r="B1" s="30"/>
      <c r="C1" s="30"/>
      <c r="D1" s="30"/>
      <c r="E1" s="30"/>
      <c r="F1" s="31"/>
    </row>
    <row r="2" spans="1:11" ht="20.25" customHeight="1" x14ac:dyDescent="0.2">
      <c r="A2" s="2" t="s">
        <v>0</v>
      </c>
      <c r="B2" s="3" t="s">
        <v>2</v>
      </c>
      <c r="C2" s="32" t="s">
        <v>6</v>
      </c>
      <c r="D2" s="33"/>
      <c r="E2" s="32" t="s">
        <v>1</v>
      </c>
      <c r="F2" s="33"/>
      <c r="K2" s="23"/>
    </row>
    <row r="3" spans="1:11" ht="20.25" customHeight="1" x14ac:dyDescent="0.2">
      <c r="A3" s="26" t="s">
        <v>22</v>
      </c>
      <c r="B3" s="27"/>
      <c r="C3" s="27"/>
      <c r="D3" s="27"/>
      <c r="E3" s="27" t="s">
        <v>18</v>
      </c>
      <c r="F3" s="28"/>
    </row>
    <row r="4" spans="1:11" ht="19.5" customHeight="1" x14ac:dyDescent="0.2">
      <c r="A4" s="16">
        <v>1</v>
      </c>
      <c r="B4" s="16">
        <v>34</v>
      </c>
      <c r="C4" s="17" t="s">
        <v>1</v>
      </c>
      <c r="D4" s="18">
        <f>VLOOKUP(B4,' збоку'!$A$3:$B$39,2,0)</f>
        <v>25</v>
      </c>
      <c r="E4" s="24" t="s">
        <v>1</v>
      </c>
      <c r="F4" s="25">
        <f>CEILING((SUM(D4:D13)/10),5)</f>
        <v>30</v>
      </c>
    </row>
    <row r="5" spans="1:11" ht="19.5" customHeight="1" x14ac:dyDescent="0.2">
      <c r="A5" s="16">
        <v>2</v>
      </c>
      <c r="B5" s="16">
        <v>43</v>
      </c>
      <c r="C5" s="17" t="s">
        <v>1</v>
      </c>
      <c r="D5" s="18">
        <f>VLOOKUP(B5,' збоку'!$A$3:$B$39,2,0)</f>
        <v>35</v>
      </c>
      <c r="E5" s="24"/>
      <c r="F5" s="25"/>
    </row>
    <row r="6" spans="1:11" ht="18.75" customHeight="1" x14ac:dyDescent="0.2">
      <c r="A6" s="16">
        <v>3</v>
      </c>
      <c r="B6" s="16">
        <v>44</v>
      </c>
      <c r="C6" s="19" t="s">
        <v>1</v>
      </c>
      <c r="D6" s="18">
        <f>VLOOKUP(B6,' збоку'!$A$3:$B$39,2,0)</f>
        <v>35</v>
      </c>
      <c r="E6" s="24"/>
      <c r="F6" s="25"/>
    </row>
    <row r="7" spans="1:11" ht="19.5" customHeight="1" x14ac:dyDescent="0.2">
      <c r="A7" s="16">
        <v>4</v>
      </c>
      <c r="B7" s="16">
        <v>38</v>
      </c>
      <c r="C7" s="19" t="s">
        <v>1</v>
      </c>
      <c r="D7" s="18">
        <f>VLOOKUP(B7,' збоку'!$A$3:$B$39,2,0)</f>
        <v>30</v>
      </c>
      <c r="E7" s="24"/>
      <c r="F7" s="25"/>
    </row>
    <row r="8" spans="1:11" ht="18.75" customHeight="1" x14ac:dyDescent="0.2">
      <c r="A8" s="16">
        <v>5</v>
      </c>
      <c r="B8" s="16">
        <v>45</v>
      </c>
      <c r="C8" s="19" t="s">
        <v>1</v>
      </c>
      <c r="D8" s="18">
        <f>VLOOKUP(B8,' збоку'!$A$3:$B$39,2,0)</f>
        <v>40</v>
      </c>
      <c r="E8" s="24"/>
      <c r="F8" s="25"/>
    </row>
    <row r="9" spans="1:11" ht="19.5" customHeight="1" x14ac:dyDescent="0.2">
      <c r="A9" s="16">
        <v>6</v>
      </c>
      <c r="B9" s="16">
        <v>37</v>
      </c>
      <c r="C9" s="19" t="s">
        <v>1</v>
      </c>
      <c r="D9" s="18">
        <f>VLOOKUP(B9,' збоку'!$A$3:$B$39,2,0)</f>
        <v>25</v>
      </c>
      <c r="E9" s="24"/>
      <c r="F9" s="25"/>
    </row>
    <row r="10" spans="1:11" ht="18.75" customHeight="1" x14ac:dyDescent="0.2">
      <c r="A10" s="16">
        <v>7</v>
      </c>
      <c r="B10" s="16">
        <v>34</v>
      </c>
      <c r="C10" s="19" t="s">
        <v>1</v>
      </c>
      <c r="D10" s="18">
        <f>VLOOKUP(B10,' збоку'!$A$3:$B$39,2,0)</f>
        <v>25</v>
      </c>
      <c r="E10" s="24"/>
      <c r="F10" s="25"/>
    </row>
    <row r="11" spans="1:11" ht="18.75" customHeight="1" x14ac:dyDescent="0.2">
      <c r="A11" s="16">
        <v>8</v>
      </c>
      <c r="B11" s="16">
        <v>34</v>
      </c>
      <c r="C11" s="19" t="s">
        <v>1</v>
      </c>
      <c r="D11" s="18">
        <f>VLOOKUP(B11,' збоку'!$A$3:$B$39,2,0)</f>
        <v>25</v>
      </c>
      <c r="E11" s="24"/>
      <c r="F11" s="25"/>
    </row>
    <row r="12" spans="1:11" ht="18.75" customHeight="1" x14ac:dyDescent="0.2">
      <c r="A12" s="16">
        <v>9</v>
      </c>
      <c r="B12" s="16">
        <v>36</v>
      </c>
      <c r="C12" s="19" t="s">
        <v>1</v>
      </c>
      <c r="D12" s="18">
        <f>VLOOKUP(B12,' збоку'!$A$3:$B$39,2,0)</f>
        <v>25</v>
      </c>
      <c r="E12" s="24"/>
      <c r="F12" s="25"/>
    </row>
    <row r="13" spans="1:11" ht="19.5" customHeight="1" x14ac:dyDescent="0.2">
      <c r="A13" s="16">
        <v>10</v>
      </c>
      <c r="B13" s="16">
        <v>38</v>
      </c>
      <c r="C13" s="17" t="s">
        <v>1</v>
      </c>
      <c r="D13" s="18">
        <f>VLOOKUP(B13,' збоку'!$A$3:$B$39,2,0)</f>
        <v>30</v>
      </c>
      <c r="E13" s="24"/>
      <c r="F13" s="25"/>
    </row>
    <row r="14" spans="1:11" ht="18.75" x14ac:dyDescent="0.2">
      <c r="A14" s="26" t="s">
        <v>22</v>
      </c>
      <c r="B14" s="27"/>
      <c r="C14" s="27"/>
      <c r="D14" s="27"/>
      <c r="E14" s="27" t="s">
        <v>18</v>
      </c>
      <c r="F14" s="28"/>
    </row>
    <row r="15" spans="1:11" s="4" customFormat="1" ht="18" x14ac:dyDescent="0.2">
      <c r="A15" s="16">
        <v>1</v>
      </c>
      <c r="B15" s="16">
        <v>34</v>
      </c>
      <c r="C15" s="22" t="s">
        <v>1</v>
      </c>
      <c r="D15" s="18">
        <f>VLOOKUP(B15,' збоку'!$A$3:$B$39,2,0)</f>
        <v>25</v>
      </c>
      <c r="E15" s="24" t="s">
        <v>1</v>
      </c>
      <c r="F15" s="25">
        <f>CEILING((SUM(D15:D24)/10),5)</f>
        <v>30</v>
      </c>
      <c r="H15"/>
      <c r="I15"/>
    </row>
    <row r="16" spans="1:11" ht="18" x14ac:dyDescent="0.2">
      <c r="A16" s="16">
        <v>2</v>
      </c>
      <c r="B16" s="16">
        <v>43</v>
      </c>
      <c r="C16" s="22" t="s">
        <v>1</v>
      </c>
      <c r="D16" s="18">
        <f>VLOOKUP(B16,' збоку'!$A$3:$B$39,2,0)</f>
        <v>35</v>
      </c>
      <c r="E16" s="24"/>
      <c r="F16" s="25"/>
    </row>
    <row r="17" spans="1:9" ht="18" x14ac:dyDescent="0.2">
      <c r="A17" s="16">
        <v>3</v>
      </c>
      <c r="B17" s="16">
        <v>44</v>
      </c>
      <c r="C17" s="19" t="s">
        <v>1</v>
      </c>
      <c r="D17" s="18">
        <f>VLOOKUP(B17,' збоку'!$A$3:$B$39,2,0)</f>
        <v>35</v>
      </c>
      <c r="E17" s="24"/>
      <c r="F17" s="25"/>
    </row>
    <row r="18" spans="1:9" ht="18" x14ac:dyDescent="0.2">
      <c r="A18" s="16">
        <v>4</v>
      </c>
      <c r="B18" s="16">
        <v>38</v>
      </c>
      <c r="C18" s="19" t="s">
        <v>1</v>
      </c>
      <c r="D18" s="18">
        <f>VLOOKUP(B18,' збоку'!$A$3:$B$39,2,0)</f>
        <v>30</v>
      </c>
      <c r="E18" s="24"/>
      <c r="F18" s="25"/>
    </row>
    <row r="19" spans="1:9" ht="18" x14ac:dyDescent="0.2">
      <c r="A19" s="16">
        <v>5</v>
      </c>
      <c r="B19" s="16">
        <v>45</v>
      </c>
      <c r="C19" s="19" t="s">
        <v>1</v>
      </c>
      <c r="D19" s="18">
        <f>VLOOKUP(B19,' збоку'!$A$3:$B$39,2,0)</f>
        <v>40</v>
      </c>
      <c r="E19" s="24"/>
      <c r="F19" s="25"/>
    </row>
    <row r="20" spans="1:9" ht="18" x14ac:dyDescent="0.2">
      <c r="A20" s="16">
        <v>6</v>
      </c>
      <c r="B20" s="16">
        <v>37</v>
      </c>
      <c r="C20" s="19" t="s">
        <v>1</v>
      </c>
      <c r="D20" s="18">
        <f>VLOOKUP(B20,' збоку'!$A$3:$B$39,2,0)</f>
        <v>25</v>
      </c>
      <c r="E20" s="24"/>
      <c r="F20" s="25"/>
    </row>
    <row r="21" spans="1:9" ht="18" x14ac:dyDescent="0.2">
      <c r="A21" s="16">
        <v>7</v>
      </c>
      <c r="B21" s="16">
        <v>34</v>
      </c>
      <c r="C21" s="19" t="s">
        <v>1</v>
      </c>
      <c r="D21" s="18">
        <f>VLOOKUP(B21,' збоку'!$A$3:$B$39,2,0)</f>
        <v>25</v>
      </c>
      <c r="E21" s="24"/>
      <c r="F21" s="25"/>
    </row>
    <row r="22" spans="1:9" ht="18" x14ac:dyDescent="0.2">
      <c r="A22" s="16">
        <v>8</v>
      </c>
      <c r="B22" s="16">
        <v>34</v>
      </c>
      <c r="C22" s="19" t="s">
        <v>1</v>
      </c>
      <c r="D22" s="18">
        <f>VLOOKUP(B22,' збоку'!$A$3:$B$39,2,0)</f>
        <v>25</v>
      </c>
      <c r="E22" s="24"/>
      <c r="F22" s="25"/>
    </row>
    <row r="23" spans="1:9" ht="18" x14ac:dyDescent="0.2">
      <c r="A23" s="16">
        <v>9</v>
      </c>
      <c r="B23" s="16">
        <v>36</v>
      </c>
      <c r="C23" s="19" t="s">
        <v>1</v>
      </c>
      <c r="D23" s="18">
        <f>VLOOKUP(B23,' збоку'!$A$3:$B$39,2,0)</f>
        <v>25</v>
      </c>
      <c r="E23" s="24"/>
      <c r="F23" s="25"/>
    </row>
    <row r="24" spans="1:9" ht="18" x14ac:dyDescent="0.2">
      <c r="A24" s="16">
        <v>10</v>
      </c>
      <c r="B24" s="16">
        <v>38</v>
      </c>
      <c r="C24" s="22" t="s">
        <v>1</v>
      </c>
      <c r="D24" s="18">
        <f>VLOOKUP(B24,' збоку'!$A$3:$B$39,2,0)</f>
        <v>30</v>
      </c>
      <c r="E24" s="24"/>
      <c r="F24" s="25"/>
    </row>
    <row r="25" spans="1:9" ht="18.75" x14ac:dyDescent="0.2">
      <c r="A25" s="26" t="s">
        <v>22</v>
      </c>
      <c r="B25" s="27"/>
      <c r="C25" s="27"/>
      <c r="D25" s="27"/>
      <c r="E25" s="27" t="s">
        <v>18</v>
      </c>
      <c r="F25" s="28"/>
    </row>
    <row r="26" spans="1:9" s="4" customFormat="1" ht="18" x14ac:dyDescent="0.2">
      <c r="A26" s="16">
        <v>1</v>
      </c>
      <c r="B26" s="16">
        <v>34</v>
      </c>
      <c r="C26" s="22" t="s">
        <v>1</v>
      </c>
      <c r="D26" s="18">
        <f>VLOOKUP(B26,' збоку'!$A$3:$B$39,2,0)</f>
        <v>25</v>
      </c>
      <c r="E26" s="24" t="s">
        <v>1</v>
      </c>
      <c r="F26" s="25">
        <f>CEILING((SUM(D26:D35)/10),5)</f>
        <v>30</v>
      </c>
      <c r="H26"/>
      <c r="I26"/>
    </row>
    <row r="27" spans="1:9" ht="18" x14ac:dyDescent="0.2">
      <c r="A27" s="16">
        <v>2</v>
      </c>
      <c r="B27" s="16">
        <v>43</v>
      </c>
      <c r="C27" s="22" t="s">
        <v>1</v>
      </c>
      <c r="D27" s="18">
        <f>VLOOKUP(B27,' збоку'!$A$3:$B$39,2,0)</f>
        <v>35</v>
      </c>
      <c r="E27" s="24"/>
      <c r="F27" s="25"/>
    </row>
    <row r="28" spans="1:9" ht="18" x14ac:dyDescent="0.2">
      <c r="A28" s="16">
        <v>3</v>
      </c>
      <c r="B28" s="16">
        <v>44</v>
      </c>
      <c r="C28" s="19" t="s">
        <v>1</v>
      </c>
      <c r="D28" s="18">
        <f>VLOOKUP(B28,' збоку'!$A$3:$B$39,2,0)</f>
        <v>35</v>
      </c>
      <c r="E28" s="24"/>
      <c r="F28" s="25"/>
    </row>
    <row r="29" spans="1:9" ht="18" x14ac:dyDescent="0.2">
      <c r="A29" s="16">
        <v>4</v>
      </c>
      <c r="B29" s="16">
        <v>38</v>
      </c>
      <c r="C29" s="19" t="s">
        <v>1</v>
      </c>
      <c r="D29" s="18">
        <f>VLOOKUP(B29,' збоку'!$A$3:$B$39,2,0)</f>
        <v>30</v>
      </c>
      <c r="E29" s="24"/>
      <c r="F29" s="25"/>
    </row>
    <row r="30" spans="1:9" ht="18" x14ac:dyDescent="0.2">
      <c r="A30" s="16">
        <v>5</v>
      </c>
      <c r="B30" s="16">
        <v>45</v>
      </c>
      <c r="C30" s="19" t="s">
        <v>1</v>
      </c>
      <c r="D30" s="18">
        <f>VLOOKUP(B30,' збоку'!$A$3:$B$39,2,0)</f>
        <v>40</v>
      </c>
      <c r="E30" s="24"/>
      <c r="F30" s="25"/>
    </row>
    <row r="31" spans="1:9" ht="18" x14ac:dyDescent="0.2">
      <c r="A31" s="16">
        <v>6</v>
      </c>
      <c r="B31" s="16">
        <v>37</v>
      </c>
      <c r="C31" s="19" t="s">
        <v>1</v>
      </c>
      <c r="D31" s="18">
        <f>VLOOKUP(B31,' збоку'!$A$3:$B$39,2,0)</f>
        <v>25</v>
      </c>
      <c r="E31" s="24"/>
      <c r="F31" s="25"/>
    </row>
    <row r="32" spans="1:9" ht="18" x14ac:dyDescent="0.2">
      <c r="A32" s="16">
        <v>7</v>
      </c>
      <c r="B32" s="16">
        <v>34</v>
      </c>
      <c r="C32" s="19" t="s">
        <v>1</v>
      </c>
      <c r="D32" s="18">
        <f>VLOOKUP(B32,' збоку'!$A$3:$B$39,2,0)</f>
        <v>25</v>
      </c>
      <c r="E32" s="24"/>
      <c r="F32" s="25"/>
    </row>
    <row r="33" spans="1:9" ht="18" x14ac:dyDescent="0.2">
      <c r="A33" s="16">
        <v>8</v>
      </c>
      <c r="B33" s="16">
        <v>34</v>
      </c>
      <c r="C33" s="19" t="s">
        <v>1</v>
      </c>
      <c r="D33" s="18">
        <f>VLOOKUP(B33,' збоку'!$A$3:$B$39,2,0)</f>
        <v>25</v>
      </c>
      <c r="E33" s="24"/>
      <c r="F33" s="25"/>
    </row>
    <row r="34" spans="1:9" ht="18" x14ac:dyDescent="0.2">
      <c r="A34" s="16">
        <v>9</v>
      </c>
      <c r="B34" s="16">
        <v>36</v>
      </c>
      <c r="C34" s="19" t="s">
        <v>1</v>
      </c>
      <c r="D34" s="18">
        <f>VLOOKUP(B34,' збоку'!$A$3:$B$39,2,0)</f>
        <v>25</v>
      </c>
      <c r="E34" s="24"/>
      <c r="F34" s="25"/>
    </row>
    <row r="35" spans="1:9" ht="18" x14ac:dyDescent="0.2">
      <c r="A35" s="16">
        <v>10</v>
      </c>
      <c r="B35" s="16">
        <v>38</v>
      </c>
      <c r="C35" s="22" t="s">
        <v>1</v>
      </c>
      <c r="D35" s="18">
        <f>VLOOKUP(B35,' збоку'!$A$3:$B$39,2,0)</f>
        <v>30</v>
      </c>
      <c r="E35" s="24"/>
      <c r="F35" s="25"/>
    </row>
    <row r="36" spans="1:9" ht="18.75" x14ac:dyDescent="0.2">
      <c r="A36" s="26" t="s">
        <v>22</v>
      </c>
      <c r="B36" s="27"/>
      <c r="C36" s="27"/>
      <c r="D36" s="27"/>
      <c r="E36" s="27" t="s">
        <v>18</v>
      </c>
      <c r="F36" s="28"/>
    </row>
    <row r="37" spans="1:9" s="4" customFormat="1" ht="18" x14ac:dyDescent="0.2">
      <c r="A37" s="16">
        <v>1</v>
      </c>
      <c r="B37" s="16">
        <v>34</v>
      </c>
      <c r="C37" s="22" t="s">
        <v>1</v>
      </c>
      <c r="D37" s="18">
        <f>VLOOKUP(B37,' збоку'!$A$3:$B$39,2,0)</f>
        <v>25</v>
      </c>
      <c r="E37" s="24" t="s">
        <v>1</v>
      </c>
      <c r="F37" s="25">
        <f>CEILING((SUM(D37:D46)/10),5)</f>
        <v>30</v>
      </c>
      <c r="H37"/>
      <c r="I37"/>
    </row>
    <row r="38" spans="1:9" ht="18" x14ac:dyDescent="0.2">
      <c r="A38" s="16">
        <v>2</v>
      </c>
      <c r="B38" s="16">
        <v>43</v>
      </c>
      <c r="C38" s="22" t="s">
        <v>1</v>
      </c>
      <c r="D38" s="18">
        <f>VLOOKUP(B38,' збоку'!$A$3:$B$39,2,0)</f>
        <v>35</v>
      </c>
      <c r="E38" s="24"/>
      <c r="F38" s="25"/>
    </row>
    <row r="39" spans="1:9" ht="18" x14ac:dyDescent="0.2">
      <c r="A39" s="16">
        <v>3</v>
      </c>
      <c r="B39" s="16">
        <v>44</v>
      </c>
      <c r="C39" s="19" t="s">
        <v>1</v>
      </c>
      <c r="D39" s="18">
        <f>VLOOKUP(B39,' збоку'!$A$3:$B$39,2,0)</f>
        <v>35</v>
      </c>
      <c r="E39" s="24"/>
      <c r="F39" s="25"/>
    </row>
    <row r="40" spans="1:9" ht="18" x14ac:dyDescent="0.2">
      <c r="A40" s="16">
        <v>4</v>
      </c>
      <c r="B40" s="16">
        <v>38</v>
      </c>
      <c r="C40" s="19" t="s">
        <v>1</v>
      </c>
      <c r="D40" s="18">
        <f>VLOOKUP(B40,' збоку'!$A$3:$B$39,2,0)</f>
        <v>30</v>
      </c>
      <c r="E40" s="24"/>
      <c r="F40" s="25"/>
    </row>
    <row r="41" spans="1:9" ht="18" x14ac:dyDescent="0.2">
      <c r="A41" s="16">
        <v>5</v>
      </c>
      <c r="B41" s="16">
        <v>45</v>
      </c>
      <c r="C41" s="19" t="s">
        <v>1</v>
      </c>
      <c r="D41" s="18">
        <f>VLOOKUP(B41,' збоку'!$A$3:$B$39,2,0)</f>
        <v>40</v>
      </c>
      <c r="E41" s="24"/>
      <c r="F41" s="25"/>
    </row>
    <row r="42" spans="1:9" ht="18" x14ac:dyDescent="0.2">
      <c r="A42" s="16">
        <v>6</v>
      </c>
      <c r="B42" s="16">
        <v>37</v>
      </c>
      <c r="C42" s="19" t="s">
        <v>1</v>
      </c>
      <c r="D42" s="18">
        <f>VLOOKUP(B42,' збоку'!$A$3:$B$39,2,0)</f>
        <v>25</v>
      </c>
      <c r="E42" s="24"/>
      <c r="F42" s="25"/>
    </row>
    <row r="43" spans="1:9" ht="18" x14ac:dyDescent="0.2">
      <c r="A43" s="16">
        <v>7</v>
      </c>
      <c r="B43" s="16">
        <v>34</v>
      </c>
      <c r="C43" s="19" t="s">
        <v>1</v>
      </c>
      <c r="D43" s="18">
        <f>VLOOKUP(B43,' збоку'!$A$3:$B$39,2,0)</f>
        <v>25</v>
      </c>
      <c r="E43" s="24"/>
      <c r="F43" s="25"/>
    </row>
    <row r="44" spans="1:9" ht="18" x14ac:dyDescent="0.2">
      <c r="A44" s="16">
        <v>8</v>
      </c>
      <c r="B44" s="16">
        <v>34</v>
      </c>
      <c r="C44" s="19" t="s">
        <v>1</v>
      </c>
      <c r="D44" s="18">
        <f>VLOOKUP(B44,' збоку'!$A$3:$B$39,2,0)</f>
        <v>25</v>
      </c>
      <c r="E44" s="24"/>
      <c r="F44" s="25"/>
    </row>
    <row r="45" spans="1:9" ht="18" x14ac:dyDescent="0.2">
      <c r="A45" s="16">
        <v>9</v>
      </c>
      <c r="B45" s="16">
        <v>36</v>
      </c>
      <c r="C45" s="19" t="s">
        <v>1</v>
      </c>
      <c r="D45" s="18">
        <f>VLOOKUP(B45,' збоку'!$A$3:$B$39,2,0)</f>
        <v>25</v>
      </c>
      <c r="E45" s="24"/>
      <c r="F45" s="25"/>
    </row>
    <row r="46" spans="1:9" ht="18" x14ac:dyDescent="0.2">
      <c r="A46" s="16">
        <v>10</v>
      </c>
      <c r="B46" s="16">
        <v>38</v>
      </c>
      <c r="C46" s="22" t="s">
        <v>1</v>
      </c>
      <c r="D46" s="18">
        <f>VLOOKUP(B46,' збоку'!$A$3:$B$39,2,0)</f>
        <v>30</v>
      </c>
      <c r="E46" s="24"/>
      <c r="F46" s="25"/>
    </row>
  </sheetData>
  <mergeCells count="19">
    <mergeCell ref="A1:F1"/>
    <mergeCell ref="F4:F13"/>
    <mergeCell ref="A3:D3"/>
    <mergeCell ref="E4:E13"/>
    <mergeCell ref="E3:F3"/>
    <mergeCell ref="E2:F2"/>
    <mergeCell ref="C2:D2"/>
    <mergeCell ref="A14:D14"/>
    <mergeCell ref="E14:F14"/>
    <mergeCell ref="E15:E24"/>
    <mergeCell ref="F15:F24"/>
    <mergeCell ref="A25:D25"/>
    <mergeCell ref="E25:F25"/>
    <mergeCell ref="E26:E35"/>
    <mergeCell ref="F26:F35"/>
    <mergeCell ref="A36:D36"/>
    <mergeCell ref="E36:F36"/>
    <mergeCell ref="E37:E46"/>
    <mergeCell ref="F37:F46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M4" sqref="M4"/>
    </sheetView>
  </sheetViews>
  <sheetFormatPr defaultRowHeight="12.75" x14ac:dyDescent="0.2"/>
  <cols>
    <col min="1" max="1" width="28.5703125" customWidth="1"/>
    <col min="2" max="2" width="19.42578125" customWidth="1"/>
    <col min="5" max="5" width="14.140625" customWidth="1"/>
  </cols>
  <sheetData>
    <row r="1" spans="1:9" ht="18.75" x14ac:dyDescent="0.2">
      <c r="A1" s="34" t="s">
        <v>19</v>
      </c>
      <c r="B1" s="34"/>
    </row>
    <row r="2" spans="1:9" ht="38.25" thickBot="1" x14ac:dyDescent="0.25">
      <c r="A2" s="5" t="s">
        <v>11</v>
      </c>
      <c r="B2" s="5" t="s">
        <v>12</v>
      </c>
      <c r="E2" s="5" t="s">
        <v>11</v>
      </c>
      <c r="F2" t="str">
        <f>B2</f>
        <v>Клас бетону</v>
      </c>
      <c r="G2" s="5"/>
    </row>
    <row r="3" spans="1:9" ht="18.75" customHeight="1" thickBot="1" x14ac:dyDescent="0.25">
      <c r="A3" s="6">
        <v>20</v>
      </c>
      <c r="B3" s="11">
        <v>7.5</v>
      </c>
      <c r="E3">
        <f>Лист1!B4</f>
        <v>34</v>
      </c>
      <c r="I3">
        <f>A3/B3</f>
        <v>2.6666666666666665</v>
      </c>
    </row>
    <row r="4" spans="1:9" ht="19.5" customHeight="1" thickBot="1" x14ac:dyDescent="0.25">
      <c r="A4" s="9">
        <v>21</v>
      </c>
      <c r="B4" s="11">
        <v>7.5</v>
      </c>
      <c r="E4">
        <f>Лист1!B5</f>
        <v>43</v>
      </c>
      <c r="I4">
        <f t="shared" ref="I4:I39" si="0">A4/B4</f>
        <v>2.8</v>
      </c>
    </row>
    <row r="5" spans="1:9" ht="18.75" customHeight="1" thickBot="1" x14ac:dyDescent="0.25">
      <c r="A5" s="6">
        <v>21.75</v>
      </c>
      <c r="B5" s="11">
        <v>10</v>
      </c>
      <c r="E5">
        <f>Лист1!B6</f>
        <v>44</v>
      </c>
      <c r="I5">
        <f t="shared" si="0"/>
        <v>2.1749999999999998</v>
      </c>
    </row>
    <row r="6" spans="1:9" ht="18.75" customHeight="1" thickBot="1" x14ac:dyDescent="0.25">
      <c r="A6" s="10">
        <v>22</v>
      </c>
      <c r="B6" s="11">
        <v>10</v>
      </c>
      <c r="E6">
        <f>Лист1!B7</f>
        <v>38</v>
      </c>
      <c r="I6">
        <f t="shared" si="0"/>
        <v>2.2000000000000002</v>
      </c>
    </row>
    <row r="7" spans="1:9" ht="19.5" customHeight="1" thickBot="1" x14ac:dyDescent="0.25">
      <c r="A7" s="9">
        <v>23</v>
      </c>
      <c r="B7" s="11">
        <v>10</v>
      </c>
      <c r="E7">
        <f>Лист1!B8</f>
        <v>45</v>
      </c>
      <c r="I7">
        <f t="shared" si="0"/>
        <v>2.2999999999999998</v>
      </c>
    </row>
    <row r="8" spans="1:9" ht="18.75" customHeight="1" thickBot="1" x14ac:dyDescent="0.25">
      <c r="A8" s="6">
        <v>24</v>
      </c>
      <c r="B8" s="11">
        <v>12.5</v>
      </c>
      <c r="E8">
        <f>Лист1!B9</f>
        <v>37</v>
      </c>
      <c r="I8">
        <f t="shared" si="0"/>
        <v>1.92</v>
      </c>
    </row>
    <row r="9" spans="1:9" ht="19.5" customHeight="1" thickBot="1" x14ac:dyDescent="0.25">
      <c r="A9" s="9">
        <v>25</v>
      </c>
      <c r="B9" s="11">
        <v>12.5</v>
      </c>
      <c r="E9">
        <f>Лист1!B10</f>
        <v>34</v>
      </c>
      <c r="I9">
        <f t="shared" si="0"/>
        <v>2</v>
      </c>
    </row>
    <row r="10" spans="1:9" ht="18.75" customHeight="1" thickBot="1" x14ac:dyDescent="0.25">
      <c r="A10" s="6">
        <v>26</v>
      </c>
      <c r="B10" s="11">
        <v>15</v>
      </c>
      <c r="E10">
        <f>Лист1!B11</f>
        <v>34</v>
      </c>
      <c r="I10">
        <f t="shared" si="0"/>
        <v>1.7333333333333334</v>
      </c>
    </row>
    <row r="11" spans="1:9" ht="18.75" customHeight="1" thickBot="1" x14ac:dyDescent="0.25">
      <c r="A11" s="10">
        <v>27</v>
      </c>
      <c r="B11" s="11">
        <v>15</v>
      </c>
      <c r="E11">
        <f>Лист1!B12</f>
        <v>36</v>
      </c>
      <c r="I11">
        <f t="shared" si="0"/>
        <v>1.8</v>
      </c>
    </row>
    <row r="12" spans="1:9" ht="18.75" customHeight="1" thickBot="1" x14ac:dyDescent="0.25">
      <c r="A12" s="10">
        <v>28</v>
      </c>
      <c r="B12" s="11">
        <v>15</v>
      </c>
      <c r="E12">
        <f>Лист1!B13</f>
        <v>38</v>
      </c>
      <c r="I12">
        <f t="shared" si="0"/>
        <v>1.8666666666666667</v>
      </c>
    </row>
    <row r="13" spans="1:9" ht="18.75" customHeight="1" thickBot="1" x14ac:dyDescent="0.25">
      <c r="A13" s="10">
        <v>29</v>
      </c>
      <c r="B13" s="11">
        <v>15</v>
      </c>
      <c r="E13" t="e">
        <f>Лист1!#REF!</f>
        <v>#REF!</v>
      </c>
      <c r="I13">
        <f t="shared" si="0"/>
        <v>1.9333333333333333</v>
      </c>
    </row>
    <row r="14" spans="1:9" ht="19.5" customHeight="1" thickBot="1" x14ac:dyDescent="0.25">
      <c r="A14" s="9">
        <v>30</v>
      </c>
      <c r="B14" s="11">
        <v>15</v>
      </c>
      <c r="E14" t="e">
        <f>Лист1!#REF!</f>
        <v>#REF!</v>
      </c>
      <c r="I14">
        <f t="shared" si="0"/>
        <v>2</v>
      </c>
    </row>
    <row r="15" spans="1:9" ht="18.75" customHeight="1" thickBot="1" x14ac:dyDescent="0.25">
      <c r="A15" s="6">
        <v>30.4</v>
      </c>
      <c r="B15" s="11">
        <v>20</v>
      </c>
      <c r="E15" t="e">
        <f>Лист1!#REF!</f>
        <v>#REF!</v>
      </c>
      <c r="I15">
        <f t="shared" si="0"/>
        <v>1.52</v>
      </c>
    </row>
    <row r="16" spans="1:9" ht="18.75" customHeight="1" thickBot="1" x14ac:dyDescent="0.25">
      <c r="A16" s="10">
        <v>31</v>
      </c>
      <c r="B16" s="11">
        <v>20</v>
      </c>
      <c r="E16" t="e">
        <f>Лист1!#REF!</f>
        <v>#REF!</v>
      </c>
      <c r="I16">
        <f t="shared" si="0"/>
        <v>1.55</v>
      </c>
    </row>
    <row r="17" spans="1:9" ht="18.75" customHeight="1" thickBot="1" x14ac:dyDescent="0.25">
      <c r="A17" s="10">
        <v>32</v>
      </c>
      <c r="B17" s="11">
        <v>20</v>
      </c>
      <c r="E17" t="e">
        <f>Лист1!#REF!</f>
        <v>#REF!</v>
      </c>
      <c r="I17">
        <f t="shared" si="0"/>
        <v>1.6</v>
      </c>
    </row>
    <row r="18" spans="1:9" ht="19.5" customHeight="1" thickBot="1" x14ac:dyDescent="0.25">
      <c r="A18" s="9">
        <v>33</v>
      </c>
      <c r="B18" s="11">
        <v>20</v>
      </c>
      <c r="E18" t="e">
        <f>Лист1!#REF!</f>
        <v>#REF!</v>
      </c>
      <c r="I18">
        <f t="shared" si="0"/>
        <v>1.65</v>
      </c>
    </row>
    <row r="19" spans="1:9" ht="18.75" customHeight="1" thickBot="1" x14ac:dyDescent="0.25">
      <c r="A19" s="6">
        <v>34</v>
      </c>
      <c r="B19" s="11">
        <v>25</v>
      </c>
      <c r="E19" t="e">
        <f>Лист1!#REF!</f>
        <v>#REF!</v>
      </c>
      <c r="I19">
        <f t="shared" si="0"/>
        <v>1.36</v>
      </c>
    </row>
    <row r="20" spans="1:9" ht="18.75" customHeight="1" thickBot="1" x14ac:dyDescent="0.25">
      <c r="A20" s="10">
        <v>35</v>
      </c>
      <c r="B20" s="11">
        <v>25</v>
      </c>
      <c r="E20" t="e">
        <f>Лист1!#REF!</f>
        <v>#REF!</v>
      </c>
      <c r="I20">
        <f t="shared" si="0"/>
        <v>1.4</v>
      </c>
    </row>
    <row r="21" spans="1:9" ht="18.75" customHeight="1" thickBot="1" x14ac:dyDescent="0.25">
      <c r="A21" s="10">
        <v>36</v>
      </c>
      <c r="B21" s="11">
        <v>25</v>
      </c>
      <c r="E21" t="e">
        <f>Лист1!#REF!</f>
        <v>#REF!</v>
      </c>
      <c r="I21">
        <f t="shared" si="0"/>
        <v>1.44</v>
      </c>
    </row>
    <row r="22" spans="1:9" ht="19.5" customHeight="1" thickBot="1" x14ac:dyDescent="0.25">
      <c r="A22" s="9">
        <v>37</v>
      </c>
      <c r="B22" s="11">
        <v>25</v>
      </c>
      <c r="E22" t="e">
        <f>Лист1!#REF!</f>
        <v>#REF!</v>
      </c>
      <c r="I22">
        <f t="shared" si="0"/>
        <v>1.48</v>
      </c>
    </row>
    <row r="23" spans="1:9" ht="18.75" customHeight="1" thickBot="1" x14ac:dyDescent="0.25">
      <c r="A23" s="6">
        <v>37.33</v>
      </c>
      <c r="B23" s="11">
        <v>30</v>
      </c>
      <c r="E23" t="e">
        <f>Лист1!#REF!</f>
        <v>#REF!</v>
      </c>
      <c r="I23">
        <f t="shared" si="0"/>
        <v>1.2443333333333333</v>
      </c>
    </row>
    <row r="24" spans="1:9" ht="18.75" customHeight="1" thickBot="1" x14ac:dyDescent="0.25">
      <c r="A24" s="10">
        <v>38</v>
      </c>
      <c r="B24" s="11">
        <v>30</v>
      </c>
      <c r="E24" t="e">
        <f>Лист1!#REF!</f>
        <v>#REF!</v>
      </c>
      <c r="I24">
        <f t="shared" si="0"/>
        <v>1.2666666666666666</v>
      </c>
    </row>
    <row r="25" spans="1:9" ht="18.75" customHeight="1" thickBot="1" x14ac:dyDescent="0.25">
      <c r="A25" s="10">
        <v>39</v>
      </c>
      <c r="B25" s="11">
        <v>30</v>
      </c>
      <c r="E25" t="e">
        <f>Лист1!#REF!</f>
        <v>#REF!</v>
      </c>
      <c r="I25">
        <f t="shared" si="0"/>
        <v>1.3</v>
      </c>
    </row>
    <row r="26" spans="1:9" ht="18.75" customHeight="1" thickBot="1" x14ac:dyDescent="0.25">
      <c r="A26" s="10">
        <v>40</v>
      </c>
      <c r="B26" s="11">
        <v>30</v>
      </c>
      <c r="E26" t="e">
        <f>Лист1!#REF!</f>
        <v>#REF!</v>
      </c>
      <c r="I26">
        <f t="shared" si="0"/>
        <v>1.3333333333333333</v>
      </c>
    </row>
    <row r="27" spans="1:9" ht="19.5" customHeight="1" thickBot="1" x14ac:dyDescent="0.25">
      <c r="A27" s="9">
        <v>41</v>
      </c>
      <c r="B27" s="11">
        <v>30</v>
      </c>
      <c r="E27" t="e">
        <f>Лист1!#REF!</f>
        <v>#REF!</v>
      </c>
      <c r="I27">
        <f t="shared" si="0"/>
        <v>1.3666666666666667</v>
      </c>
    </row>
    <row r="28" spans="1:9" ht="18.75" customHeight="1" thickBot="1" x14ac:dyDescent="0.25">
      <c r="A28" s="6">
        <v>41.5</v>
      </c>
      <c r="B28" s="11">
        <v>35</v>
      </c>
      <c r="E28" t="e">
        <f>Лист1!#REF!</f>
        <v>#REF!</v>
      </c>
      <c r="I28">
        <f t="shared" si="0"/>
        <v>1.1857142857142857</v>
      </c>
    </row>
    <row r="29" spans="1:9" ht="18.75" customHeight="1" thickBot="1" x14ac:dyDescent="0.25">
      <c r="A29" s="10">
        <v>42</v>
      </c>
      <c r="B29" s="11">
        <v>35</v>
      </c>
      <c r="E29" t="e">
        <f>Лист1!#REF!</f>
        <v>#REF!</v>
      </c>
      <c r="I29">
        <f t="shared" si="0"/>
        <v>1.2</v>
      </c>
    </row>
    <row r="30" spans="1:9" ht="18.75" customHeight="1" thickBot="1" x14ac:dyDescent="0.25">
      <c r="A30" s="10">
        <v>43</v>
      </c>
      <c r="B30" s="11">
        <v>35</v>
      </c>
      <c r="E30" t="e">
        <f>Лист1!#REF!</f>
        <v>#REF!</v>
      </c>
      <c r="I30">
        <f t="shared" si="0"/>
        <v>1.2285714285714286</v>
      </c>
    </row>
    <row r="31" spans="1:9" ht="19.5" customHeight="1" thickBot="1" x14ac:dyDescent="0.25">
      <c r="A31" s="9">
        <v>44</v>
      </c>
      <c r="B31" s="11">
        <v>35</v>
      </c>
      <c r="E31" t="e">
        <f>Лист1!#REF!</f>
        <v>#REF!</v>
      </c>
      <c r="I31">
        <f t="shared" si="0"/>
        <v>1.2571428571428571</v>
      </c>
    </row>
    <row r="32" spans="1:9" ht="18.75" customHeight="1" thickBot="1" x14ac:dyDescent="0.25">
      <c r="A32" s="6">
        <v>44.7</v>
      </c>
      <c r="B32" s="11">
        <v>40</v>
      </c>
      <c r="E32" t="e">
        <f>Лист1!#REF!</f>
        <v>#REF!</v>
      </c>
      <c r="I32">
        <f t="shared" si="0"/>
        <v>1.1175000000000002</v>
      </c>
    </row>
    <row r="33" spans="1:9" ht="18.75" customHeight="1" thickBot="1" x14ac:dyDescent="0.25">
      <c r="A33" s="10">
        <v>45</v>
      </c>
      <c r="B33" s="11">
        <v>40</v>
      </c>
      <c r="E33" t="e">
        <f>Лист1!#REF!</f>
        <v>#REF!</v>
      </c>
      <c r="I33">
        <f t="shared" si="0"/>
        <v>1.125</v>
      </c>
    </row>
    <row r="34" spans="1:9" ht="18.75" customHeight="1" thickBot="1" x14ac:dyDescent="0.25">
      <c r="A34" s="10">
        <v>46</v>
      </c>
      <c r="B34" s="11">
        <v>40</v>
      </c>
      <c r="E34" t="e">
        <f>Лист1!#REF!</f>
        <v>#REF!</v>
      </c>
      <c r="I34">
        <f t="shared" si="0"/>
        <v>1.1499999999999999</v>
      </c>
    </row>
    <row r="35" spans="1:9" ht="19.5" customHeight="1" thickBot="1" x14ac:dyDescent="0.25">
      <c r="A35" s="9">
        <v>47</v>
      </c>
      <c r="B35" s="11">
        <v>40</v>
      </c>
      <c r="E35" t="e">
        <f>Лист1!#REF!</f>
        <v>#REF!</v>
      </c>
      <c r="I35">
        <f t="shared" si="0"/>
        <v>1.175</v>
      </c>
    </row>
    <row r="36" spans="1:9" ht="18.75" customHeight="1" thickBot="1" x14ac:dyDescent="0.25">
      <c r="A36" s="6">
        <v>48</v>
      </c>
      <c r="B36" s="11">
        <v>45</v>
      </c>
      <c r="E36" t="e">
        <f>Лист1!#REF!</f>
        <v>#REF!</v>
      </c>
      <c r="I36">
        <f t="shared" si="0"/>
        <v>1.0666666666666667</v>
      </c>
    </row>
    <row r="37" spans="1:9" ht="18.75" customHeight="1" thickBot="1" x14ac:dyDescent="0.25">
      <c r="A37" s="10">
        <v>49</v>
      </c>
      <c r="B37" s="11">
        <v>45</v>
      </c>
      <c r="E37" t="e">
        <f>Лист1!#REF!</f>
        <v>#REF!</v>
      </c>
      <c r="I37">
        <f t="shared" si="0"/>
        <v>1.0888888888888888</v>
      </c>
    </row>
    <row r="38" spans="1:9" ht="18.75" customHeight="1" thickBot="1" x14ac:dyDescent="0.25">
      <c r="A38" s="10">
        <v>50</v>
      </c>
      <c r="B38" s="11">
        <v>45</v>
      </c>
      <c r="I38">
        <f t="shared" si="0"/>
        <v>1.1111111111111112</v>
      </c>
    </row>
    <row r="39" spans="1:9" ht="19.5" customHeight="1" thickBot="1" x14ac:dyDescent="0.25">
      <c r="A39" s="9">
        <v>51</v>
      </c>
      <c r="B39" s="11">
        <v>45</v>
      </c>
      <c r="I39">
        <f t="shared" si="0"/>
        <v>1.1333333333333333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A4" sqref="A4"/>
    </sheetView>
  </sheetViews>
  <sheetFormatPr defaultRowHeight="12.75" x14ac:dyDescent="0.2"/>
  <cols>
    <col min="1" max="1" width="20.28515625" customWidth="1"/>
    <col min="2" max="2" width="16.7109375" customWidth="1"/>
  </cols>
  <sheetData>
    <row r="1" spans="1:2" ht="18.75" x14ac:dyDescent="0.2">
      <c r="A1" s="34" t="s">
        <v>20</v>
      </c>
      <c r="B1" s="34"/>
    </row>
    <row r="2" spans="1:2" ht="19.5" thickBot="1" x14ac:dyDescent="0.25">
      <c r="A2" s="5" t="s">
        <v>11</v>
      </c>
      <c r="B2" s="5" t="s">
        <v>12</v>
      </c>
    </row>
    <row r="3" spans="1:2" ht="24" thickBot="1" x14ac:dyDescent="0.25">
      <c r="A3" s="7">
        <v>20</v>
      </c>
      <c r="B3" s="8" t="s">
        <v>14</v>
      </c>
    </row>
    <row r="4" spans="1:2" ht="18.75" x14ac:dyDescent="0.2">
      <c r="A4" s="6">
        <v>21</v>
      </c>
      <c r="B4" s="35" t="s">
        <v>15</v>
      </c>
    </row>
    <row r="5" spans="1:2" ht="19.5" thickBot="1" x14ac:dyDescent="0.25">
      <c r="A5" s="9">
        <v>22</v>
      </c>
      <c r="B5" s="37"/>
    </row>
    <row r="6" spans="1:2" ht="18.75" x14ac:dyDescent="0.2">
      <c r="A6" s="6">
        <v>23</v>
      </c>
      <c r="B6" s="35" t="s">
        <v>4</v>
      </c>
    </row>
    <row r="7" spans="1:2" ht="18.75" x14ac:dyDescent="0.2">
      <c r="A7" s="10">
        <v>24</v>
      </c>
      <c r="B7" s="36"/>
    </row>
    <row r="8" spans="1:2" ht="18.75" x14ac:dyDescent="0.2">
      <c r="A8" s="10">
        <v>25</v>
      </c>
      <c r="B8" s="36"/>
    </row>
    <row r="9" spans="1:2" ht="19.5" thickBot="1" x14ac:dyDescent="0.25">
      <c r="A9" s="9">
        <v>26</v>
      </c>
      <c r="B9" s="37"/>
    </row>
    <row r="10" spans="1:2" ht="18.75" x14ac:dyDescent="0.2">
      <c r="A10" s="6">
        <v>27</v>
      </c>
      <c r="B10" s="35" t="s">
        <v>3</v>
      </c>
    </row>
    <row r="11" spans="1:2" ht="18.75" x14ac:dyDescent="0.2">
      <c r="A11" s="10">
        <v>28</v>
      </c>
      <c r="B11" s="36"/>
    </row>
    <row r="12" spans="1:2" ht="18.75" x14ac:dyDescent="0.2">
      <c r="A12" s="10">
        <v>29</v>
      </c>
      <c r="B12" s="36"/>
    </row>
    <row r="13" spans="1:2" ht="19.5" thickBot="1" x14ac:dyDescent="0.25">
      <c r="A13" s="9">
        <v>30</v>
      </c>
      <c r="B13" s="37"/>
    </row>
    <row r="14" spans="1:2" ht="18.75" x14ac:dyDescent="0.2">
      <c r="A14" s="6">
        <v>31</v>
      </c>
      <c r="B14" s="35" t="s">
        <v>10</v>
      </c>
    </row>
    <row r="15" spans="1:2" ht="18.75" x14ac:dyDescent="0.2">
      <c r="A15" s="10">
        <v>32</v>
      </c>
      <c r="B15" s="36"/>
    </row>
    <row r="16" spans="1:2" ht="18.75" x14ac:dyDescent="0.2">
      <c r="A16" s="10">
        <v>33</v>
      </c>
      <c r="B16" s="36"/>
    </row>
    <row r="17" spans="1:2" ht="19.5" thickBot="1" x14ac:dyDescent="0.25">
      <c r="A17" s="9">
        <v>34</v>
      </c>
      <c r="B17" s="37"/>
    </row>
    <row r="18" spans="1:2" ht="18.75" x14ac:dyDescent="0.2">
      <c r="A18" s="6">
        <v>34.67</v>
      </c>
      <c r="B18" s="35" t="s">
        <v>8</v>
      </c>
    </row>
    <row r="19" spans="1:2" ht="18.75" x14ac:dyDescent="0.2">
      <c r="A19" s="10">
        <v>35</v>
      </c>
      <c r="B19" s="36"/>
    </row>
    <row r="20" spans="1:2" ht="18.75" x14ac:dyDescent="0.2">
      <c r="A20" s="10">
        <v>36</v>
      </c>
      <c r="B20" s="36"/>
    </row>
    <row r="21" spans="1:2" ht="18.75" x14ac:dyDescent="0.2">
      <c r="A21" s="10">
        <v>37</v>
      </c>
      <c r="B21" s="36"/>
    </row>
    <row r="22" spans="1:2" ht="19.5" thickBot="1" x14ac:dyDescent="0.25">
      <c r="A22" s="9">
        <v>38</v>
      </c>
      <c r="B22" s="37"/>
    </row>
    <row r="23" spans="1:2" ht="18.75" x14ac:dyDescent="0.2">
      <c r="A23" s="6">
        <v>38.5</v>
      </c>
      <c r="B23" s="35" t="s">
        <v>7</v>
      </c>
    </row>
    <row r="24" spans="1:2" ht="18.75" x14ac:dyDescent="0.2">
      <c r="A24" s="10">
        <v>39</v>
      </c>
      <c r="B24" s="36"/>
    </row>
    <row r="25" spans="1:2" ht="18.75" x14ac:dyDescent="0.2">
      <c r="A25" s="10">
        <v>40</v>
      </c>
      <c r="B25" s="36"/>
    </row>
    <row r="26" spans="1:2" ht="19.5" thickBot="1" x14ac:dyDescent="0.25">
      <c r="A26" s="9">
        <v>41</v>
      </c>
      <c r="B26" s="37"/>
    </row>
    <row r="27" spans="1:2" ht="18.75" x14ac:dyDescent="0.2">
      <c r="A27" s="6">
        <v>41.7</v>
      </c>
      <c r="B27" s="35" t="s">
        <v>9</v>
      </c>
    </row>
    <row r="28" spans="1:2" ht="18.75" x14ac:dyDescent="0.2">
      <c r="A28" s="10">
        <v>42</v>
      </c>
      <c r="B28" s="36"/>
    </row>
    <row r="29" spans="1:2" ht="18.75" x14ac:dyDescent="0.2">
      <c r="A29" s="10">
        <v>43</v>
      </c>
      <c r="B29" s="36"/>
    </row>
    <row r="30" spans="1:2" ht="19.5" thickBot="1" x14ac:dyDescent="0.25">
      <c r="A30" s="9">
        <v>44</v>
      </c>
      <c r="B30" s="37"/>
    </row>
    <row r="31" spans="1:2" ht="18.75" x14ac:dyDescent="0.2">
      <c r="A31" s="6">
        <v>44.9</v>
      </c>
      <c r="B31" s="35" t="s">
        <v>16</v>
      </c>
    </row>
    <row r="32" spans="1:2" ht="18.75" x14ac:dyDescent="0.2">
      <c r="A32" s="10">
        <v>45</v>
      </c>
      <c r="B32" s="36"/>
    </row>
    <row r="33" spans="1:2" ht="18.75" x14ac:dyDescent="0.2">
      <c r="A33" s="10">
        <v>46</v>
      </c>
      <c r="B33" s="36"/>
    </row>
    <row r="34" spans="1:2" ht="18.75" x14ac:dyDescent="0.2">
      <c r="A34" s="10">
        <v>47</v>
      </c>
      <c r="B34" s="36"/>
    </row>
    <row r="35" spans="1:2" ht="19.5" thickBot="1" x14ac:dyDescent="0.25">
      <c r="A35" s="9">
        <v>48</v>
      </c>
      <c r="B35" s="37"/>
    </row>
    <row r="36" spans="1:2" ht="18.75" x14ac:dyDescent="0.2">
      <c r="A36" s="6">
        <v>48.1</v>
      </c>
      <c r="B36" s="35" t="s">
        <v>17</v>
      </c>
    </row>
    <row r="37" spans="1:2" ht="18.75" x14ac:dyDescent="0.2">
      <c r="A37" s="10">
        <v>49</v>
      </c>
      <c r="B37" s="36"/>
    </row>
    <row r="38" spans="1:2" ht="18.75" x14ac:dyDescent="0.2">
      <c r="A38" s="10">
        <v>50</v>
      </c>
      <c r="B38" s="36"/>
    </row>
    <row r="39" spans="1:2" ht="19.5" thickBot="1" x14ac:dyDescent="0.25">
      <c r="A39" s="9">
        <v>51</v>
      </c>
      <c r="B39" s="37"/>
    </row>
  </sheetData>
  <mergeCells count="10">
    <mergeCell ref="B23:B26"/>
    <mergeCell ref="B27:B30"/>
    <mergeCell ref="B31:B35"/>
    <mergeCell ref="B36:B39"/>
    <mergeCell ref="A1:B1"/>
    <mergeCell ref="B4:B5"/>
    <mergeCell ref="B6:B9"/>
    <mergeCell ref="B10:B13"/>
    <mergeCell ref="B14:B17"/>
    <mergeCell ref="B18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E6" sqref="E6"/>
    </sheetView>
  </sheetViews>
  <sheetFormatPr defaultRowHeight="12.75" x14ac:dyDescent="0.2"/>
  <cols>
    <col min="1" max="1" width="19.7109375" customWidth="1"/>
    <col min="2" max="2" width="16.85546875" customWidth="1"/>
  </cols>
  <sheetData>
    <row r="1" spans="1:2" ht="18.75" x14ac:dyDescent="0.2">
      <c r="A1" s="38" t="s">
        <v>21</v>
      </c>
      <c r="B1" s="39"/>
    </row>
    <row r="2" spans="1:2" ht="19.5" thickBot="1" x14ac:dyDescent="0.25">
      <c r="A2" s="5" t="s">
        <v>11</v>
      </c>
      <c r="B2" s="5" t="s">
        <v>12</v>
      </c>
    </row>
    <row r="3" spans="1:2" ht="18.75" customHeight="1" x14ac:dyDescent="0.2">
      <c r="A3" s="6">
        <v>25</v>
      </c>
      <c r="B3" s="11" t="s">
        <v>13</v>
      </c>
    </row>
    <row r="4" spans="1:2" ht="19.5" customHeight="1" thickBot="1" x14ac:dyDescent="0.25">
      <c r="A4" s="9">
        <v>26</v>
      </c>
      <c r="B4" s="12"/>
    </row>
    <row r="5" spans="1:2" ht="18.75" customHeight="1" x14ac:dyDescent="0.2">
      <c r="A5" s="6">
        <v>26.75</v>
      </c>
      <c r="B5" s="11" t="s">
        <v>14</v>
      </c>
    </row>
    <row r="6" spans="1:2" ht="18.75" customHeight="1" x14ac:dyDescent="0.2">
      <c r="A6" s="10">
        <v>27</v>
      </c>
      <c r="B6" s="13"/>
    </row>
    <row r="7" spans="1:2" ht="19.5" customHeight="1" thickBot="1" x14ac:dyDescent="0.25">
      <c r="A7" s="9">
        <v>28</v>
      </c>
      <c r="B7" s="12"/>
    </row>
    <row r="8" spans="1:2" ht="18.75" customHeight="1" x14ac:dyDescent="0.2">
      <c r="A8" s="6">
        <v>29</v>
      </c>
      <c r="B8" s="11" t="s">
        <v>15</v>
      </c>
    </row>
    <row r="9" spans="1:2" ht="19.5" customHeight="1" thickBot="1" x14ac:dyDescent="0.25">
      <c r="A9" s="9">
        <v>30</v>
      </c>
      <c r="B9" s="12"/>
    </row>
    <row r="10" spans="1:2" ht="18.75" customHeight="1" x14ac:dyDescent="0.2">
      <c r="A10" s="6">
        <v>31</v>
      </c>
      <c r="B10" s="11" t="s">
        <v>4</v>
      </c>
    </row>
    <row r="11" spans="1:2" ht="18.75" customHeight="1" x14ac:dyDescent="0.2">
      <c r="A11" s="10">
        <v>32</v>
      </c>
      <c r="B11" s="13"/>
    </row>
    <row r="12" spans="1:2" ht="18.75" customHeight="1" x14ac:dyDescent="0.2">
      <c r="A12" s="10">
        <v>33</v>
      </c>
      <c r="B12" s="13"/>
    </row>
    <row r="13" spans="1:2" ht="18.75" customHeight="1" x14ac:dyDescent="0.2">
      <c r="A13" s="10">
        <v>34</v>
      </c>
      <c r="B13" s="13"/>
    </row>
    <row r="14" spans="1:2" ht="19.5" customHeight="1" thickBot="1" x14ac:dyDescent="0.25">
      <c r="A14" s="9">
        <v>35</v>
      </c>
      <c r="B14" s="12"/>
    </row>
    <row r="15" spans="1:2" ht="18.75" customHeight="1" x14ac:dyDescent="0.2">
      <c r="A15" s="6">
        <v>36</v>
      </c>
      <c r="B15" s="11" t="s">
        <v>3</v>
      </c>
    </row>
    <row r="16" spans="1:2" ht="18.75" customHeight="1" x14ac:dyDescent="0.2">
      <c r="A16" s="10">
        <v>37</v>
      </c>
      <c r="B16" s="13"/>
    </row>
    <row r="17" spans="1:2" ht="19.5" customHeight="1" thickBot="1" x14ac:dyDescent="0.25">
      <c r="A17" s="9">
        <v>38</v>
      </c>
      <c r="B17" s="12"/>
    </row>
    <row r="18" spans="1:2" ht="18.75" customHeight="1" x14ac:dyDescent="0.2">
      <c r="A18" s="6">
        <v>38.549999999999997</v>
      </c>
      <c r="B18" s="11" t="s">
        <v>10</v>
      </c>
    </row>
    <row r="19" spans="1:2" ht="18.75" customHeight="1" x14ac:dyDescent="0.2">
      <c r="A19" s="10">
        <v>39</v>
      </c>
      <c r="B19" s="13"/>
    </row>
    <row r="20" spans="1:2" ht="18.75" customHeight="1" x14ac:dyDescent="0.2">
      <c r="A20" s="10">
        <v>40</v>
      </c>
      <c r="B20" s="13"/>
    </row>
    <row r="21" spans="1:2" ht="18.75" customHeight="1" x14ac:dyDescent="0.2">
      <c r="A21" s="10">
        <v>41</v>
      </c>
      <c r="B21" s="13"/>
    </row>
    <row r="22" spans="1:2" ht="19.5" customHeight="1" thickBot="1" x14ac:dyDescent="0.25">
      <c r="A22" s="9">
        <v>42</v>
      </c>
      <c r="B22" s="12"/>
    </row>
    <row r="23" spans="1:2" ht="18.75" customHeight="1" x14ac:dyDescent="0.2">
      <c r="A23" s="6">
        <v>42.25</v>
      </c>
      <c r="B23" s="11" t="s">
        <v>8</v>
      </c>
    </row>
    <row r="24" spans="1:2" ht="18.75" customHeight="1" x14ac:dyDescent="0.2">
      <c r="A24" s="10">
        <v>43</v>
      </c>
      <c r="B24" s="13"/>
    </row>
    <row r="25" spans="1:2" ht="18.75" customHeight="1" x14ac:dyDescent="0.2">
      <c r="A25" s="10">
        <v>44</v>
      </c>
      <c r="B25" s="13"/>
    </row>
    <row r="26" spans="1:2" ht="19.5" customHeight="1" thickBot="1" x14ac:dyDescent="0.25">
      <c r="A26" s="9">
        <v>45</v>
      </c>
      <c r="B26" s="12"/>
    </row>
    <row r="27" spans="1:2" ht="18.75" customHeight="1" x14ac:dyDescent="0.2">
      <c r="A27" s="6">
        <v>45.5</v>
      </c>
      <c r="B27" s="11" t="s">
        <v>7</v>
      </c>
    </row>
    <row r="28" spans="1:2" ht="18.75" customHeight="1" x14ac:dyDescent="0.2">
      <c r="A28" s="10">
        <v>46</v>
      </c>
      <c r="B28" s="13"/>
    </row>
    <row r="29" spans="1:2" ht="18.75" customHeight="1" x14ac:dyDescent="0.2">
      <c r="A29" s="10">
        <v>47</v>
      </c>
      <c r="B29" s="13"/>
    </row>
    <row r="30" spans="1:2" ht="19.5" customHeight="1" thickBot="1" x14ac:dyDescent="0.25">
      <c r="A30" s="9">
        <v>48</v>
      </c>
      <c r="B30" s="12"/>
    </row>
    <row r="31" spans="1:2" ht="18.75" customHeight="1" x14ac:dyDescent="0.2">
      <c r="A31" s="6">
        <v>48.7</v>
      </c>
      <c r="B31" s="11" t="s">
        <v>9</v>
      </c>
    </row>
    <row r="32" spans="1:2" ht="18.75" customHeight="1" x14ac:dyDescent="0.2">
      <c r="A32" s="10">
        <v>49</v>
      </c>
      <c r="B32" s="13"/>
    </row>
    <row r="33" spans="1:2" ht="18.75" customHeight="1" x14ac:dyDescent="0.2">
      <c r="A33" s="10">
        <v>50</v>
      </c>
      <c r="B33" s="13"/>
    </row>
    <row r="34" spans="1:2" ht="19.5" customHeight="1" thickBot="1" x14ac:dyDescent="0.25">
      <c r="A34" s="9">
        <v>51</v>
      </c>
      <c r="B34" s="12"/>
    </row>
    <row r="35" spans="1:2" ht="18.75" customHeight="1" x14ac:dyDescent="0.2">
      <c r="A35" s="6">
        <v>51.9</v>
      </c>
      <c r="B35" s="11" t="s">
        <v>16</v>
      </c>
    </row>
    <row r="36" spans="1:2" ht="18.75" customHeight="1" x14ac:dyDescent="0.2">
      <c r="A36" s="10">
        <v>52</v>
      </c>
      <c r="B36" s="13"/>
    </row>
    <row r="37" spans="1:2" ht="18.75" customHeight="1" x14ac:dyDescent="0.2">
      <c r="A37" s="10">
        <v>53</v>
      </c>
      <c r="B37" s="13"/>
    </row>
    <row r="38" spans="1:2" ht="18.75" customHeight="1" x14ac:dyDescent="0.2">
      <c r="A38" s="10">
        <v>54</v>
      </c>
      <c r="B38" s="13"/>
    </row>
    <row r="39" spans="1:2" ht="19.5" customHeight="1" thickBot="1" x14ac:dyDescent="0.25">
      <c r="A39" s="9">
        <v>55</v>
      </c>
      <c r="B39" s="1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 збоку</vt:lpstr>
      <vt:lpstr>зверху</vt:lpstr>
      <vt:lpstr> знизу</vt:lpstr>
    </vt:vector>
  </TitlesOfParts>
  <Company>NDL-88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Vitas</dc:creator>
  <cp:lastModifiedBy>slavko</cp:lastModifiedBy>
  <cp:lastPrinted>2005-09-07T15:56:35Z</cp:lastPrinted>
  <dcterms:created xsi:type="dcterms:W3CDTF">2004-04-01T17:07:45Z</dcterms:created>
  <dcterms:modified xsi:type="dcterms:W3CDTF">2012-08-28T08:16:39Z</dcterms:modified>
</cp:coreProperties>
</file>