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4640" windowHeight="4380"/>
  </bookViews>
  <sheets>
    <sheet name="фев-16" sheetId="2" r:id="rId1"/>
  </sheets>
  <definedNames>
    <definedName name="_xlnm._FilterDatabase" localSheetId="0" hidden="1">'фев-16'!$J$1:$J$75</definedName>
  </definedNames>
  <calcPr calcId="171027"/>
  <pivotCaches>
    <pivotCache cacheId="3" r:id="rId2"/>
  </pivotCaches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2" i="2"/>
  <c r="E75" i="2" l="1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C60" i="2"/>
  <c r="C75" i="2"/>
  <c r="C12" i="2"/>
  <c r="C11" i="2"/>
  <c r="C10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<sst xmlns="http://schemas.openxmlformats.org/spreadsheetml/2006/main" count="109" uniqueCount="66">
  <si>
    <t>Изделие</t>
  </si>
  <si>
    <t>Выпуск (кв м)</t>
  </si>
  <si>
    <t>Выпуск (перим)</t>
  </si>
  <si>
    <t>Выпуск (шт.)</t>
  </si>
  <si>
    <t>Длина</t>
  </si>
  <si>
    <t>Ширина</t>
  </si>
  <si>
    <t>Площадь</t>
  </si>
  <si>
    <t>Периметр</t>
  </si>
  <si>
    <t>Тип СП</t>
  </si>
  <si>
    <t>4М1 пл#2-16-4М1</t>
  </si>
  <si>
    <t>Названия строк</t>
  </si>
  <si>
    <t>Сумма по полю Выпуск (кв м)</t>
  </si>
  <si>
    <t>Сумма по полю Выпуск (перим)</t>
  </si>
  <si>
    <t>Сумма по полю Выпуск (шт.)</t>
  </si>
  <si>
    <t>1-камерный, рамка 10</t>
  </si>
  <si>
    <t>1-камерный, рамка 12</t>
  </si>
  <si>
    <t>1-камерный, рамка 14</t>
  </si>
  <si>
    <t>1-камерный, рамка 16</t>
  </si>
  <si>
    <t>1-камерный, рамка 20</t>
  </si>
  <si>
    <t>1-камерный, рамка 22</t>
  </si>
  <si>
    <t>1-камерный, рамка 24</t>
  </si>
  <si>
    <t>1-камерный, рамка 6</t>
  </si>
  <si>
    <t>1-камерный, рамка 8</t>
  </si>
  <si>
    <t>2-камерный, рамка 10/10</t>
  </si>
  <si>
    <t>2-камерный, рамка 10/14</t>
  </si>
  <si>
    <t>2-камерный, рамка 12/12</t>
  </si>
  <si>
    <t>СМ 5М1.0,76.4М1.0,76.5М1-12-4М1</t>
  </si>
  <si>
    <t>Общий итог</t>
  </si>
  <si>
    <t>6Зак М1 пл-18-СМ И4.0,38.4М1</t>
  </si>
  <si>
    <t>5Зак Planibel Bronze-8-5Зак М1</t>
  </si>
  <si>
    <t>6Зак М1-8-6ЗакМ1</t>
  </si>
  <si>
    <t>4М1 пл#2-16Ar-И4#3</t>
  </si>
  <si>
    <t>СМ 4М1.0,76.4М1.0,76.4М1.0,76.4М1-10-И4</t>
  </si>
  <si>
    <t>4М1-10-4М1-10-4М1</t>
  </si>
  <si>
    <t>4М1-10-4М1-14-4М1</t>
  </si>
  <si>
    <t>6М1-22-4М1</t>
  </si>
  <si>
    <t>6Зак М1 пл#2-22-4Зак М1 пл#3</t>
  </si>
  <si>
    <t>6М1 пл-20-И6</t>
  </si>
  <si>
    <t>6М1 пл-20-И4</t>
  </si>
  <si>
    <t>5Зак М1-14-5М1</t>
  </si>
  <si>
    <t>4М1-10-4М1-10Ar-И4#5</t>
  </si>
  <si>
    <t>4М1-16-И4#3</t>
  </si>
  <si>
    <t>4М1-12-4М1-12-4М1</t>
  </si>
  <si>
    <t>6 Planibel Grey-10-4М1-10-4М1</t>
  </si>
  <si>
    <t>6 Planibel Grey-16-4М1</t>
  </si>
  <si>
    <t>6Зак Planibel Grey стемалит#2-16-4М1</t>
  </si>
  <si>
    <t>4Зак М1-16-4М1</t>
  </si>
  <si>
    <t>4М1-16-4М1</t>
  </si>
  <si>
    <t>6Зак М1-20-6М1</t>
  </si>
  <si>
    <t>4М1-10-4М1-10-И4#5</t>
  </si>
  <si>
    <t>4М1-6-4М1</t>
  </si>
  <si>
    <t>4М1-24-4М1</t>
  </si>
  <si>
    <t>4М1-12-СМ 4М1.0,38.4М1</t>
  </si>
  <si>
    <t>4М1-12-4М1-8-4М1</t>
  </si>
  <si>
    <t>2-камерный, рамка 12/8</t>
  </si>
  <si>
    <t>Парам для Моллек Сита</t>
  </si>
  <si>
    <t>4М1-10-4М1-14-4М1 пл#4</t>
  </si>
  <si>
    <t>4М1-10-4М1-14-4М1 пл#3</t>
  </si>
  <si>
    <t>4М1-10-4М1-10-4М1 пл#3</t>
  </si>
  <si>
    <t>Сумма по полю Парам для Моллек Сита</t>
  </si>
  <si>
    <t>1-камерный, рамка 16, плёнка</t>
  </si>
  <si>
    <t>1-камерный, рамка 18, плёнка</t>
  </si>
  <si>
    <t>2-камерный, рамка 10/10, плёнка</t>
  </si>
  <si>
    <t>2-камерный, рамка 10/14, плёнка</t>
  </si>
  <si>
    <t>1-камерный, рамка 22, плёнка</t>
  </si>
  <si>
    <t>1-камерный, рамка 20, плёнка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</si>
</sst>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left"/>
    </xf>
    <xf numFmtId="0" fontId="4" fillId="0" borderId="0"/>
    <xf numFmtId="0" fontId="5" fillId="0" borderId="0"/>
  </cellStyleXfs>
  <cellXfs count="22">
    <xf numFmtId="0" fontId="0" fillId="0" borderId="0" xfId="0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>
      <alignment horizontal="left"/>
    </xf>
    <xf numFmtId="164" fontId="0" fillId="0" borderId="0" xfId="0" applyNumberFormat="1" applyAlignment="1"/>
    <xf numFmtId="49" fontId="0" fillId="0" borderId="0" xfId="0" applyNumberFormat="1" applyFill="1" applyAlignment="1"/>
    <xf numFmtId="0" fontId="0" fillId="0" borderId="0" xfId="0" pivotButton="1">
      <alignment horizontal="left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2447.842562268517" createdVersion="4" refreshedVersion="6" minRefreshableVersion="3" recordCount="74">
  <cacheSource type="worksheet">
    <worksheetSource ref="A1:J75" sheet="фев-16"/>
  </cacheSource>
  <cacheFields count="10">
    <cacheField name="Изделие" numFmtId="0">
      <sharedItems/>
    </cacheField>
    <cacheField name="Выпуск (кв м)" numFmtId="164">
      <sharedItems containsSemiMixedTypes="0" containsString="0" containsNumber="1" minValue="0.23100000000000001" maxValue="202.38399999999999"/>
    </cacheField>
    <cacheField name="Выпуск (перим)" numFmtId="164">
      <sharedItems containsSemiMixedTypes="0" containsString="0" containsNumber="1" minValue="1.93" maxValue="890.24"/>
    </cacheField>
    <cacheField name="Выпуск (шт.)" numFmtId="0">
      <sharedItems containsSemiMixedTypes="0" containsString="0" containsNumber="1" containsInteger="1" minValue="1" maxValue="208"/>
    </cacheField>
    <cacheField name="Парам для Моллек Сита" numFmtId="0">
      <sharedItems containsSemiMixedTypes="0" containsString="0" containsNumber="1" minValue="0.85000000000000009" maxValue="576.16"/>
    </cacheField>
    <cacheField name="Длина" numFmtId="0">
      <sharedItems containsSemiMixedTypes="0" containsString="0" containsNumber="1" containsInteger="1" minValue="525" maxValue="2307"/>
    </cacheField>
    <cacheField name="Ширина" numFmtId="0">
      <sharedItems containsSemiMixedTypes="0" containsString="0" containsNumber="1" containsInteger="1" minValue="253" maxValue="1521"/>
    </cacheField>
    <cacheField name="Площадь" numFmtId="164">
      <sharedItems containsSemiMixedTypes="0" containsString="0" containsNumber="1" minValue="0.23100000000000001" maxValue="2.8490000000000002"/>
    </cacheField>
    <cacheField name="Периметр" numFmtId="164">
      <sharedItems containsSemiMixedTypes="0" containsString="0" containsNumber="1" minValue="1.93" maxValue="6.9039999999999999"/>
    </cacheField>
    <cacheField name="Тип СП" numFmtId="0">
      <sharedItems count="20">
        <s v="1-камерный, рамка 16, плёнка"/>
        <s v="1-камерный, рамка 12"/>
        <s v="1-камерный, рамка 18, плёнка"/>
        <s v="2-камерный, рамка 12/8"/>
        <s v="1-камерный, рамка 8"/>
        <s v="1-камерный, рамка 10"/>
        <s v="2-камерный, рамка 10/10"/>
        <s v="2-камерный, рамка 10/10, плёнка"/>
        <s v="2-камерный, рамка 10/14, плёнка"/>
        <s v="2-камерный, рамка 10/14"/>
        <s v="1-камерный, рамка 22"/>
        <s v="1-камерный, рамка 22, плёнка"/>
        <s v="1-камерный, рамка 20, плёнка"/>
        <s v="1-камерный, рамка 14"/>
        <s v="1-камерный, рамка 16"/>
        <s v="2-камерный, рамка 12/12"/>
        <s v="1-камерный, рамка 20"/>
        <s v="1-камерный, рамка 6"/>
        <s v="1-камерный, рамка 24"/>
        <s v="1-камерный, рамка 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">
  <r>
    <s v="4М1 пл#2-16-4М1"/>
    <n v="1.508"/>
    <n v="7.64"/>
    <n v="2"/>
    <n v="5.008"/>
    <n v="1352"/>
    <n v="558"/>
    <n v="0.754"/>
    <n v="3.82"/>
    <x v="0"/>
  </r>
  <r>
    <s v="4М1 пл#2-16-4М1"/>
    <n v="3.6360000000000001"/>
    <n v="16.84"/>
    <n v="4"/>
    <n v="11.183999999999999"/>
    <n v="1498"/>
    <n v="607"/>
    <n v="0.90900000000000003"/>
    <n v="4.21"/>
    <x v="0"/>
  </r>
  <r>
    <s v="4М1 пл#2-16-4М1"/>
    <n v="3.1720000000000002"/>
    <n v="15.84"/>
    <n v="4"/>
    <n v="10.575999999999999"/>
    <n v="1422"/>
    <n v="558"/>
    <n v="0.79300000000000004"/>
    <n v="3.96"/>
    <x v="0"/>
  </r>
  <r>
    <s v="4М1 пл#2-16-4М1"/>
    <n v="3.516"/>
    <n v="16.440000000000001"/>
    <n v="4"/>
    <n v="10.783999999999999"/>
    <n v="1448"/>
    <n v="607"/>
    <n v="0.879"/>
    <n v="4.1100000000000003"/>
    <x v="0"/>
  </r>
  <r>
    <s v="СМ 5М1.0,76.4М1.0,76.5М1-12-4М1"/>
    <n v="110.4"/>
    <n v="475.17999999999995"/>
    <n v="115"/>
    <n v="290.02999999999997"/>
    <n v="1361"/>
    <n v="705"/>
    <n v="0.96"/>
    <n v="4.1319999999999997"/>
    <x v="1"/>
  </r>
  <r>
    <s v="СМ 5М1.0,76.4М1.0,76.5М1-12-4М1"/>
    <n v="202.38399999999999"/>
    <n v="890.24"/>
    <n v="208"/>
    <n v="576.16"/>
    <n v="1485"/>
    <n v="655"/>
    <n v="0.97299999999999998"/>
    <n v="4.28"/>
    <x v="1"/>
  </r>
  <r>
    <s v="СМ 5М1.0,76.4М1.0,76.5М1-12-4М1"/>
    <n v="16.917999999999999"/>
    <n v="85.36"/>
    <n v="22"/>
    <n v="56.54"/>
    <n v="1385"/>
    <n v="555"/>
    <n v="0.76900000000000002"/>
    <n v="3.88"/>
    <x v="1"/>
  </r>
  <r>
    <s v="6Зак М1 пл-18-СМ И4.0,38.4М1"/>
    <n v="3.6080000000000001"/>
    <n v="12.356"/>
    <n v="2"/>
    <n v="8.8279999999999994"/>
    <n v="2307"/>
    <n v="782"/>
    <n v="1.804"/>
    <n v="6.1779999999999999"/>
    <x v="2"/>
  </r>
  <r>
    <s v="4М1-12-4М1-8-4М1"/>
    <n v="2.3359999999999999"/>
    <n v="9.0280000000000005"/>
    <n v="2"/>
    <n v="5.4159999999999995"/>
    <n v="1454"/>
    <n v="803"/>
    <n v="1.1679999999999999"/>
    <n v="4.5140000000000002"/>
    <x v="3"/>
  </r>
  <r>
    <s v="4М1-12-4М1-8-4М1"/>
    <n v="1.198"/>
    <n v="4.5739999999999998"/>
    <n v="1"/>
    <n v="2.7479999999999998"/>
    <n v="1474"/>
    <n v="813"/>
    <n v="1.198"/>
    <n v="4.5739999999999998"/>
    <x v="3"/>
  </r>
  <r>
    <s v="4М1-12-4М1-8-4М1"/>
    <n v="1.2070000000000001"/>
    <n v="4.6040000000000001"/>
    <n v="1"/>
    <n v="2.7879999999999998"/>
    <n v="1494"/>
    <n v="808"/>
    <n v="1.2070000000000001"/>
    <n v="4.6040000000000001"/>
    <x v="3"/>
  </r>
  <r>
    <s v="6Зак М1 пл-18-СМ И4.0,38.4М1"/>
    <n v="0.74399999999999999"/>
    <n v="3.468"/>
    <n v="1"/>
    <n v="1.704"/>
    <n v="952"/>
    <n v="782"/>
    <n v="0.74399999999999999"/>
    <n v="3.468"/>
    <x v="2"/>
  </r>
  <r>
    <s v="6Зак М1 пл-18-СМ И4.0,38.4М1"/>
    <n v="0.73799999999999999"/>
    <n v="3.452"/>
    <n v="1"/>
    <n v="1.6879999999999999"/>
    <n v="944"/>
    <n v="782"/>
    <n v="0.73799999999999999"/>
    <n v="3.452"/>
    <x v="2"/>
  </r>
  <r>
    <s v="6Зак М1 пл-18-СМ И4.0,38.4М1"/>
    <n v="0.67400000000000004"/>
    <n v="5.1980000000000004"/>
    <n v="1"/>
    <n v="4.4139999999999997"/>
    <n v="2307"/>
    <n v="292"/>
    <n v="0.67400000000000004"/>
    <n v="5.1980000000000004"/>
    <x v="2"/>
  </r>
  <r>
    <s v="6Зак М1 пл-18-СМ И4.0,38.4М1"/>
    <n v="1.3480000000000001"/>
    <n v="6.9279999999999999"/>
    <n v="2"/>
    <n v="4.1639999999999997"/>
    <n v="1141"/>
    <n v="591"/>
    <n v="0.67400000000000004"/>
    <n v="3.464"/>
    <x v="2"/>
  </r>
  <r>
    <s v="5Зак Planibel Bronze-8-5Зак М1"/>
    <n v="1.1870000000000001"/>
    <n v="5.18"/>
    <n v="1"/>
    <n v="3.79"/>
    <n v="1995"/>
    <n v="595"/>
    <n v="1.1870000000000001"/>
    <n v="5.18"/>
    <x v="4"/>
  </r>
  <r>
    <s v="6Зак М1-8-6ЗакМ1"/>
    <n v="2.71"/>
    <n v="21.099999999999998"/>
    <n v="10"/>
    <n v="10.199999999999999"/>
    <n v="610"/>
    <n v="445"/>
    <n v="0.27100000000000002"/>
    <n v="2.11"/>
    <x v="4"/>
  </r>
  <r>
    <s v="6Зак М1-8-6ЗакМ1"/>
    <n v="6.53"/>
    <n v="35"/>
    <n v="10"/>
    <n v="22.199999999999996"/>
    <n v="1210"/>
    <n v="540"/>
    <n v="0.65300000000000002"/>
    <n v="3.5"/>
    <x v="4"/>
  </r>
  <r>
    <s v="6Зак М1-8-6ЗакМ1"/>
    <n v="5.68"/>
    <n v="30.2"/>
    <n v="10"/>
    <n v="14.100000000000001"/>
    <n v="805"/>
    <n v="705"/>
    <n v="0.56799999999999995"/>
    <n v="3.02"/>
    <x v="4"/>
  </r>
  <r>
    <s v="6Зак М1-8-6ЗакМ1"/>
    <n v="12.375"/>
    <n v="56.25"/>
    <n v="15"/>
    <n v="32.099999999999994"/>
    <n v="1170"/>
    <n v="705"/>
    <n v="0.82499999999999996"/>
    <n v="3.75"/>
    <x v="4"/>
  </r>
  <r>
    <s v="4М1 пл#2-16-4М1"/>
    <n v="3.1320000000000001"/>
    <n v="15.544"/>
    <n v="4"/>
    <n v="10.176"/>
    <n v="1372"/>
    <n v="571"/>
    <n v="0.78300000000000003"/>
    <n v="3.8860000000000001"/>
    <x v="0"/>
  </r>
  <r>
    <s v="4М1 пл#2-16-4М1"/>
    <n v="5.6280000000000001"/>
    <n v="25.152000000000001"/>
    <n v="6"/>
    <n v="16.175999999999998"/>
    <n v="1448"/>
    <n v="648"/>
    <n v="0.93799999999999994"/>
    <n v="4.1920000000000002"/>
    <x v="0"/>
  </r>
  <r>
    <s v="4М1 пл#2-16-4М1"/>
    <n v="7.46"/>
    <n v="36.22"/>
    <n v="10"/>
    <n v="21.559999999999995"/>
    <n v="1178"/>
    <n v="633"/>
    <n v="0.746"/>
    <n v="3.6219999999999999"/>
    <x v="0"/>
  </r>
  <r>
    <s v="4М1 пл#2-16-4М1"/>
    <n v="1.454"/>
    <n v="7.18"/>
    <n v="2"/>
    <n v="4.3119999999999994"/>
    <n v="1178"/>
    <n v="617"/>
    <n v="0.72699999999999998"/>
    <n v="3.59"/>
    <x v="0"/>
  </r>
  <r>
    <s v="4М1 пл#2-16Ar-И4#3"/>
    <n v="0.44900000000000001"/>
    <n v="2.7320000000000002"/>
    <n v="1"/>
    <n v="1.43"/>
    <n v="815"/>
    <n v="551"/>
    <n v="0.44900000000000001"/>
    <n v="2.7320000000000002"/>
    <x v="0"/>
  </r>
  <r>
    <s v="СМ 4М1.0,76.4М1.0,76.4М1.0,76.4М1-10-И4"/>
    <n v="2.0739999999999998"/>
    <n v="8.6880000000000006"/>
    <n v="2"/>
    <n v="5.4559999999999995"/>
    <n v="1464"/>
    <n v="708"/>
    <n v="1.0369999999999999"/>
    <n v="4.3440000000000003"/>
    <x v="5"/>
  </r>
  <r>
    <s v="4М1-10-4М1-10-4М1"/>
    <n v="0.66300000000000003"/>
    <n v="3.65"/>
    <n v="1"/>
    <n v="2.4499999999999997"/>
    <n v="1325"/>
    <n v="500"/>
    <n v="0.66300000000000003"/>
    <n v="3.65"/>
    <x v="6"/>
  </r>
  <r>
    <s v="4М1-10-4М1-10-4М1 пл#3"/>
    <n v="0.71299999999999997"/>
    <n v="3.62"/>
    <n v="1"/>
    <n v="2.2599999999999998"/>
    <n v="1230"/>
    <n v="580"/>
    <n v="0.71299999999999997"/>
    <n v="3.62"/>
    <x v="7"/>
  </r>
  <r>
    <s v="4М1-10-4М1-10-4М1"/>
    <n v="0.95099999999999996"/>
    <n v="4.0860000000000003"/>
    <n v="1"/>
    <n v="2.4499999999999997"/>
    <n v="1325"/>
    <n v="718"/>
    <n v="0.95099999999999996"/>
    <n v="4.0860000000000003"/>
    <x v="6"/>
  </r>
  <r>
    <s v="4М1-10-4М1-14-4М1 пл#3"/>
    <n v="1.756"/>
    <n v="8"/>
    <n v="2"/>
    <n v="5"/>
    <n v="1350"/>
    <n v="650"/>
    <n v="0.878"/>
    <n v="4"/>
    <x v="8"/>
  </r>
  <r>
    <s v="4М1-10-4М1-14-4М1"/>
    <n v="1.3380000000000001"/>
    <n v="6.7160000000000002"/>
    <n v="2"/>
    <n v="3.7159999999999997"/>
    <n v="1029"/>
    <n v="650"/>
    <n v="0.66900000000000004"/>
    <n v="3.3580000000000001"/>
    <x v="9"/>
  </r>
  <r>
    <s v="4М1-10-4М1-14-4М1 пл#4"/>
    <n v="1.0680000000000001"/>
    <n v="6.0839999999999996"/>
    <n v="2"/>
    <n v="3.484"/>
    <n v="971"/>
    <n v="550"/>
    <n v="0.53400000000000003"/>
    <n v="3.0419999999999998"/>
    <x v="8"/>
  </r>
  <r>
    <s v="4М1-10-4М1-10-4М1"/>
    <n v="1.8979999999999999"/>
    <n v="5.5119999999999996"/>
    <n v="1"/>
    <n v="2.5999999999999996"/>
    <n v="1400"/>
    <n v="1356"/>
    <n v="1.8979999999999999"/>
    <n v="5.5119999999999996"/>
    <x v="6"/>
  </r>
  <r>
    <s v="6М1-22-4М1"/>
    <n v="0.42499999999999999"/>
    <n v="3.8620000000000001"/>
    <n v="1"/>
    <n v="3.1559999999999997"/>
    <n v="1678"/>
    <n v="253"/>
    <n v="0.42499999999999999"/>
    <n v="3.8620000000000001"/>
    <x v="10"/>
  </r>
  <r>
    <s v="6Зак М1 пл#2-22-4Зак М1 пл#3"/>
    <n v="2.4620000000000002"/>
    <n v="9.8239999999999998"/>
    <n v="2"/>
    <n v="6.6159999999999997"/>
    <n v="1754"/>
    <n v="702"/>
    <n v="1.2310000000000001"/>
    <n v="4.9119999999999999"/>
    <x v="11"/>
  </r>
  <r>
    <s v="6М1 пл-20-И6"/>
    <n v="2.8490000000000002"/>
    <n v="6.9039999999999999"/>
    <n v="1"/>
    <n v="3.9719999999999995"/>
    <n v="2086"/>
    <n v="1366"/>
    <n v="2.8490000000000002"/>
    <n v="6.9039999999999999"/>
    <x v="12"/>
  </r>
  <r>
    <s v="6М1 пл-20-И6"/>
    <n v="2.4590000000000001"/>
    <n v="6.3739999999999997"/>
    <n v="1"/>
    <n v="3.5519999999999996"/>
    <n v="1876"/>
    <n v="1311"/>
    <n v="2.4590000000000001"/>
    <n v="6.3739999999999997"/>
    <x v="12"/>
  </r>
  <r>
    <s v="6М1 пл-20-И4"/>
    <n v="0.64700000000000002"/>
    <n v="3.5139999999999998"/>
    <n v="1"/>
    <n v="2.2639999999999998"/>
    <n v="1232"/>
    <n v="525"/>
    <n v="0.64700000000000002"/>
    <n v="3.5139999999999998"/>
    <x v="12"/>
  </r>
  <r>
    <s v="5Зак М1-14-5М1"/>
    <n v="2.194"/>
    <n v="10.46"/>
    <n v="2"/>
    <n v="7.9599999999999991"/>
    <n v="2090"/>
    <n v="525"/>
    <n v="1.097"/>
    <n v="5.23"/>
    <x v="13"/>
  </r>
  <r>
    <s v="5Зак М1-14-5М1"/>
    <n v="0.312"/>
    <n v="2.57"/>
    <n v="1"/>
    <n v="1.72"/>
    <n v="960"/>
    <n v="325"/>
    <n v="0.312"/>
    <n v="2.57"/>
    <x v="13"/>
  </r>
  <r>
    <s v="4М1-10-4М1-10Ar-И4#5"/>
    <n v="1.5029999999999999"/>
    <n v="5.8220000000000001"/>
    <n v="1"/>
    <n v="4.28"/>
    <n v="2240"/>
    <n v="671"/>
    <n v="1.5029999999999999"/>
    <n v="5.8220000000000001"/>
    <x v="6"/>
  </r>
  <r>
    <s v="4М1-16-И4#3"/>
    <n v="1.254"/>
    <n v="4.74"/>
    <n v="1"/>
    <n v="2.944"/>
    <n v="1572"/>
    <n v="798"/>
    <n v="1.254"/>
    <n v="4.74"/>
    <x v="14"/>
  </r>
  <r>
    <s v="4М1 пл#2-16-4М1"/>
    <n v="1.19"/>
    <n v="4.992"/>
    <n v="1"/>
    <n v="3.508"/>
    <n v="1854"/>
    <n v="642"/>
    <n v="1.19"/>
    <n v="4.992"/>
    <x v="0"/>
  </r>
  <r>
    <s v="4М1 пл#2-16-4М1"/>
    <n v="0.434"/>
    <n v="2.6739999999999999"/>
    <n v="1"/>
    <n v="1.36"/>
    <n v="780"/>
    <n v="557"/>
    <n v="0.434"/>
    <n v="2.6739999999999999"/>
    <x v="0"/>
  </r>
  <r>
    <s v="4М1-12-4М1-12-4М1"/>
    <n v="1.7150000000000001"/>
    <n v="5.24"/>
    <n v="1"/>
    <n v="2.4699999999999998"/>
    <n v="1335"/>
    <n v="1285"/>
    <n v="1.7150000000000001"/>
    <n v="5.24"/>
    <x v="15"/>
  </r>
  <r>
    <s v="4М1-12-4М1-12-4М1"/>
    <n v="0.63300000000000001"/>
    <n v="3.5539999999999998"/>
    <n v="1"/>
    <n v="2.3679999999999999"/>
    <n v="1284"/>
    <n v="493"/>
    <n v="0.63300000000000001"/>
    <n v="3.5539999999999998"/>
    <x v="15"/>
  </r>
  <r>
    <s v="6 Planibel Grey-10-4М1-10-4М1"/>
    <n v="2.4119999999999999"/>
    <n v="6.2140000000000004"/>
    <n v="1"/>
    <n v="2.972"/>
    <n v="1586"/>
    <n v="1521"/>
    <n v="2.4119999999999999"/>
    <n v="6.2140000000000004"/>
    <x v="6"/>
  </r>
  <r>
    <s v="6 Planibel Grey-10-4М1-10-4М1"/>
    <n v="1.8720000000000001"/>
    <n v="7.8959999999999999"/>
    <n v="2"/>
    <n v="4.3319999999999999"/>
    <n v="1183"/>
    <n v="791"/>
    <n v="0.93600000000000005"/>
    <n v="3.948"/>
    <x v="6"/>
  </r>
  <r>
    <s v="6 Planibel Grey-10-4М1-10-4М1"/>
    <n v="0.85099999999999998"/>
    <n v="3.734"/>
    <n v="1"/>
    <n v="1.9520000000000002"/>
    <n v="1076"/>
    <n v="791"/>
    <n v="0.85099999999999998"/>
    <n v="3.734"/>
    <x v="6"/>
  </r>
  <r>
    <s v="6 Planibel Grey-10-4М1-10-4М1"/>
    <n v="0.872"/>
    <n v="5.3680000000000003"/>
    <n v="2"/>
    <n v="2.7640000000000002"/>
    <n v="791"/>
    <n v="551"/>
    <n v="0.436"/>
    <n v="2.6840000000000002"/>
    <x v="6"/>
  </r>
  <r>
    <s v="6 Planibel Grey-16-4М1"/>
    <n v="1.5209999999999999"/>
    <n v="5.4260000000000002"/>
    <n v="1"/>
    <n v="3.6419999999999999"/>
    <n v="1921"/>
    <n v="792"/>
    <n v="1.5209999999999999"/>
    <n v="5.4260000000000002"/>
    <x v="14"/>
  </r>
  <r>
    <s v="6 Planibel Grey-10-4М1-10-4М1"/>
    <n v="2.1190000000000002"/>
    <n v="6.2939999999999996"/>
    <n v="1"/>
    <n v="4.1419999999999995"/>
    <n v="2171"/>
    <n v="976"/>
    <n v="2.1190000000000002"/>
    <n v="6.2939999999999996"/>
    <x v="6"/>
  </r>
  <r>
    <s v="6 Planibel Grey-10-4М1-10-4М1"/>
    <n v="0.97899999999999998"/>
    <n v="4.0579999999999998"/>
    <n v="1"/>
    <n v="2.2759999999999998"/>
    <n v="1238"/>
    <n v="791"/>
    <n v="0.97899999999999998"/>
    <n v="4.0579999999999998"/>
    <x v="6"/>
  </r>
  <r>
    <s v="6 Planibel Grey-10-4М1-10-4М1"/>
    <n v="0.94799999999999995"/>
    <n v="3.9780000000000002"/>
    <n v="1"/>
    <n v="2.1959999999999997"/>
    <n v="1198"/>
    <n v="791"/>
    <n v="0.94799999999999995"/>
    <n v="3.9780000000000002"/>
    <x v="6"/>
  </r>
  <r>
    <s v="6Зак Planibel Grey стемалит#2-16-4М1"/>
    <n v="0.88"/>
    <n v="3.8580000000000001"/>
    <n v="1"/>
    <n v="2.1759999999999997"/>
    <n v="1188"/>
    <n v="741"/>
    <n v="0.88"/>
    <n v="3.8580000000000001"/>
    <x v="14"/>
  </r>
  <r>
    <s v="6Зак Planibel Grey стемалит#2-16-4М1"/>
    <n v="0.85099999999999998"/>
    <n v="3.778"/>
    <n v="1"/>
    <n v="2.0959999999999996"/>
    <n v="1148"/>
    <n v="741"/>
    <n v="0.85099999999999998"/>
    <n v="3.778"/>
    <x v="14"/>
  </r>
  <r>
    <s v="6Зак Planibel Grey стемалит#2-16-4М1"/>
    <n v="0.68600000000000005"/>
    <n v="3.3340000000000001"/>
    <n v="1"/>
    <n v="1.6520000000000001"/>
    <n v="926"/>
    <n v="741"/>
    <n v="0.68600000000000005"/>
    <n v="3.3340000000000001"/>
    <x v="14"/>
  </r>
  <r>
    <s v="4Зак М1-16-4М1"/>
    <n v="0.5"/>
    <n v="2.85"/>
    <n v="1"/>
    <n v="1.4000000000000001"/>
    <n v="800"/>
    <n v="625"/>
    <n v="0.5"/>
    <n v="2.85"/>
    <x v="14"/>
  </r>
  <r>
    <s v="4М1-16-4М1"/>
    <n v="1.0920000000000001"/>
    <n v="4.26"/>
    <n v="1"/>
    <n v="2.34"/>
    <n v="1270"/>
    <n v="860"/>
    <n v="1.0920000000000001"/>
    <n v="4.26"/>
    <x v="14"/>
  </r>
  <r>
    <s v="4М1-16-4М1"/>
    <n v="1.0920000000000001"/>
    <n v="4.26"/>
    <n v="1"/>
    <n v="2.34"/>
    <n v="1270"/>
    <n v="860"/>
    <n v="1.0920000000000001"/>
    <n v="4.26"/>
    <x v="14"/>
  </r>
  <r>
    <s v="4М1-16-4М1"/>
    <n v="1.0069999999999999"/>
    <n v="4.09"/>
    <n v="1"/>
    <n v="2.2399999999999998"/>
    <n v="1220"/>
    <n v="825"/>
    <n v="1.0069999999999999"/>
    <n v="4.09"/>
    <x v="14"/>
  </r>
  <r>
    <s v="4М1-10-4М1-10-4М1"/>
    <n v="0.39200000000000002"/>
    <n v="2.9860000000000002"/>
    <n v="1"/>
    <n v="2.1059999999999999"/>
    <n v="1153"/>
    <n v="340"/>
    <n v="0.39200000000000002"/>
    <n v="2.9860000000000002"/>
    <x v="6"/>
  </r>
  <r>
    <s v="6Зак М1-20-6М1"/>
    <n v="2.7480000000000002"/>
    <n v="6.8179999999999996"/>
    <n v="1"/>
    <n v="4.0019999999999998"/>
    <n v="2101"/>
    <n v="1308"/>
    <n v="2.7480000000000002"/>
    <n v="6.8179999999999996"/>
    <x v="16"/>
  </r>
  <r>
    <s v="4М1-10-4М1-10-И4#5"/>
    <n v="1.2310000000000001"/>
    <n v="4.93"/>
    <n v="1"/>
    <n v="3.3379999999999996"/>
    <n v="1769"/>
    <n v="696"/>
    <n v="1.2310000000000001"/>
    <n v="4.93"/>
    <x v="6"/>
  </r>
  <r>
    <s v="4М1-6-4М1"/>
    <n v="0.23100000000000001"/>
    <n v="1.93"/>
    <n v="1"/>
    <n v="0.85000000000000009"/>
    <n v="525"/>
    <n v="440"/>
    <n v="0.23100000000000001"/>
    <n v="1.93"/>
    <x v="17"/>
  </r>
  <r>
    <s v="4М1-6-4М1"/>
    <n v="0.23799999999999999"/>
    <n v="1.962"/>
    <n v="1"/>
    <n v="0.88400000000000012"/>
    <n v="542"/>
    <n v="439"/>
    <n v="0.23799999999999999"/>
    <n v="1.962"/>
    <x v="17"/>
  </r>
  <r>
    <s v="4М1-24-4М1"/>
    <n v="1.5069999999999999"/>
    <n v="5.77"/>
    <n v="1"/>
    <n v="4.2"/>
    <n v="2200"/>
    <n v="685"/>
    <n v="1.5069999999999999"/>
    <n v="5.77"/>
    <x v="18"/>
  </r>
  <r>
    <s v="6Зак М1-20-6М1"/>
    <n v="2.7480000000000002"/>
    <n v="6.8179999999999996"/>
    <n v="1"/>
    <n v="4.0019999999999998"/>
    <n v="2101"/>
    <n v="1308"/>
    <n v="2.7480000000000002"/>
    <n v="6.8179999999999996"/>
    <x v="16"/>
  </r>
  <r>
    <s v="6Зак М1-20-6М1"/>
    <n v="12.688000000000001"/>
    <n v="53.403999999999996"/>
    <n v="13"/>
    <n v="31.407999999999998"/>
    <n v="1308"/>
    <n v="746"/>
    <n v="0.97599999999999998"/>
    <n v="4.1079999999999997"/>
    <x v="16"/>
  </r>
  <r>
    <s v="4М1-12-СМ 4М1.0,38.4М1"/>
    <n v="0.97499999999999998"/>
    <n v="3.95"/>
    <n v="1"/>
    <n v="1.8099999999999998"/>
    <n v="1005"/>
    <n v="970"/>
    <n v="0.97499999999999998"/>
    <n v="3.95"/>
    <x v="1"/>
  </r>
  <r>
    <s v="4М1 пл#2-16-4М1"/>
    <n v="1.508"/>
    <n v="7.64"/>
    <n v="2"/>
    <n v="5.008"/>
    <n v="1352"/>
    <n v="558"/>
    <n v="0.754"/>
    <n v="3.82"/>
    <x v="0"/>
  </r>
  <r>
    <s v="4М1 пл#2-16-4М1"/>
    <n v="11.628"/>
    <n v="51.480000000000004"/>
    <n v="12"/>
    <n v="33.552"/>
    <n v="1498"/>
    <n v="647"/>
    <n v="0.96899999999999997"/>
    <n v="4.29"/>
    <x v="0"/>
  </r>
  <r>
    <s v="4М1 пл#2-16-4М1"/>
    <n v="8.7240000000000002"/>
    <n v="43.08"/>
    <n v="12"/>
    <n v="25.871999999999996"/>
    <n v="1178"/>
    <n v="617"/>
    <n v="0.72699999999999998"/>
    <n v="3.59"/>
    <x v="0"/>
  </r>
  <r>
    <s v="4М1-10-4М1-14-4М1"/>
    <n v="1.8919999999999999"/>
    <n v="8.032"/>
    <n v="2"/>
    <n v="4.6119999999999992"/>
    <n v="1253"/>
    <n v="755"/>
    <n v="0.94599999999999995"/>
    <n v="4.016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4" indent="0" outline="1" outlineData="1" multipleFieldFilters="0">
  <location ref="L4:P24" firstHeaderRow="0" firstDataRow="1" firstDataCol="1"/>
  <pivotFields count="10">
    <pivotField showAll="0"/>
    <pivotField dataField="1" numFmtId="164" showAll="0"/>
    <pivotField dataField="1" numFmtId="164" showAll="0"/>
    <pivotField dataField="1" showAll="0"/>
    <pivotField dataField="1" showAll="0"/>
    <pivotField showAll="0"/>
    <pivotField showAll="0"/>
    <pivotField numFmtId="164" showAll="0"/>
    <pivotField numFmtId="164" showAll="0"/>
    <pivotField axis="axisRow" showAll="0">
      <items count="21">
        <item x="5"/>
        <item x="1"/>
        <item x="13"/>
        <item x="14"/>
        <item m="1" x="19"/>
        <item x="16"/>
        <item x="10"/>
        <item x="18"/>
        <item x="17"/>
        <item x="4"/>
        <item x="6"/>
        <item x="9"/>
        <item x="15"/>
        <item x="3"/>
        <item x="0"/>
        <item x="2"/>
        <item x="7"/>
        <item x="8"/>
        <item x="11"/>
        <item x="12"/>
        <item t="default"/>
      </items>
    </pivotField>
  </pivotFields>
  <rowFields count="1">
    <field x="9"/>
  </rowFields>
  <rowItems count="20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Выпуск (кв м)" fld="1" baseField="0" baseItem="0"/>
    <dataField name="Сумма по полю Выпуск (перим)" fld="2" baseField="0" baseItem="0"/>
    <dataField name="Сумма по полю Выпуск (шт.)" fld="3" baseField="0" baseItem="0"/>
    <dataField name="Сумма по полю Парам для Моллек Сит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workbookViewId="0">
      <selection activeCell="E2" sqref="E2"/>
    </sheetView>
  </sheetViews>
  <sheetFormatPr defaultRowHeight="11.25" outlineLevelCol="1" x14ac:dyDescent="0.2"/>
  <cols>
    <col min="1" max="1" width="44.33203125" style="6" customWidth="1"/>
    <col min="2" max="3" width="14" style="13" customWidth="1"/>
    <col min="4" max="5" width="13" style="6" customWidth="1"/>
    <col min="6" max="6" width="11.5" style="6" customWidth="1"/>
    <col min="7" max="7" width="13" style="6" customWidth="1"/>
    <col min="8" max="8" width="13.1640625" style="13" customWidth="1"/>
    <col min="9" max="9" width="14" style="13" customWidth="1"/>
    <col min="10" max="10" width="37.33203125" style="14" customWidth="1" outlineLevel="1"/>
    <col min="11" max="11" width="10.33203125" style="6" customWidth="1"/>
    <col min="12" max="12" width="30.1640625" style="6" customWidth="1"/>
    <col min="13" max="13" width="29.33203125" style="6" customWidth="1"/>
    <col min="14" max="14" width="31.5" style="6" customWidth="1"/>
    <col min="15" max="15" width="28.1640625" style="6" customWidth="1"/>
    <col min="16" max="16" width="39.5" style="6" customWidth="1"/>
    <col min="17" max="176" width="10.33203125" style="6" customWidth="1"/>
    <col min="177" max="16384" width="9.33203125" style="6"/>
  </cols>
  <sheetData>
    <row r="1" spans="1:16" ht="66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9" t="s">
        <v>55</v>
      </c>
      <c r="F1" s="1" t="s">
        <v>4</v>
      </c>
      <c r="G1" s="1" t="s">
        <v>5</v>
      </c>
      <c r="H1" s="4" t="s">
        <v>6</v>
      </c>
      <c r="I1" s="4" t="s">
        <v>7</v>
      </c>
      <c r="J1" s="5" t="s">
        <v>8</v>
      </c>
    </row>
    <row r="2" spans="1:16" ht="12.75" x14ac:dyDescent="0.2">
      <c r="A2" s="7" t="s">
        <v>9</v>
      </c>
      <c r="B2" s="8">
        <v>1.508</v>
      </c>
      <c r="C2" s="8">
        <f t="shared" ref="C2:C9" si="0">I2*D2</f>
        <v>7.64</v>
      </c>
      <c r="D2" s="9">
        <v>2</v>
      </c>
      <c r="E2" s="20">
        <f>(F2/1000-0.1)*2*D2</f>
        <v>5.008</v>
      </c>
      <c r="F2" s="9">
        <v>1352</v>
      </c>
      <c r="G2" s="9">
        <v>558</v>
      </c>
      <c r="H2" s="8">
        <v>0.754</v>
      </c>
      <c r="I2" s="8">
        <v>3.82</v>
      </c>
      <c r="J2" s="10" t="str">
        <f>(LEN(A2)-LEN(SUBSTITUTE(A2,"-","")))/2&amp;"-камерный, рамка "&amp;TRIM(MID(SUBSTITUTE(SUBSTITUTE(A2,"Ar",""),"-",REPT(" ",99)),99,99))&amp;IF((LEN(A2)-LEN(SUBSTITUTE(A2,"-","")))&gt;2,"/"&amp;TRIM(MID(SUBSTITUTE(SUBSTITUTE(A2,"Ar",""),"-",REPT(" ",99)),299,99)),"")&amp;IF(ISERROR(SEARCH("пл",A2)),"",", плёнка")</f>
        <v>1-камерный, рамка 16, плёнка</v>
      </c>
    </row>
    <row r="3" spans="1:16" ht="12.75" x14ac:dyDescent="0.2">
      <c r="A3" s="7" t="s">
        <v>9</v>
      </c>
      <c r="B3" s="8">
        <v>3.6360000000000001</v>
      </c>
      <c r="C3" s="8">
        <f t="shared" si="0"/>
        <v>16.84</v>
      </c>
      <c r="D3" s="9">
        <v>4</v>
      </c>
      <c r="E3" s="20">
        <f t="shared" ref="E3:E66" si="1">(F3/1000-0.1)*2*D3</f>
        <v>11.183999999999999</v>
      </c>
      <c r="F3" s="9">
        <v>1498</v>
      </c>
      <c r="G3" s="9">
        <v>607</v>
      </c>
      <c r="H3" s="8">
        <v>0.90900000000000003</v>
      </c>
      <c r="I3" s="8">
        <v>4.21</v>
      </c>
      <c r="J3" s="10" t="str">
        <f t="shared" ref="J3:J66" si="2">(LEN(A3)-LEN(SUBSTITUTE(A3,"-","")))/2&amp;"-камерный, рамка "&amp;TRIM(MID(SUBSTITUTE(SUBSTITUTE(A3,"Ar",""),"-",REPT(" ",99)),99,99))&amp;IF((LEN(A3)-LEN(SUBSTITUTE(A3,"-","")))&gt;2,"/"&amp;TRIM(MID(SUBSTITUTE(SUBSTITUTE(A3,"Ar",""),"-",REPT(" ",99)),299,99)),"")&amp;IF(ISERROR(SEARCH("пл",A3)),"",", плёнка")</f>
        <v>1-камерный, рамка 16, плёнка</v>
      </c>
    </row>
    <row r="4" spans="1:16" ht="12.75" x14ac:dyDescent="0.2">
      <c r="A4" s="7" t="s">
        <v>9</v>
      </c>
      <c r="B4" s="8">
        <v>3.1720000000000002</v>
      </c>
      <c r="C4" s="8">
        <f t="shared" si="0"/>
        <v>15.84</v>
      </c>
      <c r="D4" s="9">
        <v>4</v>
      </c>
      <c r="E4" s="20">
        <f t="shared" si="1"/>
        <v>10.575999999999999</v>
      </c>
      <c r="F4" s="9">
        <v>1422</v>
      </c>
      <c r="G4" s="9">
        <v>558</v>
      </c>
      <c r="H4" s="8">
        <v>0.79300000000000004</v>
      </c>
      <c r="I4" s="8">
        <v>3.96</v>
      </c>
      <c r="J4" s="10" t="str">
        <f t="shared" si="2"/>
        <v>1-камерный, рамка 16, плёнка</v>
      </c>
      <c r="L4" s="15" t="s">
        <v>10</v>
      </c>
      <c r="M4" t="s">
        <v>11</v>
      </c>
      <c r="N4" t="s">
        <v>12</v>
      </c>
      <c r="O4" t="s">
        <v>13</v>
      </c>
      <c r="P4" t="s">
        <v>59</v>
      </c>
    </row>
    <row r="5" spans="1:16" ht="12.75" x14ac:dyDescent="0.2">
      <c r="A5" s="7" t="s">
        <v>9</v>
      </c>
      <c r="B5" s="8">
        <v>3.516</v>
      </c>
      <c r="C5" s="8">
        <f t="shared" si="0"/>
        <v>16.440000000000001</v>
      </c>
      <c r="D5" s="9">
        <v>4</v>
      </c>
      <c r="E5" s="20">
        <f t="shared" si="1"/>
        <v>10.783999999999999</v>
      </c>
      <c r="F5" s="9">
        <v>1448</v>
      </c>
      <c r="G5" s="9">
        <v>607</v>
      </c>
      <c r="H5" s="8">
        <v>0.879</v>
      </c>
      <c r="I5" s="8">
        <v>4.1100000000000003</v>
      </c>
      <c r="J5" s="10" t="str">
        <f t="shared" si="2"/>
        <v>1-камерный, рамка 16, плёнка</v>
      </c>
      <c r="L5" s="11" t="s">
        <v>14</v>
      </c>
      <c r="M5" s="12">
        <v>2.0739999999999998</v>
      </c>
      <c r="N5" s="12">
        <v>8.6880000000000006</v>
      </c>
      <c r="O5" s="12">
        <v>2</v>
      </c>
      <c r="P5" s="12">
        <v>5.4559999999999995</v>
      </c>
    </row>
    <row r="6" spans="1:16" ht="12.75" x14ac:dyDescent="0.2">
      <c r="A6" s="7" t="s">
        <v>26</v>
      </c>
      <c r="B6" s="8">
        <v>110.4</v>
      </c>
      <c r="C6" s="8">
        <f t="shared" si="0"/>
        <v>475.17999999999995</v>
      </c>
      <c r="D6" s="9">
        <v>115</v>
      </c>
      <c r="E6" s="20">
        <f t="shared" si="1"/>
        <v>290.02999999999997</v>
      </c>
      <c r="F6" s="9">
        <v>1361</v>
      </c>
      <c r="G6" s="9">
        <v>705</v>
      </c>
      <c r="H6" s="8">
        <v>0.96</v>
      </c>
      <c r="I6" s="8">
        <v>4.1319999999999997</v>
      </c>
      <c r="J6" s="10" t="str">
        <f t="shared" si="2"/>
        <v>1-камерный, рамка 12</v>
      </c>
      <c r="L6" s="11" t="s">
        <v>15</v>
      </c>
      <c r="M6" s="12">
        <v>330.67700000000002</v>
      </c>
      <c r="N6" s="12">
        <v>1454.73</v>
      </c>
      <c r="O6" s="12">
        <v>346</v>
      </c>
      <c r="P6" s="12">
        <v>924.53999999999985</v>
      </c>
    </row>
    <row r="7" spans="1:16" ht="12.75" x14ac:dyDescent="0.2">
      <c r="A7" s="7" t="s">
        <v>26</v>
      </c>
      <c r="B7" s="8">
        <v>202.38399999999999</v>
      </c>
      <c r="C7" s="8">
        <f t="shared" si="0"/>
        <v>890.24</v>
      </c>
      <c r="D7" s="9">
        <v>208</v>
      </c>
      <c r="E7" s="20">
        <f t="shared" si="1"/>
        <v>576.16</v>
      </c>
      <c r="F7" s="9">
        <v>1485</v>
      </c>
      <c r="G7" s="9">
        <v>655</v>
      </c>
      <c r="H7" s="8">
        <v>0.97299999999999998</v>
      </c>
      <c r="I7" s="8">
        <v>4.28</v>
      </c>
      <c r="J7" s="10" t="str">
        <f t="shared" si="2"/>
        <v>1-камерный, рамка 12</v>
      </c>
      <c r="L7" s="11" t="s">
        <v>16</v>
      </c>
      <c r="M7" s="12">
        <v>2.5059999999999998</v>
      </c>
      <c r="N7" s="12">
        <v>13.030000000000001</v>
      </c>
      <c r="O7" s="12">
        <v>3</v>
      </c>
      <c r="P7" s="12">
        <v>9.68</v>
      </c>
    </row>
    <row r="8" spans="1:16" ht="12.75" x14ac:dyDescent="0.2">
      <c r="A8" s="7" t="s">
        <v>26</v>
      </c>
      <c r="B8" s="8">
        <v>16.917999999999999</v>
      </c>
      <c r="C8" s="8">
        <f t="shared" si="0"/>
        <v>85.36</v>
      </c>
      <c r="D8" s="9">
        <v>22</v>
      </c>
      <c r="E8" s="20">
        <f t="shared" si="1"/>
        <v>56.54</v>
      </c>
      <c r="F8" s="9">
        <v>1385</v>
      </c>
      <c r="G8" s="9">
        <v>555</v>
      </c>
      <c r="H8" s="8">
        <v>0.76900000000000002</v>
      </c>
      <c r="I8" s="8">
        <v>3.88</v>
      </c>
      <c r="J8" s="10" t="str">
        <f t="shared" si="2"/>
        <v>1-камерный, рамка 12</v>
      </c>
      <c r="L8" s="11" t="s">
        <v>17</v>
      </c>
      <c r="M8" s="12">
        <v>8.8830000000000009</v>
      </c>
      <c r="N8" s="12">
        <v>36.596000000000004</v>
      </c>
      <c r="O8" s="12">
        <v>9</v>
      </c>
      <c r="P8" s="12">
        <v>20.83</v>
      </c>
    </row>
    <row r="9" spans="1:16" ht="12.75" x14ac:dyDescent="0.2">
      <c r="A9" s="7" t="s">
        <v>28</v>
      </c>
      <c r="B9" s="8">
        <v>3.6080000000000001</v>
      </c>
      <c r="C9" s="8">
        <f t="shared" si="0"/>
        <v>12.356</v>
      </c>
      <c r="D9" s="9">
        <v>2</v>
      </c>
      <c r="E9" s="20">
        <f t="shared" si="1"/>
        <v>8.8279999999999994</v>
      </c>
      <c r="F9" s="9">
        <v>2307</v>
      </c>
      <c r="G9" s="9">
        <v>782</v>
      </c>
      <c r="H9" s="8">
        <v>1.804</v>
      </c>
      <c r="I9" s="8">
        <v>6.1779999999999999</v>
      </c>
      <c r="J9" s="10" t="str">
        <f t="shared" si="2"/>
        <v>1-камерный, рамка 18, плёнка</v>
      </c>
      <c r="L9" s="11" t="s">
        <v>18</v>
      </c>
      <c r="M9" s="12">
        <v>18.184000000000001</v>
      </c>
      <c r="N9" s="12">
        <v>67.039999999999992</v>
      </c>
      <c r="O9" s="12">
        <v>15</v>
      </c>
      <c r="P9" s="12">
        <v>39.411999999999999</v>
      </c>
    </row>
    <row r="10" spans="1:16" ht="12.75" x14ac:dyDescent="0.2">
      <c r="A10" s="16" t="s">
        <v>53</v>
      </c>
      <c r="B10" s="17">
        <v>2.3359999999999999</v>
      </c>
      <c r="C10" s="17">
        <f t="shared" ref="C10:C12" si="3">(F10+G10)*2/1000*D10</f>
        <v>9.0280000000000005</v>
      </c>
      <c r="D10" s="18">
        <v>2</v>
      </c>
      <c r="E10" s="21">
        <f t="shared" si="1"/>
        <v>5.4159999999999995</v>
      </c>
      <c r="F10" s="18">
        <v>1454</v>
      </c>
      <c r="G10" s="18">
        <v>803</v>
      </c>
      <c r="H10" s="17">
        <v>1.1679999999999999</v>
      </c>
      <c r="I10" s="17">
        <v>4.5140000000000002</v>
      </c>
      <c r="J10" s="10" t="str">
        <f t="shared" si="2"/>
        <v>2-камерный, рамка 12/8</v>
      </c>
      <c r="L10" s="11" t="s">
        <v>19</v>
      </c>
      <c r="M10" s="12">
        <v>0.42499999999999999</v>
      </c>
      <c r="N10" s="12">
        <v>3.8620000000000001</v>
      </c>
      <c r="O10" s="12">
        <v>1</v>
      </c>
      <c r="P10" s="12">
        <v>3.1559999999999997</v>
      </c>
    </row>
    <row r="11" spans="1:16" ht="12.75" x14ac:dyDescent="0.2">
      <c r="A11" s="16" t="s">
        <v>53</v>
      </c>
      <c r="B11" s="17">
        <v>1.198</v>
      </c>
      <c r="C11" s="17">
        <f t="shared" si="3"/>
        <v>4.5739999999999998</v>
      </c>
      <c r="D11" s="18">
        <v>1</v>
      </c>
      <c r="E11" s="21">
        <f t="shared" si="1"/>
        <v>2.7479999999999998</v>
      </c>
      <c r="F11" s="18">
        <v>1474</v>
      </c>
      <c r="G11" s="18">
        <v>813</v>
      </c>
      <c r="H11" s="17">
        <v>1.198</v>
      </c>
      <c r="I11" s="17">
        <v>4.5739999999999998</v>
      </c>
      <c r="J11" s="10" t="str">
        <f t="shared" si="2"/>
        <v>2-камерный, рамка 12/8</v>
      </c>
      <c r="L11" s="11" t="s">
        <v>20</v>
      </c>
      <c r="M11" s="12">
        <v>1.5069999999999999</v>
      </c>
      <c r="N11" s="12">
        <v>5.77</v>
      </c>
      <c r="O11" s="12">
        <v>1</v>
      </c>
      <c r="P11" s="12">
        <v>4.2</v>
      </c>
    </row>
    <row r="12" spans="1:16" ht="12.75" x14ac:dyDescent="0.2">
      <c r="A12" s="16" t="s">
        <v>53</v>
      </c>
      <c r="B12" s="17">
        <v>1.2070000000000001</v>
      </c>
      <c r="C12" s="17">
        <f t="shared" si="3"/>
        <v>4.6040000000000001</v>
      </c>
      <c r="D12" s="18">
        <v>1</v>
      </c>
      <c r="E12" s="21">
        <f t="shared" si="1"/>
        <v>2.7879999999999998</v>
      </c>
      <c r="F12" s="18">
        <v>1494</v>
      </c>
      <c r="G12" s="18">
        <v>808</v>
      </c>
      <c r="H12" s="17">
        <v>1.2070000000000001</v>
      </c>
      <c r="I12" s="17">
        <v>4.6040000000000001</v>
      </c>
      <c r="J12" s="10" t="str">
        <f t="shared" si="2"/>
        <v>2-камерный, рамка 12/8</v>
      </c>
      <c r="L12" s="11" t="s">
        <v>21</v>
      </c>
      <c r="M12" s="12">
        <v>0.46899999999999997</v>
      </c>
      <c r="N12" s="12">
        <v>3.8919999999999999</v>
      </c>
      <c r="O12" s="12">
        <v>2</v>
      </c>
      <c r="P12" s="12">
        <v>1.7340000000000002</v>
      </c>
    </row>
    <row r="13" spans="1:16" ht="12.75" x14ac:dyDescent="0.2">
      <c r="A13" s="7" t="s">
        <v>28</v>
      </c>
      <c r="B13" s="8">
        <v>0.74399999999999999</v>
      </c>
      <c r="C13" s="8">
        <f t="shared" ref="C13:C44" si="4">I13*D13</f>
        <v>3.468</v>
      </c>
      <c r="D13" s="9">
        <v>1</v>
      </c>
      <c r="E13" s="20">
        <f t="shared" si="1"/>
        <v>1.704</v>
      </c>
      <c r="F13" s="9">
        <v>952</v>
      </c>
      <c r="G13" s="9">
        <v>782</v>
      </c>
      <c r="H13" s="8">
        <v>0.74399999999999999</v>
      </c>
      <c r="I13" s="8">
        <v>3.468</v>
      </c>
      <c r="J13" s="10" t="str">
        <f t="shared" si="2"/>
        <v>1-камерный, рамка 18, плёнка</v>
      </c>
      <c r="L13" s="11" t="s">
        <v>22</v>
      </c>
      <c r="M13" s="12">
        <v>28.481999999999999</v>
      </c>
      <c r="N13" s="12">
        <v>147.73000000000002</v>
      </c>
      <c r="O13" s="12">
        <v>46</v>
      </c>
      <c r="P13" s="12">
        <v>82.389999999999986</v>
      </c>
    </row>
    <row r="14" spans="1:16" ht="12.75" x14ac:dyDescent="0.2">
      <c r="A14" s="7" t="s">
        <v>28</v>
      </c>
      <c r="B14" s="8">
        <v>0.73799999999999999</v>
      </c>
      <c r="C14" s="8">
        <f t="shared" si="4"/>
        <v>3.452</v>
      </c>
      <c r="D14" s="9">
        <v>1</v>
      </c>
      <c r="E14" s="20">
        <f t="shared" si="1"/>
        <v>1.6879999999999999</v>
      </c>
      <c r="F14" s="9">
        <v>944</v>
      </c>
      <c r="G14" s="9">
        <v>782</v>
      </c>
      <c r="H14" s="8">
        <v>0.73799999999999999</v>
      </c>
      <c r="I14" s="8">
        <v>3.452</v>
      </c>
      <c r="J14" s="10" t="str">
        <f t="shared" si="2"/>
        <v>1-камерный, рамка 18, плёнка</v>
      </c>
      <c r="L14" s="11" t="s">
        <v>23</v>
      </c>
      <c r="M14" s="12">
        <v>16.690999999999999</v>
      </c>
      <c r="N14" s="12">
        <v>64.527999999999992</v>
      </c>
      <c r="O14" s="12">
        <v>15</v>
      </c>
      <c r="P14" s="12">
        <v>37.858000000000004</v>
      </c>
    </row>
    <row r="15" spans="1:16" ht="12.75" x14ac:dyDescent="0.2">
      <c r="A15" s="7" t="s">
        <v>28</v>
      </c>
      <c r="B15" s="8">
        <v>0.67400000000000004</v>
      </c>
      <c r="C15" s="8">
        <f t="shared" si="4"/>
        <v>5.1980000000000004</v>
      </c>
      <c r="D15" s="9">
        <v>1</v>
      </c>
      <c r="E15" s="20">
        <f t="shared" si="1"/>
        <v>4.4139999999999997</v>
      </c>
      <c r="F15" s="9">
        <v>2307</v>
      </c>
      <c r="G15" s="9">
        <v>292</v>
      </c>
      <c r="H15" s="8">
        <v>0.67400000000000004</v>
      </c>
      <c r="I15" s="8">
        <v>5.1980000000000004</v>
      </c>
      <c r="J15" s="10" t="str">
        <f t="shared" si="2"/>
        <v>1-камерный, рамка 18, плёнка</v>
      </c>
      <c r="L15" s="11" t="s">
        <v>24</v>
      </c>
      <c r="M15" s="12">
        <v>3.23</v>
      </c>
      <c r="N15" s="12">
        <v>14.748000000000001</v>
      </c>
      <c r="O15" s="12">
        <v>4</v>
      </c>
      <c r="P15" s="12">
        <v>8.3279999999999994</v>
      </c>
    </row>
    <row r="16" spans="1:16" ht="12.75" x14ac:dyDescent="0.2">
      <c r="A16" s="7" t="s">
        <v>28</v>
      </c>
      <c r="B16" s="8">
        <v>1.3480000000000001</v>
      </c>
      <c r="C16" s="8">
        <f t="shared" si="4"/>
        <v>6.9279999999999999</v>
      </c>
      <c r="D16" s="9">
        <v>2</v>
      </c>
      <c r="E16" s="20">
        <f t="shared" si="1"/>
        <v>4.1639999999999997</v>
      </c>
      <c r="F16" s="9">
        <v>1141</v>
      </c>
      <c r="G16" s="9">
        <v>591</v>
      </c>
      <c r="H16" s="8">
        <v>0.67400000000000004</v>
      </c>
      <c r="I16" s="8">
        <v>3.464</v>
      </c>
      <c r="J16" s="10" t="str">
        <f t="shared" si="2"/>
        <v>1-камерный, рамка 18, плёнка</v>
      </c>
      <c r="L16" s="11" t="s">
        <v>25</v>
      </c>
      <c r="M16" s="12">
        <v>2.3479999999999999</v>
      </c>
      <c r="N16" s="12">
        <v>8.7940000000000005</v>
      </c>
      <c r="O16" s="12">
        <v>2</v>
      </c>
      <c r="P16" s="12">
        <v>4.8379999999999992</v>
      </c>
    </row>
    <row r="17" spans="1:16" ht="12.75" x14ac:dyDescent="0.2">
      <c r="A17" s="7" t="s">
        <v>29</v>
      </c>
      <c r="B17" s="8">
        <v>1.1870000000000001</v>
      </c>
      <c r="C17" s="8">
        <f t="shared" si="4"/>
        <v>5.18</v>
      </c>
      <c r="D17" s="9">
        <v>1</v>
      </c>
      <c r="E17" s="20">
        <f t="shared" si="1"/>
        <v>3.79</v>
      </c>
      <c r="F17" s="9">
        <v>1995</v>
      </c>
      <c r="G17" s="9">
        <v>595</v>
      </c>
      <c r="H17" s="8">
        <v>1.1870000000000001</v>
      </c>
      <c r="I17" s="8">
        <v>5.18</v>
      </c>
      <c r="J17" s="10" t="str">
        <f t="shared" si="2"/>
        <v>1-камерный, рамка 8</v>
      </c>
      <c r="L17" s="11" t="s">
        <v>54</v>
      </c>
      <c r="M17" s="12">
        <v>4.7409999999999997</v>
      </c>
      <c r="N17" s="12">
        <v>18.206</v>
      </c>
      <c r="O17" s="12">
        <v>4</v>
      </c>
      <c r="P17" s="12">
        <v>10.952</v>
      </c>
    </row>
    <row r="18" spans="1:16" ht="12.75" x14ac:dyDescent="0.2">
      <c r="A18" s="7" t="s">
        <v>30</v>
      </c>
      <c r="B18" s="8">
        <v>2.71</v>
      </c>
      <c r="C18" s="8">
        <f t="shared" si="4"/>
        <v>21.099999999999998</v>
      </c>
      <c r="D18" s="9">
        <v>10</v>
      </c>
      <c r="E18" s="20">
        <f t="shared" si="1"/>
        <v>10.199999999999999</v>
      </c>
      <c r="F18" s="9">
        <v>610</v>
      </c>
      <c r="G18" s="9">
        <v>445</v>
      </c>
      <c r="H18" s="8">
        <v>0.27100000000000002</v>
      </c>
      <c r="I18" s="8">
        <v>2.11</v>
      </c>
      <c r="J18" s="10" t="str">
        <f t="shared" si="2"/>
        <v>1-камерный, рамка 8</v>
      </c>
      <c r="L18" s="11" t="s">
        <v>60</v>
      </c>
      <c r="M18" s="12">
        <v>53.439000000000007</v>
      </c>
      <c r="N18" s="12">
        <v>253.45399999999995</v>
      </c>
      <c r="O18" s="12">
        <v>65</v>
      </c>
      <c r="P18" s="12">
        <v>160.50599999999997</v>
      </c>
    </row>
    <row r="19" spans="1:16" ht="12.75" x14ac:dyDescent="0.2">
      <c r="A19" s="7" t="s">
        <v>30</v>
      </c>
      <c r="B19" s="8">
        <v>6.53</v>
      </c>
      <c r="C19" s="8">
        <f t="shared" si="4"/>
        <v>35</v>
      </c>
      <c r="D19" s="9">
        <v>10</v>
      </c>
      <c r="E19" s="20">
        <f t="shared" si="1"/>
        <v>22.199999999999996</v>
      </c>
      <c r="F19" s="9">
        <v>1210</v>
      </c>
      <c r="G19" s="9">
        <v>540</v>
      </c>
      <c r="H19" s="8">
        <v>0.65300000000000002</v>
      </c>
      <c r="I19" s="8">
        <v>3.5</v>
      </c>
      <c r="J19" s="10" t="str">
        <f t="shared" si="2"/>
        <v>1-камерный, рамка 8</v>
      </c>
      <c r="L19" s="11" t="s">
        <v>61</v>
      </c>
      <c r="M19" s="12">
        <v>7.1120000000000001</v>
      </c>
      <c r="N19" s="12">
        <v>31.402000000000001</v>
      </c>
      <c r="O19" s="12">
        <v>7</v>
      </c>
      <c r="P19" s="12">
        <v>20.798000000000002</v>
      </c>
    </row>
    <row r="20" spans="1:16" ht="12.75" x14ac:dyDescent="0.2">
      <c r="A20" s="7" t="s">
        <v>30</v>
      </c>
      <c r="B20" s="8">
        <v>5.68</v>
      </c>
      <c r="C20" s="8">
        <f t="shared" si="4"/>
        <v>30.2</v>
      </c>
      <c r="D20" s="9">
        <v>10</v>
      </c>
      <c r="E20" s="20">
        <f t="shared" si="1"/>
        <v>14.100000000000001</v>
      </c>
      <c r="F20" s="9">
        <v>805</v>
      </c>
      <c r="G20" s="9">
        <v>705</v>
      </c>
      <c r="H20" s="8">
        <v>0.56799999999999995</v>
      </c>
      <c r="I20" s="8">
        <v>3.02</v>
      </c>
      <c r="J20" s="10" t="str">
        <f t="shared" si="2"/>
        <v>1-камерный, рамка 8</v>
      </c>
      <c r="L20" s="11" t="s">
        <v>62</v>
      </c>
      <c r="M20" s="12">
        <v>0.71299999999999997</v>
      </c>
      <c r="N20" s="12">
        <v>3.62</v>
      </c>
      <c r="O20" s="12">
        <v>1</v>
      </c>
      <c r="P20" s="12">
        <v>2.2599999999999998</v>
      </c>
    </row>
    <row r="21" spans="1:16" ht="12.75" x14ac:dyDescent="0.2">
      <c r="A21" s="7" t="s">
        <v>30</v>
      </c>
      <c r="B21" s="8">
        <v>12.375</v>
      </c>
      <c r="C21" s="8">
        <f t="shared" si="4"/>
        <v>56.25</v>
      </c>
      <c r="D21" s="9">
        <v>15</v>
      </c>
      <c r="E21" s="20">
        <f t="shared" si="1"/>
        <v>32.099999999999994</v>
      </c>
      <c r="F21" s="9">
        <v>1170</v>
      </c>
      <c r="G21" s="9">
        <v>705</v>
      </c>
      <c r="H21" s="8">
        <v>0.82499999999999996</v>
      </c>
      <c r="I21" s="8">
        <v>3.75</v>
      </c>
      <c r="J21" s="10" t="str">
        <f t="shared" si="2"/>
        <v>1-камерный, рамка 8</v>
      </c>
      <c r="L21" s="11" t="s">
        <v>63</v>
      </c>
      <c r="M21" s="12">
        <v>2.8239999999999998</v>
      </c>
      <c r="N21" s="12">
        <v>14.084</v>
      </c>
      <c r="O21" s="12">
        <v>4</v>
      </c>
      <c r="P21" s="12">
        <v>8.484</v>
      </c>
    </row>
    <row r="22" spans="1:16" ht="12.75" x14ac:dyDescent="0.2">
      <c r="A22" s="7" t="s">
        <v>9</v>
      </c>
      <c r="B22" s="8">
        <v>3.1320000000000001</v>
      </c>
      <c r="C22" s="8">
        <f t="shared" si="4"/>
        <v>15.544</v>
      </c>
      <c r="D22" s="9">
        <v>4</v>
      </c>
      <c r="E22" s="20">
        <f t="shared" si="1"/>
        <v>10.176</v>
      </c>
      <c r="F22" s="9">
        <v>1372</v>
      </c>
      <c r="G22" s="9">
        <v>571</v>
      </c>
      <c r="H22" s="8">
        <v>0.78300000000000003</v>
      </c>
      <c r="I22" s="8">
        <v>3.8860000000000001</v>
      </c>
      <c r="J22" s="10" t="str">
        <f t="shared" si="2"/>
        <v>1-камерный, рамка 16, плёнка</v>
      </c>
      <c r="L22" s="11" t="s">
        <v>64</v>
      </c>
      <c r="M22" s="12">
        <v>2.4620000000000002</v>
      </c>
      <c r="N22" s="12">
        <v>9.8239999999999998</v>
      </c>
      <c r="O22" s="12">
        <v>2</v>
      </c>
      <c r="P22" s="12">
        <v>6.6159999999999997</v>
      </c>
    </row>
    <row r="23" spans="1:16" ht="12.75" x14ac:dyDescent="0.2">
      <c r="A23" s="7" t="s">
        <v>9</v>
      </c>
      <c r="B23" s="8">
        <v>5.6280000000000001</v>
      </c>
      <c r="C23" s="8">
        <f t="shared" si="4"/>
        <v>25.152000000000001</v>
      </c>
      <c r="D23" s="9">
        <v>6</v>
      </c>
      <c r="E23" s="20">
        <f t="shared" si="1"/>
        <v>16.175999999999998</v>
      </c>
      <c r="F23" s="9">
        <v>1448</v>
      </c>
      <c r="G23" s="9">
        <v>648</v>
      </c>
      <c r="H23" s="8">
        <v>0.93799999999999994</v>
      </c>
      <c r="I23" s="8">
        <v>4.1920000000000002</v>
      </c>
      <c r="J23" s="10" t="str">
        <f t="shared" si="2"/>
        <v>1-камерный, рамка 16, плёнка</v>
      </c>
      <c r="L23" s="11" t="s">
        <v>65</v>
      </c>
      <c r="M23" s="12">
        <v>5.9550000000000001</v>
      </c>
      <c r="N23" s="12">
        <v>16.791999999999998</v>
      </c>
      <c r="O23" s="12">
        <v>3</v>
      </c>
      <c r="P23" s="12">
        <v>9.7879999999999985</v>
      </c>
    </row>
    <row r="24" spans="1:16" ht="12.75" x14ac:dyDescent="0.2">
      <c r="A24" s="7" t="s">
        <v>9</v>
      </c>
      <c r="B24" s="8">
        <v>7.46</v>
      </c>
      <c r="C24" s="8">
        <f t="shared" si="4"/>
        <v>36.22</v>
      </c>
      <c r="D24" s="9">
        <v>10</v>
      </c>
      <c r="E24" s="20">
        <f t="shared" si="1"/>
        <v>21.559999999999995</v>
      </c>
      <c r="F24" s="9">
        <v>1178</v>
      </c>
      <c r="G24" s="9">
        <v>633</v>
      </c>
      <c r="H24" s="8">
        <v>0.746</v>
      </c>
      <c r="I24" s="8">
        <v>3.6219999999999999</v>
      </c>
      <c r="J24" s="10" t="str">
        <f t="shared" si="2"/>
        <v>1-камерный, рамка 16, плёнка</v>
      </c>
      <c r="L24" s="11" t="s">
        <v>27</v>
      </c>
      <c r="M24" s="12">
        <v>492.72200000000004</v>
      </c>
      <c r="N24" s="12">
        <v>2176.79</v>
      </c>
      <c r="O24" s="12">
        <v>532</v>
      </c>
      <c r="P24" s="12">
        <v>1361.8259999999996</v>
      </c>
    </row>
    <row r="25" spans="1:16" ht="12.75" x14ac:dyDescent="0.2">
      <c r="A25" s="7" t="s">
        <v>9</v>
      </c>
      <c r="B25" s="8">
        <v>1.454</v>
      </c>
      <c r="C25" s="8">
        <f t="shared" si="4"/>
        <v>7.18</v>
      </c>
      <c r="D25" s="9">
        <v>2</v>
      </c>
      <c r="E25" s="20">
        <f t="shared" si="1"/>
        <v>4.3119999999999994</v>
      </c>
      <c r="F25" s="9">
        <v>1178</v>
      </c>
      <c r="G25" s="9">
        <v>617</v>
      </c>
      <c r="H25" s="8">
        <v>0.72699999999999998</v>
      </c>
      <c r="I25" s="8">
        <v>3.59</v>
      </c>
      <c r="J25" s="10" t="str">
        <f t="shared" si="2"/>
        <v>1-камерный, рамка 16, плёнка</v>
      </c>
    </row>
    <row r="26" spans="1:16" ht="12.75" x14ac:dyDescent="0.2">
      <c r="A26" s="7" t="s">
        <v>31</v>
      </c>
      <c r="B26" s="8">
        <v>0.44900000000000001</v>
      </c>
      <c r="C26" s="8">
        <f t="shared" si="4"/>
        <v>2.7320000000000002</v>
      </c>
      <c r="D26" s="9">
        <v>1</v>
      </c>
      <c r="E26" s="20">
        <f t="shared" si="1"/>
        <v>1.43</v>
      </c>
      <c r="F26" s="9">
        <v>815</v>
      </c>
      <c r="G26" s="9">
        <v>551</v>
      </c>
      <c r="H26" s="8">
        <v>0.44900000000000001</v>
      </c>
      <c r="I26" s="8">
        <v>2.7320000000000002</v>
      </c>
      <c r="J26" s="10" t="str">
        <f t="shared" si="2"/>
        <v>1-камерный, рамка 16, плёнка</v>
      </c>
    </row>
    <row r="27" spans="1:16" ht="12.75" x14ac:dyDescent="0.2">
      <c r="A27" s="7" t="s">
        <v>32</v>
      </c>
      <c r="B27" s="8">
        <v>2.0739999999999998</v>
      </c>
      <c r="C27" s="8">
        <f t="shared" si="4"/>
        <v>8.6880000000000006</v>
      </c>
      <c r="D27" s="9">
        <v>2</v>
      </c>
      <c r="E27" s="20">
        <f t="shared" si="1"/>
        <v>5.4559999999999995</v>
      </c>
      <c r="F27" s="9">
        <v>1464</v>
      </c>
      <c r="G27" s="9">
        <v>708</v>
      </c>
      <c r="H27" s="8">
        <v>1.0369999999999999</v>
      </c>
      <c r="I27" s="8">
        <v>4.3440000000000003</v>
      </c>
      <c r="J27" s="10" t="str">
        <f t="shared" si="2"/>
        <v>1-камерный, рамка 10</v>
      </c>
    </row>
    <row r="28" spans="1:16" ht="12.75" x14ac:dyDescent="0.2">
      <c r="A28" s="7" t="s">
        <v>33</v>
      </c>
      <c r="B28" s="8">
        <v>0.66300000000000003</v>
      </c>
      <c r="C28" s="8">
        <f t="shared" si="4"/>
        <v>3.65</v>
      </c>
      <c r="D28" s="9">
        <v>1</v>
      </c>
      <c r="E28" s="20">
        <f t="shared" si="1"/>
        <v>2.4499999999999997</v>
      </c>
      <c r="F28" s="9">
        <v>1325</v>
      </c>
      <c r="G28" s="9">
        <v>500</v>
      </c>
      <c r="H28" s="8">
        <v>0.66300000000000003</v>
      </c>
      <c r="I28" s="8">
        <v>3.65</v>
      </c>
      <c r="J28" s="10" t="str">
        <f t="shared" si="2"/>
        <v>2-камерный, рамка 10/10</v>
      </c>
    </row>
    <row r="29" spans="1:16" ht="12.75" x14ac:dyDescent="0.2">
      <c r="A29" s="7" t="s">
        <v>58</v>
      </c>
      <c r="B29" s="8">
        <v>0.71299999999999997</v>
      </c>
      <c r="C29" s="8">
        <f t="shared" si="4"/>
        <v>3.62</v>
      </c>
      <c r="D29" s="9">
        <v>1</v>
      </c>
      <c r="E29" s="20">
        <f t="shared" si="1"/>
        <v>2.2599999999999998</v>
      </c>
      <c r="F29" s="9">
        <v>1230</v>
      </c>
      <c r="G29" s="9">
        <v>580</v>
      </c>
      <c r="H29" s="8">
        <v>0.71299999999999997</v>
      </c>
      <c r="I29" s="8">
        <v>3.62</v>
      </c>
      <c r="J29" s="10" t="str">
        <f t="shared" si="2"/>
        <v>2-камерный, рамка 10/10, плёнка</v>
      </c>
    </row>
    <row r="30" spans="1:16" ht="12.75" x14ac:dyDescent="0.2">
      <c r="A30" s="7" t="s">
        <v>33</v>
      </c>
      <c r="B30" s="8">
        <v>0.95099999999999996</v>
      </c>
      <c r="C30" s="8">
        <f t="shared" si="4"/>
        <v>4.0860000000000003</v>
      </c>
      <c r="D30" s="9">
        <v>1</v>
      </c>
      <c r="E30" s="20">
        <f t="shared" si="1"/>
        <v>2.4499999999999997</v>
      </c>
      <c r="F30" s="9">
        <v>1325</v>
      </c>
      <c r="G30" s="9">
        <v>718</v>
      </c>
      <c r="H30" s="8">
        <v>0.95099999999999996</v>
      </c>
      <c r="I30" s="8">
        <v>4.0860000000000003</v>
      </c>
      <c r="J30" s="10" t="str">
        <f t="shared" si="2"/>
        <v>2-камерный, рамка 10/10</v>
      </c>
    </row>
    <row r="31" spans="1:16" ht="12.75" x14ac:dyDescent="0.2">
      <c r="A31" s="7" t="s">
        <v>57</v>
      </c>
      <c r="B31" s="8">
        <v>1.756</v>
      </c>
      <c r="C31" s="8">
        <f t="shared" si="4"/>
        <v>8</v>
      </c>
      <c r="D31" s="9">
        <v>2</v>
      </c>
      <c r="E31" s="20">
        <f t="shared" si="1"/>
        <v>5</v>
      </c>
      <c r="F31" s="9">
        <v>1350</v>
      </c>
      <c r="G31" s="9">
        <v>650</v>
      </c>
      <c r="H31" s="8">
        <v>0.878</v>
      </c>
      <c r="I31" s="8">
        <v>4</v>
      </c>
      <c r="J31" s="10" t="str">
        <f t="shared" si="2"/>
        <v>2-камерный, рамка 10/14, плёнка</v>
      </c>
    </row>
    <row r="32" spans="1:16" ht="12.75" x14ac:dyDescent="0.2">
      <c r="A32" s="7" t="s">
        <v>34</v>
      </c>
      <c r="B32" s="8">
        <v>1.3380000000000001</v>
      </c>
      <c r="C32" s="8">
        <f t="shared" si="4"/>
        <v>6.7160000000000002</v>
      </c>
      <c r="D32" s="9">
        <v>2</v>
      </c>
      <c r="E32" s="20">
        <f t="shared" si="1"/>
        <v>3.7159999999999997</v>
      </c>
      <c r="F32" s="9">
        <v>1029</v>
      </c>
      <c r="G32" s="9">
        <v>650</v>
      </c>
      <c r="H32" s="8">
        <v>0.66900000000000004</v>
      </c>
      <c r="I32" s="8">
        <v>3.3580000000000001</v>
      </c>
      <c r="J32" s="10" t="str">
        <f t="shared" si="2"/>
        <v>2-камерный, рамка 10/14</v>
      </c>
    </row>
    <row r="33" spans="1:10" ht="12.75" x14ac:dyDescent="0.2">
      <c r="A33" s="7" t="s">
        <v>56</v>
      </c>
      <c r="B33" s="8">
        <v>1.0680000000000001</v>
      </c>
      <c r="C33" s="8">
        <f t="shared" si="4"/>
        <v>6.0839999999999996</v>
      </c>
      <c r="D33" s="9">
        <v>2</v>
      </c>
      <c r="E33" s="20">
        <f t="shared" si="1"/>
        <v>3.484</v>
      </c>
      <c r="F33" s="9">
        <v>971</v>
      </c>
      <c r="G33" s="9">
        <v>550</v>
      </c>
      <c r="H33" s="8">
        <v>0.53400000000000003</v>
      </c>
      <c r="I33" s="8">
        <v>3.0419999999999998</v>
      </c>
      <c r="J33" s="10" t="str">
        <f t="shared" si="2"/>
        <v>2-камерный, рамка 10/14, плёнка</v>
      </c>
    </row>
    <row r="34" spans="1:10" ht="12.75" x14ac:dyDescent="0.2">
      <c r="A34" s="7" t="s">
        <v>33</v>
      </c>
      <c r="B34" s="8">
        <v>1.8979999999999999</v>
      </c>
      <c r="C34" s="8">
        <f t="shared" si="4"/>
        <v>5.5119999999999996</v>
      </c>
      <c r="D34" s="9">
        <v>1</v>
      </c>
      <c r="E34" s="20">
        <f t="shared" si="1"/>
        <v>2.5999999999999996</v>
      </c>
      <c r="F34" s="9">
        <v>1400</v>
      </c>
      <c r="G34" s="9">
        <v>1356</v>
      </c>
      <c r="H34" s="8">
        <v>1.8979999999999999</v>
      </c>
      <c r="I34" s="8">
        <v>5.5119999999999996</v>
      </c>
      <c r="J34" s="10" t="str">
        <f t="shared" si="2"/>
        <v>2-камерный, рамка 10/10</v>
      </c>
    </row>
    <row r="35" spans="1:10" ht="12.75" x14ac:dyDescent="0.2">
      <c r="A35" s="7" t="s">
        <v>35</v>
      </c>
      <c r="B35" s="8">
        <v>0.42499999999999999</v>
      </c>
      <c r="C35" s="8">
        <f t="shared" si="4"/>
        <v>3.8620000000000001</v>
      </c>
      <c r="D35" s="9">
        <v>1</v>
      </c>
      <c r="E35" s="20">
        <f t="shared" si="1"/>
        <v>3.1559999999999997</v>
      </c>
      <c r="F35" s="9">
        <v>1678</v>
      </c>
      <c r="G35" s="9">
        <v>253</v>
      </c>
      <c r="H35" s="8">
        <v>0.42499999999999999</v>
      </c>
      <c r="I35" s="8">
        <v>3.8620000000000001</v>
      </c>
      <c r="J35" s="10" t="str">
        <f t="shared" si="2"/>
        <v>1-камерный, рамка 22</v>
      </c>
    </row>
    <row r="36" spans="1:10" ht="12.75" x14ac:dyDescent="0.2">
      <c r="A36" s="7" t="s">
        <v>36</v>
      </c>
      <c r="B36" s="8">
        <v>2.4620000000000002</v>
      </c>
      <c r="C36" s="8">
        <f t="shared" si="4"/>
        <v>9.8239999999999998</v>
      </c>
      <c r="D36" s="9">
        <v>2</v>
      </c>
      <c r="E36" s="20">
        <f t="shared" si="1"/>
        <v>6.6159999999999997</v>
      </c>
      <c r="F36" s="9">
        <v>1754</v>
      </c>
      <c r="G36" s="9">
        <v>702</v>
      </c>
      <c r="H36" s="8">
        <v>1.2310000000000001</v>
      </c>
      <c r="I36" s="8">
        <v>4.9119999999999999</v>
      </c>
      <c r="J36" s="10" t="str">
        <f t="shared" si="2"/>
        <v>1-камерный, рамка 22, плёнка</v>
      </c>
    </row>
    <row r="37" spans="1:10" ht="12.75" x14ac:dyDescent="0.2">
      <c r="A37" s="7" t="s">
        <v>37</v>
      </c>
      <c r="B37" s="8">
        <v>2.8490000000000002</v>
      </c>
      <c r="C37" s="8">
        <f t="shared" si="4"/>
        <v>6.9039999999999999</v>
      </c>
      <c r="D37" s="9">
        <v>1</v>
      </c>
      <c r="E37" s="20">
        <f t="shared" si="1"/>
        <v>3.9719999999999995</v>
      </c>
      <c r="F37" s="9">
        <v>2086</v>
      </c>
      <c r="G37" s="9">
        <v>1366</v>
      </c>
      <c r="H37" s="8">
        <v>2.8490000000000002</v>
      </c>
      <c r="I37" s="8">
        <v>6.9039999999999999</v>
      </c>
      <c r="J37" s="10" t="str">
        <f t="shared" si="2"/>
        <v>1-камерный, рамка 20, плёнка</v>
      </c>
    </row>
    <row r="38" spans="1:10" ht="12.75" x14ac:dyDescent="0.2">
      <c r="A38" s="7" t="s">
        <v>37</v>
      </c>
      <c r="B38" s="8">
        <v>2.4590000000000001</v>
      </c>
      <c r="C38" s="8">
        <f t="shared" si="4"/>
        <v>6.3739999999999997</v>
      </c>
      <c r="D38" s="9">
        <v>1</v>
      </c>
      <c r="E38" s="20">
        <f t="shared" si="1"/>
        <v>3.5519999999999996</v>
      </c>
      <c r="F38" s="9">
        <v>1876</v>
      </c>
      <c r="G38" s="9">
        <v>1311</v>
      </c>
      <c r="H38" s="8">
        <v>2.4590000000000001</v>
      </c>
      <c r="I38" s="8">
        <v>6.3739999999999997</v>
      </c>
      <c r="J38" s="10" t="str">
        <f t="shared" si="2"/>
        <v>1-камерный, рамка 20, плёнка</v>
      </c>
    </row>
    <row r="39" spans="1:10" ht="12.75" x14ac:dyDescent="0.2">
      <c r="A39" s="7" t="s">
        <v>38</v>
      </c>
      <c r="B39" s="8">
        <v>0.64700000000000002</v>
      </c>
      <c r="C39" s="8">
        <f t="shared" si="4"/>
        <v>3.5139999999999998</v>
      </c>
      <c r="D39" s="9">
        <v>1</v>
      </c>
      <c r="E39" s="20">
        <f t="shared" si="1"/>
        <v>2.2639999999999998</v>
      </c>
      <c r="F39" s="9">
        <v>1232</v>
      </c>
      <c r="G39" s="9">
        <v>525</v>
      </c>
      <c r="H39" s="8">
        <v>0.64700000000000002</v>
      </c>
      <c r="I39" s="8">
        <v>3.5139999999999998</v>
      </c>
      <c r="J39" s="10" t="str">
        <f t="shared" si="2"/>
        <v>1-камерный, рамка 20, плёнка</v>
      </c>
    </row>
    <row r="40" spans="1:10" ht="12.75" x14ac:dyDescent="0.2">
      <c r="A40" s="7" t="s">
        <v>39</v>
      </c>
      <c r="B40" s="8">
        <v>2.194</v>
      </c>
      <c r="C40" s="8">
        <f t="shared" si="4"/>
        <v>10.46</v>
      </c>
      <c r="D40" s="9">
        <v>2</v>
      </c>
      <c r="E40" s="20">
        <f t="shared" si="1"/>
        <v>7.9599999999999991</v>
      </c>
      <c r="F40" s="9">
        <v>2090</v>
      </c>
      <c r="G40" s="9">
        <v>525</v>
      </c>
      <c r="H40" s="8">
        <v>1.097</v>
      </c>
      <c r="I40" s="8">
        <v>5.23</v>
      </c>
      <c r="J40" s="10" t="str">
        <f t="shared" si="2"/>
        <v>1-камерный, рамка 14</v>
      </c>
    </row>
    <row r="41" spans="1:10" ht="12.75" x14ac:dyDescent="0.2">
      <c r="A41" s="7" t="s">
        <v>39</v>
      </c>
      <c r="B41" s="8">
        <v>0.312</v>
      </c>
      <c r="C41" s="8">
        <f t="shared" si="4"/>
        <v>2.57</v>
      </c>
      <c r="D41" s="9">
        <v>1</v>
      </c>
      <c r="E41" s="20">
        <f t="shared" si="1"/>
        <v>1.72</v>
      </c>
      <c r="F41" s="9">
        <v>960</v>
      </c>
      <c r="G41" s="9">
        <v>325</v>
      </c>
      <c r="H41" s="8">
        <v>0.312</v>
      </c>
      <c r="I41" s="8">
        <v>2.57</v>
      </c>
      <c r="J41" s="10" t="str">
        <f t="shared" si="2"/>
        <v>1-камерный, рамка 14</v>
      </c>
    </row>
    <row r="42" spans="1:10" ht="12.75" x14ac:dyDescent="0.2">
      <c r="A42" s="7" t="s">
        <v>40</v>
      </c>
      <c r="B42" s="8">
        <v>1.5029999999999999</v>
      </c>
      <c r="C42" s="8">
        <f t="shared" si="4"/>
        <v>5.8220000000000001</v>
      </c>
      <c r="D42" s="9">
        <v>1</v>
      </c>
      <c r="E42" s="20">
        <f t="shared" si="1"/>
        <v>4.28</v>
      </c>
      <c r="F42" s="9">
        <v>2240</v>
      </c>
      <c r="G42" s="9">
        <v>671</v>
      </c>
      <c r="H42" s="8">
        <v>1.5029999999999999</v>
      </c>
      <c r="I42" s="8">
        <v>5.8220000000000001</v>
      </c>
      <c r="J42" s="10" t="str">
        <f t="shared" si="2"/>
        <v>2-камерный, рамка 10/10</v>
      </c>
    </row>
    <row r="43" spans="1:10" ht="12.75" x14ac:dyDescent="0.2">
      <c r="A43" s="7" t="s">
        <v>41</v>
      </c>
      <c r="B43" s="8">
        <v>1.254</v>
      </c>
      <c r="C43" s="8">
        <f t="shared" si="4"/>
        <v>4.74</v>
      </c>
      <c r="D43" s="9">
        <v>1</v>
      </c>
      <c r="E43" s="20">
        <f t="shared" si="1"/>
        <v>2.944</v>
      </c>
      <c r="F43" s="9">
        <v>1572</v>
      </c>
      <c r="G43" s="9">
        <v>798</v>
      </c>
      <c r="H43" s="8">
        <v>1.254</v>
      </c>
      <c r="I43" s="8">
        <v>4.74</v>
      </c>
      <c r="J43" s="10" t="str">
        <f t="shared" si="2"/>
        <v>1-камерный, рамка 16</v>
      </c>
    </row>
    <row r="44" spans="1:10" ht="12.75" x14ac:dyDescent="0.2">
      <c r="A44" s="7" t="s">
        <v>9</v>
      </c>
      <c r="B44" s="8">
        <v>1.19</v>
      </c>
      <c r="C44" s="8">
        <f t="shared" si="4"/>
        <v>4.992</v>
      </c>
      <c r="D44" s="9">
        <v>1</v>
      </c>
      <c r="E44" s="20">
        <f t="shared" si="1"/>
        <v>3.508</v>
      </c>
      <c r="F44" s="9">
        <v>1854</v>
      </c>
      <c r="G44" s="9">
        <v>642</v>
      </c>
      <c r="H44" s="8">
        <v>1.19</v>
      </c>
      <c r="I44" s="8">
        <v>4.992</v>
      </c>
      <c r="J44" s="10" t="str">
        <f t="shared" si="2"/>
        <v>1-камерный, рамка 16, плёнка</v>
      </c>
    </row>
    <row r="45" spans="1:10" ht="12.75" x14ac:dyDescent="0.2">
      <c r="A45" s="7" t="s">
        <v>9</v>
      </c>
      <c r="B45" s="8">
        <v>0.434</v>
      </c>
      <c r="C45" s="8">
        <f t="shared" ref="C45:C76" si="5">I45*D45</f>
        <v>2.6739999999999999</v>
      </c>
      <c r="D45" s="9">
        <v>1</v>
      </c>
      <c r="E45" s="20">
        <f t="shared" si="1"/>
        <v>1.36</v>
      </c>
      <c r="F45" s="9">
        <v>780</v>
      </c>
      <c r="G45" s="9">
        <v>557</v>
      </c>
      <c r="H45" s="8">
        <v>0.434</v>
      </c>
      <c r="I45" s="8">
        <v>2.6739999999999999</v>
      </c>
      <c r="J45" s="10" t="str">
        <f t="shared" si="2"/>
        <v>1-камерный, рамка 16, плёнка</v>
      </c>
    </row>
    <row r="46" spans="1:10" ht="12.75" x14ac:dyDescent="0.2">
      <c r="A46" s="7" t="s">
        <v>42</v>
      </c>
      <c r="B46" s="8">
        <v>1.7150000000000001</v>
      </c>
      <c r="C46" s="8">
        <f t="shared" si="5"/>
        <v>5.24</v>
      </c>
      <c r="D46" s="9">
        <v>1</v>
      </c>
      <c r="E46" s="20">
        <f t="shared" si="1"/>
        <v>2.4699999999999998</v>
      </c>
      <c r="F46" s="9">
        <v>1335</v>
      </c>
      <c r="G46" s="9">
        <v>1285</v>
      </c>
      <c r="H46" s="8">
        <v>1.7150000000000001</v>
      </c>
      <c r="I46" s="8">
        <v>5.24</v>
      </c>
      <c r="J46" s="10" t="str">
        <f t="shared" si="2"/>
        <v>2-камерный, рамка 12/12</v>
      </c>
    </row>
    <row r="47" spans="1:10" ht="12.75" x14ac:dyDescent="0.2">
      <c r="A47" s="7" t="s">
        <v>42</v>
      </c>
      <c r="B47" s="8">
        <v>0.63300000000000001</v>
      </c>
      <c r="C47" s="8">
        <f t="shared" si="5"/>
        <v>3.5539999999999998</v>
      </c>
      <c r="D47" s="9">
        <v>1</v>
      </c>
      <c r="E47" s="20">
        <f t="shared" si="1"/>
        <v>2.3679999999999999</v>
      </c>
      <c r="F47" s="9">
        <v>1284</v>
      </c>
      <c r="G47" s="9">
        <v>493</v>
      </c>
      <c r="H47" s="8">
        <v>0.63300000000000001</v>
      </c>
      <c r="I47" s="8">
        <v>3.5539999999999998</v>
      </c>
      <c r="J47" s="10" t="str">
        <f t="shared" si="2"/>
        <v>2-камерный, рамка 12/12</v>
      </c>
    </row>
    <row r="48" spans="1:10" ht="12.75" x14ac:dyDescent="0.2">
      <c r="A48" s="7" t="s">
        <v>43</v>
      </c>
      <c r="B48" s="8">
        <v>2.4119999999999999</v>
      </c>
      <c r="C48" s="8">
        <f t="shared" si="5"/>
        <v>6.2140000000000004</v>
      </c>
      <c r="D48" s="9">
        <v>1</v>
      </c>
      <c r="E48" s="20">
        <f t="shared" si="1"/>
        <v>2.972</v>
      </c>
      <c r="F48" s="9">
        <v>1586</v>
      </c>
      <c r="G48" s="9">
        <v>1521</v>
      </c>
      <c r="H48" s="8">
        <v>2.4119999999999999</v>
      </c>
      <c r="I48" s="8">
        <v>6.2140000000000004</v>
      </c>
      <c r="J48" s="10" t="str">
        <f t="shared" si="2"/>
        <v>2-камерный, рамка 10/10</v>
      </c>
    </row>
    <row r="49" spans="1:10" ht="12.75" x14ac:dyDescent="0.2">
      <c r="A49" s="7" t="s">
        <v>43</v>
      </c>
      <c r="B49" s="8">
        <v>1.8720000000000001</v>
      </c>
      <c r="C49" s="8">
        <f t="shared" si="5"/>
        <v>7.8959999999999999</v>
      </c>
      <c r="D49" s="9">
        <v>2</v>
      </c>
      <c r="E49" s="20">
        <f t="shared" si="1"/>
        <v>4.3319999999999999</v>
      </c>
      <c r="F49" s="9">
        <v>1183</v>
      </c>
      <c r="G49" s="9">
        <v>791</v>
      </c>
      <c r="H49" s="8">
        <v>0.93600000000000005</v>
      </c>
      <c r="I49" s="8">
        <v>3.948</v>
      </c>
      <c r="J49" s="10" t="str">
        <f t="shared" si="2"/>
        <v>2-камерный, рамка 10/10</v>
      </c>
    </row>
    <row r="50" spans="1:10" ht="12.75" x14ac:dyDescent="0.2">
      <c r="A50" s="7" t="s">
        <v>43</v>
      </c>
      <c r="B50" s="8">
        <v>0.85099999999999998</v>
      </c>
      <c r="C50" s="8">
        <f t="shared" si="5"/>
        <v>3.734</v>
      </c>
      <c r="D50" s="9">
        <v>1</v>
      </c>
      <c r="E50" s="20">
        <f t="shared" si="1"/>
        <v>1.9520000000000002</v>
      </c>
      <c r="F50" s="9">
        <v>1076</v>
      </c>
      <c r="G50" s="9">
        <v>791</v>
      </c>
      <c r="H50" s="8">
        <v>0.85099999999999998</v>
      </c>
      <c r="I50" s="8">
        <v>3.734</v>
      </c>
      <c r="J50" s="10" t="str">
        <f t="shared" si="2"/>
        <v>2-камерный, рамка 10/10</v>
      </c>
    </row>
    <row r="51" spans="1:10" ht="12.75" x14ac:dyDescent="0.2">
      <c r="A51" s="7" t="s">
        <v>43</v>
      </c>
      <c r="B51" s="8">
        <v>0.872</v>
      </c>
      <c r="C51" s="8">
        <f t="shared" si="5"/>
        <v>5.3680000000000003</v>
      </c>
      <c r="D51" s="9">
        <v>2</v>
      </c>
      <c r="E51" s="20">
        <f t="shared" si="1"/>
        <v>2.7640000000000002</v>
      </c>
      <c r="F51" s="9">
        <v>791</v>
      </c>
      <c r="G51" s="9">
        <v>551</v>
      </c>
      <c r="H51" s="8">
        <v>0.436</v>
      </c>
      <c r="I51" s="8">
        <v>2.6840000000000002</v>
      </c>
      <c r="J51" s="10" t="str">
        <f t="shared" si="2"/>
        <v>2-камерный, рамка 10/10</v>
      </c>
    </row>
    <row r="52" spans="1:10" ht="12.75" x14ac:dyDescent="0.2">
      <c r="A52" s="7" t="s">
        <v>44</v>
      </c>
      <c r="B52" s="8">
        <v>1.5209999999999999</v>
      </c>
      <c r="C52" s="8">
        <f t="shared" si="5"/>
        <v>5.4260000000000002</v>
      </c>
      <c r="D52" s="9">
        <v>1</v>
      </c>
      <c r="E52" s="20">
        <f t="shared" si="1"/>
        <v>3.6419999999999999</v>
      </c>
      <c r="F52" s="9">
        <v>1921</v>
      </c>
      <c r="G52" s="9">
        <v>792</v>
      </c>
      <c r="H52" s="8">
        <v>1.5209999999999999</v>
      </c>
      <c r="I52" s="8">
        <v>5.4260000000000002</v>
      </c>
      <c r="J52" s="10" t="str">
        <f t="shared" si="2"/>
        <v>1-камерный, рамка 16</v>
      </c>
    </row>
    <row r="53" spans="1:10" ht="12.75" x14ac:dyDescent="0.2">
      <c r="A53" s="7" t="s">
        <v>43</v>
      </c>
      <c r="B53" s="8">
        <v>2.1190000000000002</v>
      </c>
      <c r="C53" s="8">
        <f t="shared" si="5"/>
        <v>6.2939999999999996</v>
      </c>
      <c r="D53" s="9">
        <v>1</v>
      </c>
      <c r="E53" s="20">
        <f t="shared" si="1"/>
        <v>4.1419999999999995</v>
      </c>
      <c r="F53" s="9">
        <v>2171</v>
      </c>
      <c r="G53" s="9">
        <v>976</v>
      </c>
      <c r="H53" s="8">
        <v>2.1190000000000002</v>
      </c>
      <c r="I53" s="8">
        <v>6.2939999999999996</v>
      </c>
      <c r="J53" s="10" t="str">
        <f t="shared" si="2"/>
        <v>2-камерный, рамка 10/10</v>
      </c>
    </row>
    <row r="54" spans="1:10" ht="12.75" x14ac:dyDescent="0.2">
      <c r="A54" s="7" t="s">
        <v>43</v>
      </c>
      <c r="B54" s="8">
        <v>0.97899999999999998</v>
      </c>
      <c r="C54" s="8">
        <f t="shared" si="5"/>
        <v>4.0579999999999998</v>
      </c>
      <c r="D54" s="9">
        <v>1</v>
      </c>
      <c r="E54" s="20">
        <f t="shared" si="1"/>
        <v>2.2759999999999998</v>
      </c>
      <c r="F54" s="9">
        <v>1238</v>
      </c>
      <c r="G54" s="9">
        <v>791</v>
      </c>
      <c r="H54" s="8">
        <v>0.97899999999999998</v>
      </c>
      <c r="I54" s="8">
        <v>4.0579999999999998</v>
      </c>
      <c r="J54" s="10" t="str">
        <f t="shared" si="2"/>
        <v>2-камерный, рамка 10/10</v>
      </c>
    </row>
    <row r="55" spans="1:10" ht="12.75" x14ac:dyDescent="0.2">
      <c r="A55" s="7" t="s">
        <v>43</v>
      </c>
      <c r="B55" s="8">
        <v>0.94799999999999995</v>
      </c>
      <c r="C55" s="8">
        <f t="shared" si="5"/>
        <v>3.9780000000000002</v>
      </c>
      <c r="D55" s="9">
        <v>1</v>
      </c>
      <c r="E55" s="20">
        <f t="shared" si="1"/>
        <v>2.1959999999999997</v>
      </c>
      <c r="F55" s="9">
        <v>1198</v>
      </c>
      <c r="G55" s="9">
        <v>791</v>
      </c>
      <c r="H55" s="8">
        <v>0.94799999999999995</v>
      </c>
      <c r="I55" s="8">
        <v>3.9780000000000002</v>
      </c>
      <c r="J55" s="10" t="str">
        <f t="shared" si="2"/>
        <v>2-камерный, рамка 10/10</v>
      </c>
    </row>
    <row r="56" spans="1:10" ht="12.75" x14ac:dyDescent="0.2">
      <c r="A56" s="7" t="s">
        <v>45</v>
      </c>
      <c r="B56" s="8">
        <v>0.88</v>
      </c>
      <c r="C56" s="8">
        <f t="shared" si="5"/>
        <v>3.8580000000000001</v>
      </c>
      <c r="D56" s="9">
        <v>1</v>
      </c>
      <c r="E56" s="20">
        <f t="shared" si="1"/>
        <v>2.1759999999999997</v>
      </c>
      <c r="F56" s="9">
        <v>1188</v>
      </c>
      <c r="G56" s="9">
        <v>741</v>
      </c>
      <c r="H56" s="8">
        <v>0.88</v>
      </c>
      <c r="I56" s="8">
        <v>3.8580000000000001</v>
      </c>
      <c r="J56" s="10" t="str">
        <f t="shared" si="2"/>
        <v>1-камерный, рамка 16</v>
      </c>
    </row>
    <row r="57" spans="1:10" ht="12.75" x14ac:dyDescent="0.2">
      <c r="A57" s="7" t="s">
        <v>45</v>
      </c>
      <c r="B57" s="8">
        <v>0.85099999999999998</v>
      </c>
      <c r="C57" s="8">
        <f t="shared" si="5"/>
        <v>3.778</v>
      </c>
      <c r="D57" s="9">
        <v>1</v>
      </c>
      <c r="E57" s="20">
        <f t="shared" si="1"/>
        <v>2.0959999999999996</v>
      </c>
      <c r="F57" s="9">
        <v>1148</v>
      </c>
      <c r="G57" s="9">
        <v>741</v>
      </c>
      <c r="H57" s="8">
        <v>0.85099999999999998</v>
      </c>
      <c r="I57" s="8">
        <v>3.778</v>
      </c>
      <c r="J57" s="10" t="str">
        <f t="shared" si="2"/>
        <v>1-камерный, рамка 16</v>
      </c>
    </row>
    <row r="58" spans="1:10" ht="12.75" x14ac:dyDescent="0.2">
      <c r="A58" s="7" t="s">
        <v>45</v>
      </c>
      <c r="B58" s="8">
        <v>0.68600000000000005</v>
      </c>
      <c r="C58" s="8">
        <f t="shared" si="5"/>
        <v>3.3340000000000001</v>
      </c>
      <c r="D58" s="9">
        <v>1</v>
      </c>
      <c r="E58" s="20">
        <f t="shared" si="1"/>
        <v>1.6520000000000001</v>
      </c>
      <c r="F58" s="9">
        <v>926</v>
      </c>
      <c r="G58" s="9">
        <v>741</v>
      </c>
      <c r="H58" s="8">
        <v>0.68600000000000005</v>
      </c>
      <c r="I58" s="8">
        <v>3.3340000000000001</v>
      </c>
      <c r="J58" s="10" t="str">
        <f t="shared" si="2"/>
        <v>1-камерный, рамка 16</v>
      </c>
    </row>
    <row r="59" spans="1:10" ht="12.75" x14ac:dyDescent="0.2">
      <c r="A59" s="7" t="s">
        <v>46</v>
      </c>
      <c r="B59" s="8">
        <v>0.5</v>
      </c>
      <c r="C59" s="8">
        <f t="shared" si="5"/>
        <v>2.85</v>
      </c>
      <c r="D59" s="9">
        <v>1</v>
      </c>
      <c r="E59" s="20">
        <f t="shared" si="1"/>
        <v>1.4000000000000001</v>
      </c>
      <c r="F59" s="9">
        <v>800</v>
      </c>
      <c r="G59" s="9">
        <v>625</v>
      </c>
      <c r="H59" s="8">
        <v>0.5</v>
      </c>
      <c r="I59" s="8">
        <v>2.85</v>
      </c>
      <c r="J59" s="10" t="str">
        <f t="shared" si="2"/>
        <v>1-камерный, рамка 16</v>
      </c>
    </row>
    <row r="60" spans="1:10" ht="12.75" x14ac:dyDescent="0.2">
      <c r="A60" s="7" t="s">
        <v>47</v>
      </c>
      <c r="B60" s="8">
        <v>1.0920000000000001</v>
      </c>
      <c r="C60" s="8">
        <f t="shared" si="5"/>
        <v>4.26</v>
      </c>
      <c r="D60" s="9">
        <v>1</v>
      </c>
      <c r="E60" s="20">
        <f t="shared" si="1"/>
        <v>2.34</v>
      </c>
      <c r="F60" s="9">
        <v>1270</v>
      </c>
      <c r="G60" s="9">
        <v>860</v>
      </c>
      <c r="H60" s="8">
        <v>1.0920000000000001</v>
      </c>
      <c r="I60" s="8">
        <v>4.26</v>
      </c>
      <c r="J60" s="10" t="str">
        <f t="shared" si="2"/>
        <v>1-камерный, рамка 16</v>
      </c>
    </row>
    <row r="61" spans="1:10" ht="12.75" x14ac:dyDescent="0.2">
      <c r="A61" s="7" t="s">
        <v>47</v>
      </c>
      <c r="B61" s="8">
        <v>1.0920000000000001</v>
      </c>
      <c r="C61" s="8">
        <f t="shared" si="5"/>
        <v>4.26</v>
      </c>
      <c r="D61" s="9">
        <v>1</v>
      </c>
      <c r="E61" s="20">
        <f t="shared" si="1"/>
        <v>2.34</v>
      </c>
      <c r="F61" s="9">
        <v>1270</v>
      </c>
      <c r="G61" s="9">
        <v>860</v>
      </c>
      <c r="H61" s="8">
        <v>1.0920000000000001</v>
      </c>
      <c r="I61" s="8">
        <v>4.26</v>
      </c>
      <c r="J61" s="10" t="str">
        <f t="shared" si="2"/>
        <v>1-камерный, рамка 16</v>
      </c>
    </row>
    <row r="62" spans="1:10" ht="12.75" x14ac:dyDescent="0.2">
      <c r="A62" s="7" t="s">
        <v>47</v>
      </c>
      <c r="B62" s="8">
        <v>1.0069999999999999</v>
      </c>
      <c r="C62" s="8">
        <f t="shared" si="5"/>
        <v>4.09</v>
      </c>
      <c r="D62" s="9">
        <v>1</v>
      </c>
      <c r="E62" s="20">
        <f t="shared" si="1"/>
        <v>2.2399999999999998</v>
      </c>
      <c r="F62" s="9">
        <v>1220</v>
      </c>
      <c r="G62" s="9">
        <v>825</v>
      </c>
      <c r="H62" s="8">
        <v>1.0069999999999999</v>
      </c>
      <c r="I62" s="8">
        <v>4.09</v>
      </c>
      <c r="J62" s="10" t="str">
        <f t="shared" si="2"/>
        <v>1-камерный, рамка 16</v>
      </c>
    </row>
    <row r="63" spans="1:10" ht="12.75" x14ac:dyDescent="0.2">
      <c r="A63" s="7" t="s">
        <v>33</v>
      </c>
      <c r="B63" s="8">
        <v>0.39200000000000002</v>
      </c>
      <c r="C63" s="8">
        <f t="shared" si="5"/>
        <v>2.9860000000000002</v>
      </c>
      <c r="D63" s="9">
        <v>1</v>
      </c>
      <c r="E63" s="20">
        <f t="shared" si="1"/>
        <v>2.1059999999999999</v>
      </c>
      <c r="F63" s="9">
        <v>1153</v>
      </c>
      <c r="G63" s="9">
        <v>340</v>
      </c>
      <c r="H63" s="8">
        <v>0.39200000000000002</v>
      </c>
      <c r="I63" s="8">
        <v>2.9860000000000002</v>
      </c>
      <c r="J63" s="10" t="str">
        <f t="shared" si="2"/>
        <v>2-камерный, рамка 10/10</v>
      </c>
    </row>
    <row r="64" spans="1:10" ht="12.75" x14ac:dyDescent="0.2">
      <c r="A64" s="7" t="s">
        <v>48</v>
      </c>
      <c r="B64" s="8">
        <v>2.7480000000000002</v>
      </c>
      <c r="C64" s="8">
        <f t="shared" si="5"/>
        <v>6.8179999999999996</v>
      </c>
      <c r="D64" s="9">
        <v>1</v>
      </c>
      <c r="E64" s="20">
        <f t="shared" si="1"/>
        <v>4.0019999999999998</v>
      </c>
      <c r="F64" s="9">
        <v>2101</v>
      </c>
      <c r="G64" s="9">
        <v>1308</v>
      </c>
      <c r="H64" s="8">
        <v>2.7480000000000002</v>
      </c>
      <c r="I64" s="8">
        <v>6.8179999999999996</v>
      </c>
      <c r="J64" s="10" t="str">
        <f t="shared" si="2"/>
        <v>1-камерный, рамка 20</v>
      </c>
    </row>
    <row r="65" spans="1:10" ht="12.75" x14ac:dyDescent="0.2">
      <c r="A65" s="7" t="s">
        <v>49</v>
      </c>
      <c r="B65" s="8">
        <v>1.2310000000000001</v>
      </c>
      <c r="C65" s="8">
        <f t="shared" si="5"/>
        <v>4.93</v>
      </c>
      <c r="D65" s="9">
        <v>1</v>
      </c>
      <c r="E65" s="20">
        <f t="shared" si="1"/>
        <v>3.3379999999999996</v>
      </c>
      <c r="F65" s="9">
        <v>1769</v>
      </c>
      <c r="G65" s="9">
        <v>696</v>
      </c>
      <c r="H65" s="8">
        <v>1.2310000000000001</v>
      </c>
      <c r="I65" s="8">
        <v>4.93</v>
      </c>
      <c r="J65" s="10" t="str">
        <f t="shared" si="2"/>
        <v>2-камерный, рамка 10/10</v>
      </c>
    </row>
    <row r="66" spans="1:10" ht="12.75" x14ac:dyDescent="0.2">
      <c r="A66" s="7" t="s">
        <v>50</v>
      </c>
      <c r="B66" s="8">
        <v>0.23100000000000001</v>
      </c>
      <c r="C66" s="8">
        <f t="shared" si="5"/>
        <v>1.93</v>
      </c>
      <c r="D66" s="9">
        <v>1</v>
      </c>
      <c r="E66" s="20">
        <f t="shared" si="1"/>
        <v>0.85000000000000009</v>
      </c>
      <c r="F66" s="9">
        <v>525</v>
      </c>
      <c r="G66" s="9">
        <v>440</v>
      </c>
      <c r="H66" s="8">
        <v>0.23100000000000001</v>
      </c>
      <c r="I66" s="8">
        <v>1.93</v>
      </c>
      <c r="J66" s="10" t="str">
        <f t="shared" si="2"/>
        <v>1-камерный, рамка 6</v>
      </c>
    </row>
    <row r="67" spans="1:10" ht="12.75" x14ac:dyDescent="0.2">
      <c r="A67" s="7" t="s">
        <v>50</v>
      </c>
      <c r="B67" s="8">
        <v>0.23799999999999999</v>
      </c>
      <c r="C67" s="8">
        <f t="shared" si="5"/>
        <v>1.962</v>
      </c>
      <c r="D67" s="9">
        <v>1</v>
      </c>
      <c r="E67" s="20">
        <f t="shared" ref="E67:E75" si="6">(F67/1000-0.1)*2*D67</f>
        <v>0.88400000000000012</v>
      </c>
      <c r="F67" s="9">
        <v>542</v>
      </c>
      <c r="G67" s="9">
        <v>439</v>
      </c>
      <c r="H67" s="8">
        <v>0.23799999999999999</v>
      </c>
      <c r="I67" s="8">
        <v>1.962</v>
      </c>
      <c r="J67" s="10" t="str">
        <f t="shared" ref="J67:J75" si="7">(LEN(A67)-LEN(SUBSTITUTE(A67,"-","")))/2&amp;"-камерный, рамка "&amp;TRIM(MID(SUBSTITUTE(SUBSTITUTE(A67,"Ar",""),"-",REPT(" ",99)),99,99))&amp;IF((LEN(A67)-LEN(SUBSTITUTE(A67,"-","")))&gt;2,"/"&amp;TRIM(MID(SUBSTITUTE(SUBSTITUTE(A67,"Ar",""),"-",REPT(" ",99)),299,99)),"")&amp;IF(ISERROR(SEARCH("пл",A67)),"",", плёнка")</f>
        <v>1-камерный, рамка 6</v>
      </c>
    </row>
    <row r="68" spans="1:10" ht="12.75" x14ac:dyDescent="0.2">
      <c r="A68" s="7" t="s">
        <v>51</v>
      </c>
      <c r="B68" s="8">
        <v>1.5069999999999999</v>
      </c>
      <c r="C68" s="8">
        <f t="shared" si="5"/>
        <v>5.77</v>
      </c>
      <c r="D68" s="9">
        <v>1</v>
      </c>
      <c r="E68" s="20">
        <f t="shared" si="6"/>
        <v>4.2</v>
      </c>
      <c r="F68" s="9">
        <v>2200</v>
      </c>
      <c r="G68" s="9">
        <v>685</v>
      </c>
      <c r="H68" s="8">
        <v>1.5069999999999999</v>
      </c>
      <c r="I68" s="8">
        <v>5.77</v>
      </c>
      <c r="J68" s="10" t="str">
        <f t="shared" si="7"/>
        <v>1-камерный, рамка 24</v>
      </c>
    </row>
    <row r="69" spans="1:10" ht="12.75" x14ac:dyDescent="0.2">
      <c r="A69" s="7" t="s">
        <v>48</v>
      </c>
      <c r="B69" s="8">
        <v>2.7480000000000002</v>
      </c>
      <c r="C69" s="8">
        <f t="shared" si="5"/>
        <v>6.8179999999999996</v>
      </c>
      <c r="D69" s="9">
        <v>1</v>
      </c>
      <c r="E69" s="20">
        <f t="shared" si="6"/>
        <v>4.0019999999999998</v>
      </c>
      <c r="F69" s="9">
        <v>2101</v>
      </c>
      <c r="G69" s="9">
        <v>1308</v>
      </c>
      <c r="H69" s="8">
        <v>2.7480000000000002</v>
      </c>
      <c r="I69" s="8">
        <v>6.8179999999999996</v>
      </c>
      <c r="J69" s="10" t="str">
        <f t="shared" si="7"/>
        <v>1-камерный, рамка 20</v>
      </c>
    </row>
    <row r="70" spans="1:10" ht="12.75" x14ac:dyDescent="0.2">
      <c r="A70" s="7" t="s">
        <v>48</v>
      </c>
      <c r="B70" s="8">
        <v>12.688000000000001</v>
      </c>
      <c r="C70" s="8">
        <f t="shared" si="5"/>
        <v>53.403999999999996</v>
      </c>
      <c r="D70" s="9">
        <v>13</v>
      </c>
      <c r="E70" s="20">
        <f t="shared" si="6"/>
        <v>31.407999999999998</v>
      </c>
      <c r="F70" s="9">
        <v>1308</v>
      </c>
      <c r="G70" s="9">
        <v>746</v>
      </c>
      <c r="H70" s="8">
        <v>0.97599999999999998</v>
      </c>
      <c r="I70" s="8">
        <v>4.1079999999999997</v>
      </c>
      <c r="J70" s="10" t="str">
        <f t="shared" si="7"/>
        <v>1-камерный, рамка 20</v>
      </c>
    </row>
    <row r="71" spans="1:10" ht="12.75" x14ac:dyDescent="0.2">
      <c r="A71" s="7" t="s">
        <v>52</v>
      </c>
      <c r="B71" s="8">
        <v>0.97499999999999998</v>
      </c>
      <c r="C71" s="8">
        <f t="shared" si="5"/>
        <v>3.95</v>
      </c>
      <c r="D71" s="9">
        <v>1</v>
      </c>
      <c r="E71" s="20">
        <f t="shared" si="6"/>
        <v>1.8099999999999998</v>
      </c>
      <c r="F71" s="9">
        <v>1005</v>
      </c>
      <c r="G71" s="9">
        <v>970</v>
      </c>
      <c r="H71" s="8">
        <v>0.97499999999999998</v>
      </c>
      <c r="I71" s="8">
        <v>3.95</v>
      </c>
      <c r="J71" s="10" t="str">
        <f t="shared" si="7"/>
        <v>1-камерный, рамка 12</v>
      </c>
    </row>
    <row r="72" spans="1:10" ht="12.75" x14ac:dyDescent="0.2">
      <c r="A72" s="7" t="s">
        <v>9</v>
      </c>
      <c r="B72" s="8">
        <v>1.508</v>
      </c>
      <c r="C72" s="8">
        <f t="shared" si="5"/>
        <v>7.64</v>
      </c>
      <c r="D72" s="9">
        <v>2</v>
      </c>
      <c r="E72" s="20">
        <f t="shared" si="6"/>
        <v>5.008</v>
      </c>
      <c r="F72" s="9">
        <v>1352</v>
      </c>
      <c r="G72" s="9">
        <v>558</v>
      </c>
      <c r="H72" s="8">
        <v>0.754</v>
      </c>
      <c r="I72" s="8">
        <v>3.82</v>
      </c>
      <c r="J72" s="10" t="str">
        <f t="shared" si="7"/>
        <v>1-камерный, рамка 16, плёнка</v>
      </c>
    </row>
    <row r="73" spans="1:10" ht="12.75" x14ac:dyDescent="0.2">
      <c r="A73" s="7" t="s">
        <v>9</v>
      </c>
      <c r="B73" s="8">
        <v>11.628</v>
      </c>
      <c r="C73" s="8">
        <f t="shared" si="5"/>
        <v>51.480000000000004</v>
      </c>
      <c r="D73" s="9">
        <v>12</v>
      </c>
      <c r="E73" s="20">
        <f t="shared" si="6"/>
        <v>33.552</v>
      </c>
      <c r="F73" s="9">
        <v>1498</v>
      </c>
      <c r="G73" s="9">
        <v>647</v>
      </c>
      <c r="H73" s="8">
        <v>0.96899999999999997</v>
      </c>
      <c r="I73" s="8">
        <v>4.29</v>
      </c>
      <c r="J73" s="10" t="str">
        <f t="shared" si="7"/>
        <v>1-камерный, рамка 16, плёнка</v>
      </c>
    </row>
    <row r="74" spans="1:10" ht="12.75" x14ac:dyDescent="0.2">
      <c r="A74" s="7" t="s">
        <v>9</v>
      </c>
      <c r="B74" s="8">
        <v>8.7240000000000002</v>
      </c>
      <c r="C74" s="8">
        <f t="shared" si="5"/>
        <v>43.08</v>
      </c>
      <c r="D74" s="9">
        <v>12</v>
      </c>
      <c r="E74" s="20">
        <f t="shared" si="6"/>
        <v>25.871999999999996</v>
      </c>
      <c r="F74" s="9">
        <v>1178</v>
      </c>
      <c r="G74" s="9">
        <v>617</v>
      </c>
      <c r="H74" s="8">
        <v>0.72699999999999998</v>
      </c>
      <c r="I74" s="8">
        <v>3.59</v>
      </c>
      <c r="J74" s="10" t="str">
        <f t="shared" si="7"/>
        <v>1-камерный, рамка 16, плёнка</v>
      </c>
    </row>
    <row r="75" spans="1:10" ht="12.75" x14ac:dyDescent="0.2">
      <c r="A75" s="7" t="s">
        <v>34</v>
      </c>
      <c r="B75" s="8">
        <v>1.8919999999999999</v>
      </c>
      <c r="C75" s="8">
        <f t="shared" ref="C75" si="8">D75*I75</f>
        <v>8.032</v>
      </c>
      <c r="D75" s="9">
        <v>2</v>
      </c>
      <c r="E75" s="20">
        <f t="shared" si="6"/>
        <v>4.6119999999999992</v>
      </c>
      <c r="F75" s="9">
        <v>1253</v>
      </c>
      <c r="G75" s="9">
        <v>755</v>
      </c>
      <c r="H75" s="8">
        <v>0.94599999999999995</v>
      </c>
      <c r="I75" s="8">
        <v>4.016</v>
      </c>
      <c r="J75" s="10" t="str">
        <f t="shared" si="7"/>
        <v>2-камерный, рамка 10/14</v>
      </c>
    </row>
  </sheetData>
  <autoFilter ref="J1:J75"/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фев-16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Захожий Владимир А.</dc:creator>
  <cp:lastModifiedBy>Михаил</cp:lastModifiedBy>
  <dcterms:created xsi:type="dcterms:W3CDTF">2016-03-18T03:44:10Z</dcterms:created>
  <dcterms:modified xsi:type="dcterms:W3CDTF">2016-03-18T17:14:30Z</dcterms:modified>
</cp:coreProperties>
</file>