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Лист1!$A$5:$O$34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N3" i="1" s="1"/>
  <c r="J34" i="1"/>
  <c r="I34" i="1"/>
  <c r="F34" i="1"/>
  <c r="E34" i="1"/>
  <c r="D34" i="1"/>
  <c r="N4" i="1" s="1"/>
  <c r="O33" i="1"/>
  <c r="K33" i="1"/>
  <c r="M33" i="1" s="1"/>
  <c r="G33" i="1"/>
  <c r="O32" i="1"/>
  <c r="G32" i="1"/>
  <c r="O31" i="1"/>
  <c r="G31" i="1"/>
  <c r="O30" i="1"/>
  <c r="G30" i="1"/>
  <c r="O29" i="1"/>
  <c r="G29" i="1"/>
  <c r="O28" i="1"/>
  <c r="G28" i="1"/>
  <c r="O27" i="1"/>
  <c r="G27" i="1"/>
  <c r="O26" i="1"/>
  <c r="G26" i="1"/>
  <c r="O25" i="1"/>
  <c r="G25" i="1"/>
  <c r="O24" i="1"/>
  <c r="G24" i="1"/>
  <c r="O23" i="1"/>
  <c r="G23" i="1"/>
  <c r="O22" i="1"/>
  <c r="G22" i="1"/>
  <c r="O21" i="1"/>
  <c r="G21" i="1"/>
  <c r="O20" i="1"/>
  <c r="G20" i="1"/>
  <c r="O19" i="1"/>
  <c r="G19" i="1"/>
  <c r="O18" i="1"/>
  <c r="G18" i="1"/>
  <c r="O17" i="1"/>
  <c r="G17" i="1"/>
  <c r="O16" i="1"/>
  <c r="G16" i="1"/>
  <c r="O15" i="1"/>
  <c r="G15" i="1"/>
  <c r="O14" i="1"/>
  <c r="G14" i="1"/>
  <c r="O13" i="1"/>
  <c r="G13" i="1"/>
  <c r="O12" i="1"/>
  <c r="G12" i="1"/>
  <c r="O11" i="1"/>
  <c r="G11" i="1"/>
  <c r="O10" i="1"/>
  <c r="G10" i="1"/>
  <c r="O9" i="1"/>
  <c r="G9" i="1"/>
  <c r="O8" i="1"/>
  <c r="G8" i="1"/>
  <c r="O7" i="1"/>
  <c r="G7" i="1"/>
  <c r="O6" i="1"/>
  <c r="K6" i="1"/>
  <c r="G6" i="1"/>
  <c r="K34" i="1" l="1"/>
  <c r="M34" i="1" s="1"/>
  <c r="G34" i="1"/>
  <c r="M6" i="1"/>
</calcChain>
</file>

<file path=xl/sharedStrings.xml><?xml version="1.0" encoding="utf-8"?>
<sst xmlns="http://schemas.openxmlformats.org/spreadsheetml/2006/main" count="73" uniqueCount="50">
  <si>
    <t>Турнир на приз клуба "Золотая шайба" среди детей 2005-2006 г.р. по хоккею с шайбой (ПЛЕЙ-ОФФ)</t>
  </si>
  <si>
    <t>Дата матча "13" марта 2016 г.</t>
  </si>
  <si>
    <t>Хозяева</t>
  </si>
  <si>
    <t>"АЛЕКС-WOLF 2005" Александровск</t>
  </si>
  <si>
    <t>Гости</t>
  </si>
  <si>
    <t>"АЛЕКС-WOLF 2007" Александровск</t>
  </si>
  <si>
    <t>Номер</t>
  </si>
  <si>
    <t>Фамилия Имя</t>
  </si>
  <si>
    <t>Амплуа</t>
  </si>
  <si>
    <t>Голы</t>
  </si>
  <si>
    <t>ГолПер</t>
  </si>
  <si>
    <t>Броски</t>
  </si>
  <si>
    <t>ЭфБр</t>
  </si>
  <si>
    <t>+/-</t>
  </si>
  <si>
    <t>ШтрМ</t>
  </si>
  <si>
    <t>БрНВор</t>
  </si>
  <si>
    <t>БрОтр</t>
  </si>
  <si>
    <t>ГолПр</t>
  </si>
  <si>
    <t>%Над</t>
  </si>
  <si>
    <t>ОцТрен</t>
  </si>
  <si>
    <t>Бредихин Сергей</t>
  </si>
  <si>
    <t>Вратарь</t>
  </si>
  <si>
    <t>Белозёров Никита</t>
  </si>
  <si>
    <t>Нападающий</t>
  </si>
  <si>
    <t>Брагин Илья</t>
  </si>
  <si>
    <t>Защитник</t>
  </si>
  <si>
    <t>Архипов Роман</t>
  </si>
  <si>
    <t>Бутенко Иван</t>
  </si>
  <si>
    <t>Васнев Егор</t>
  </si>
  <si>
    <t>Дозмаров Тимур</t>
  </si>
  <si>
    <t>Захаров Дмитрий</t>
  </si>
  <si>
    <t>Зуев Михаил</t>
  </si>
  <si>
    <t>Иванов Кирилл</t>
  </si>
  <si>
    <t>Кучинский Илья</t>
  </si>
  <si>
    <t>Лыткин Андрей</t>
  </si>
  <si>
    <t>Медведев Данил</t>
  </si>
  <si>
    <t>Мельников Глеб (К)</t>
  </si>
  <si>
    <t>Созинов Иван</t>
  </si>
  <si>
    <t>Тунегов Владислав</t>
  </si>
  <si>
    <t>Ушаков Илья</t>
  </si>
  <si>
    <t>Шарапов Владимир</t>
  </si>
  <si>
    <t>Ширяев Иван</t>
  </si>
  <si>
    <t>Якимов Максим</t>
  </si>
  <si>
    <t>Ясинов Никита</t>
  </si>
  <si>
    <t>Каримов Антон</t>
  </si>
  <si>
    <t>Подаков Семён</t>
  </si>
  <si>
    <t>Белозёрова Анна</t>
  </si>
  <si>
    <t>Кудрявцев Женя</t>
  </si>
  <si>
    <t>Чащин Антон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</si>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</sst>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ahoma"/>
      <family val="2"/>
    </font>
    <font>
      <b/>
      <sz val="22"/>
      <color rgb="FFFF0000"/>
      <name val="Tahoma"/>
      <family val="2"/>
    </font>
    <font>
      <b/>
      <sz val="22"/>
      <color rgb="FF0070C0"/>
      <name val="Tahoma"/>
      <family val="2"/>
    </font>
    <font>
      <sz val="10"/>
      <color rgb="FF000000"/>
      <name val="Tahoma"/>
      <family val="2"/>
    </font>
    <font>
      <b/>
      <sz val="11"/>
      <color rgb="FF000000"/>
      <name val="Tahoma"/>
      <family val="2"/>
    </font>
    <font>
      <b/>
      <sz val="10"/>
      <color rgb="FF000000"/>
      <name val="Tahoma"/>
      <family val="2"/>
    </font>
    <font>
      <b/>
      <sz val="11"/>
      <color rgb="FF0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 applyAlignment="1" applyProtection="1">
      <alignment horizontal="center" vertical="center" shrinkToFit="1"/>
    </xf>
    <xf numFmtId="10" fontId="2" fillId="0" borderId="1" xfId="1" applyNumberFormat="1" applyFont="1" applyBorder="1" applyAlignment="1" applyProtection="1">
      <alignment horizontal="center" vertical="center"/>
    </xf>
    <xf numFmtId="0" fontId="2" fillId="0" borderId="1" xfId="0" applyFont="1" applyBorder="1"/>
    <xf numFmtId="0" fontId="2" fillId="0" borderId="0" xfId="0" applyFont="1"/>
    <xf numFmtId="10" fontId="7" fillId="0" borderId="1" xfId="1" applyNumberFormat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8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FFFFFF"/>
        <name val="Calibri"/>
      </font>
      <fill>
        <patternFill>
          <bgColor rgb="FFFF0000"/>
        </patternFill>
      </fill>
    </dxf>
    <dxf>
      <font>
        <color rgb="FFFFFFFF"/>
        <name val="Calibri"/>
      </font>
      <fill>
        <patternFill>
          <bgColor rgb="FFFFFF00"/>
        </patternFill>
      </fill>
    </dxf>
    <dxf>
      <font>
        <color rgb="FFFFFFFF"/>
        <name val="Calibri"/>
      </font>
      <fill>
        <patternFill>
          <bgColor rgb="FF0070C0"/>
        </patternFill>
      </fill>
    </dxf>
    <dxf>
      <font>
        <color rgb="FFFFFFFF"/>
        <name val="Calibri"/>
      </font>
      <fill>
        <patternFill>
          <bgColor rgb="FFFF0000"/>
        </patternFill>
      </fill>
    </dxf>
    <dxf>
      <font>
        <color rgb="FFFFFFFF"/>
        <name val="Calibri"/>
      </font>
      <fill>
        <patternFill>
          <bgColor rgb="FFFFFF00"/>
        </patternFill>
      </fill>
    </dxf>
    <dxf>
      <font>
        <color rgb="FFFFFFFF"/>
        <name val="Calibri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34"/>
  <sheetViews>
    <sheetView tabSelected="1" workbookViewId="0">
      <selection activeCell="K38" sqref="K38"/>
    </sheetView>
  </sheetViews>
  <sheetFormatPr defaultRowHeight="15" x14ac:dyDescent="0.25"/>
  <cols>
    <col min="2" max="2" width="21.140625" customWidth="1"/>
    <col min="3" max="3" width="14.140625" customWidth="1"/>
    <col min="14" max="14" width="17.7109375" bestFit="1" customWidth="1"/>
  </cols>
  <sheetData>
    <row r="1" spans="1:15" ht="21.75" customHeight="1" x14ac:dyDescent="0.25">
      <c r="D1" s="30" t="s">
        <v>0</v>
      </c>
      <c r="E1" s="31"/>
      <c r="F1" s="31"/>
      <c r="G1" s="31"/>
      <c r="H1" s="31"/>
      <c r="I1" s="31"/>
      <c r="J1" s="31"/>
      <c r="K1" s="31"/>
      <c r="L1" s="31"/>
      <c r="M1" s="31"/>
      <c r="N1" s="32"/>
      <c r="O1" s="1"/>
    </row>
    <row r="2" spans="1:15" ht="21.75" customHeight="1" x14ac:dyDescent="0.25">
      <c r="D2" s="30" t="s">
        <v>1</v>
      </c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1:15" ht="21.75" customHeight="1" x14ac:dyDescent="0.25">
      <c r="D3" s="30" t="s">
        <v>2</v>
      </c>
      <c r="E3" s="31"/>
      <c r="F3" s="32"/>
      <c r="G3" s="30" t="s">
        <v>3</v>
      </c>
      <c r="H3" s="31"/>
      <c r="I3" s="31"/>
      <c r="J3" s="31"/>
      <c r="K3" s="31"/>
      <c r="L3" s="31"/>
      <c r="M3" s="32"/>
      <c r="N3" s="2">
        <f>L34</f>
        <v>6</v>
      </c>
    </row>
    <row r="4" spans="1:15" ht="21.75" customHeight="1" x14ac:dyDescent="0.25">
      <c r="D4" s="30" t="s">
        <v>4</v>
      </c>
      <c r="E4" s="31"/>
      <c r="F4" s="32"/>
      <c r="G4" s="30" t="s">
        <v>5</v>
      </c>
      <c r="H4" s="31"/>
      <c r="I4" s="31"/>
      <c r="J4" s="31"/>
      <c r="K4" s="31"/>
      <c r="L4" s="31"/>
      <c r="M4" s="32"/>
      <c r="N4" s="3">
        <f>D34</f>
        <v>5</v>
      </c>
    </row>
    <row r="5" spans="1:15" x14ac:dyDescent="0.25">
      <c r="A5" s="4" t="s">
        <v>6</v>
      </c>
      <c r="B5" s="4" t="s">
        <v>7</v>
      </c>
      <c r="C5" s="4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6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18</v>
      </c>
      <c r="N5" s="5" t="s">
        <v>19</v>
      </c>
    </row>
    <row r="6" spans="1:15" x14ac:dyDescent="0.25">
      <c r="A6" s="7">
        <v>1</v>
      </c>
      <c r="B6" s="8" t="s">
        <v>20</v>
      </c>
      <c r="C6" s="9" t="s">
        <v>21</v>
      </c>
      <c r="D6" s="10">
        <v>0</v>
      </c>
      <c r="E6" s="10"/>
      <c r="F6" s="10"/>
      <c r="G6" s="11" t="str">
        <f t="shared" ref="G6:G33" si="0">IFERROR(D6/F6,"")</f>
        <v/>
      </c>
      <c r="H6" s="10"/>
      <c r="I6" s="10"/>
      <c r="J6" s="10">
        <v>38</v>
      </c>
      <c r="K6" s="10">
        <f>IF(J6&lt;&gt;"",J6-L6,"")</f>
        <v>32</v>
      </c>
      <c r="L6" s="10">
        <v>6</v>
      </c>
      <c r="M6" s="12">
        <f>IFERROR(K6/J6,"")</f>
        <v>0.84210526315789469</v>
      </c>
      <c r="N6" s="13"/>
      <c r="O6" s="14">
        <f>IF(D6&lt;&gt;"",COUNTIF(D6,"&gt;=0"),"")</f>
        <v>1</v>
      </c>
    </row>
    <row r="7" spans="1:15" hidden="1" x14ac:dyDescent="0.25">
      <c r="A7" s="7">
        <v>4</v>
      </c>
      <c r="B7" s="8" t="s">
        <v>22</v>
      </c>
      <c r="C7" s="9" t="s">
        <v>23</v>
      </c>
      <c r="D7" s="10"/>
      <c r="E7" s="10"/>
      <c r="F7" s="10"/>
      <c r="G7" s="11" t="str">
        <f t="shared" si="0"/>
        <v/>
      </c>
      <c r="H7" s="10"/>
      <c r="I7" s="10"/>
      <c r="J7" s="18"/>
      <c r="K7" s="19"/>
      <c r="L7" s="19"/>
      <c r="M7" s="20"/>
      <c r="N7" s="13"/>
      <c r="O7" s="14" t="str">
        <f t="shared" ref="O7:O33" si="1">IF(D7&lt;&gt;"",COUNTIF(D7,"&gt;=0"),"")</f>
        <v/>
      </c>
    </row>
    <row r="8" spans="1:15" hidden="1" x14ac:dyDescent="0.25">
      <c r="A8" s="7">
        <v>29</v>
      </c>
      <c r="B8" s="8" t="s">
        <v>24</v>
      </c>
      <c r="C8" s="9" t="s">
        <v>25</v>
      </c>
      <c r="D8" s="10"/>
      <c r="E8" s="10"/>
      <c r="F8" s="10"/>
      <c r="G8" s="11" t="str">
        <f t="shared" si="0"/>
        <v/>
      </c>
      <c r="H8" s="10"/>
      <c r="I8" s="10"/>
      <c r="J8" s="21"/>
      <c r="K8" s="22"/>
      <c r="L8" s="22"/>
      <c r="M8" s="23"/>
      <c r="N8" s="13"/>
      <c r="O8" s="14" t="str">
        <f t="shared" si="1"/>
        <v/>
      </c>
    </row>
    <row r="9" spans="1:15" x14ac:dyDescent="0.25">
      <c r="A9" s="7">
        <v>9</v>
      </c>
      <c r="B9" s="8" t="s">
        <v>26</v>
      </c>
      <c r="C9" s="9" t="s">
        <v>25</v>
      </c>
      <c r="D9" s="10">
        <v>0</v>
      </c>
      <c r="E9" s="10">
        <v>0</v>
      </c>
      <c r="F9" s="10">
        <v>0</v>
      </c>
      <c r="G9" s="11" t="str">
        <f t="shared" si="0"/>
        <v/>
      </c>
      <c r="H9" s="10">
        <v>3</v>
      </c>
      <c r="I9" s="10">
        <v>6</v>
      </c>
      <c r="J9" s="21"/>
      <c r="K9" s="22"/>
      <c r="L9" s="22"/>
      <c r="M9" s="23"/>
      <c r="N9" s="13"/>
      <c r="O9" s="14">
        <f t="shared" si="1"/>
        <v>1</v>
      </c>
    </row>
    <row r="10" spans="1:15" hidden="1" x14ac:dyDescent="0.25">
      <c r="A10" s="7">
        <v>15</v>
      </c>
      <c r="B10" s="8" t="s">
        <v>27</v>
      </c>
      <c r="C10" s="9" t="s">
        <v>25</v>
      </c>
      <c r="D10" s="10"/>
      <c r="E10" s="10">
        <v>0</v>
      </c>
      <c r="F10" s="10">
        <v>0</v>
      </c>
      <c r="G10" s="11" t="str">
        <f t="shared" si="0"/>
        <v/>
      </c>
      <c r="H10" s="10">
        <v>-3</v>
      </c>
      <c r="I10" s="10">
        <v>0</v>
      </c>
      <c r="J10" s="21"/>
      <c r="K10" s="22"/>
      <c r="L10" s="22"/>
      <c r="M10" s="23"/>
      <c r="N10" s="13"/>
      <c r="O10" s="14" t="str">
        <f t="shared" si="1"/>
        <v/>
      </c>
    </row>
    <row r="11" spans="1:15" x14ac:dyDescent="0.25">
      <c r="A11" s="7">
        <v>5</v>
      </c>
      <c r="B11" s="8" t="s">
        <v>28</v>
      </c>
      <c r="C11" s="9" t="s">
        <v>23</v>
      </c>
      <c r="D11" s="10">
        <v>0</v>
      </c>
      <c r="E11" s="10">
        <v>0</v>
      </c>
      <c r="F11" s="10">
        <v>0</v>
      </c>
      <c r="G11" s="11" t="str">
        <f t="shared" si="0"/>
        <v/>
      </c>
      <c r="H11" s="10">
        <v>0</v>
      </c>
      <c r="I11" s="10">
        <v>0</v>
      </c>
      <c r="J11" s="21"/>
      <c r="K11" s="22"/>
      <c r="L11" s="22"/>
      <c r="M11" s="23"/>
      <c r="N11" s="13"/>
      <c r="O11" s="14">
        <f t="shared" si="1"/>
        <v>1</v>
      </c>
    </row>
    <row r="12" spans="1:15" x14ac:dyDescent="0.25">
      <c r="A12" s="7">
        <v>17</v>
      </c>
      <c r="B12" s="8" t="s">
        <v>29</v>
      </c>
      <c r="C12" s="9" t="s">
        <v>23</v>
      </c>
      <c r="D12" s="10">
        <v>0</v>
      </c>
      <c r="E12" s="10">
        <v>0</v>
      </c>
      <c r="F12" s="10">
        <v>1</v>
      </c>
      <c r="G12" s="11">
        <f t="shared" si="0"/>
        <v>0</v>
      </c>
      <c r="H12" s="10">
        <v>-3</v>
      </c>
      <c r="I12" s="10">
        <v>0</v>
      </c>
      <c r="J12" s="21"/>
      <c r="K12" s="22"/>
      <c r="L12" s="22"/>
      <c r="M12" s="23"/>
      <c r="N12" s="13"/>
      <c r="O12" s="14">
        <f t="shared" si="1"/>
        <v>1</v>
      </c>
    </row>
    <row r="13" spans="1:15" hidden="1" x14ac:dyDescent="0.25">
      <c r="A13" s="7">
        <v>25</v>
      </c>
      <c r="B13" s="8" t="s">
        <v>30</v>
      </c>
      <c r="C13" s="9" t="s">
        <v>23</v>
      </c>
      <c r="D13" s="10"/>
      <c r="E13" s="10"/>
      <c r="F13" s="10"/>
      <c r="G13" s="11" t="str">
        <f t="shared" si="0"/>
        <v/>
      </c>
      <c r="H13" s="10"/>
      <c r="I13" s="10"/>
      <c r="J13" s="21"/>
      <c r="K13" s="22"/>
      <c r="L13" s="22"/>
      <c r="M13" s="23"/>
      <c r="N13" s="13"/>
      <c r="O13" s="14" t="str">
        <f t="shared" si="1"/>
        <v/>
      </c>
    </row>
    <row r="14" spans="1:15" x14ac:dyDescent="0.25">
      <c r="A14" s="7">
        <v>34</v>
      </c>
      <c r="B14" s="8" t="s">
        <v>31</v>
      </c>
      <c r="C14" s="9" t="s">
        <v>23</v>
      </c>
      <c r="D14" s="10">
        <v>0</v>
      </c>
      <c r="E14" s="10">
        <v>1</v>
      </c>
      <c r="F14" s="10">
        <v>0</v>
      </c>
      <c r="G14" s="11" t="str">
        <f t="shared" si="0"/>
        <v/>
      </c>
      <c r="H14" s="10">
        <v>2</v>
      </c>
      <c r="I14" s="10">
        <v>0</v>
      </c>
      <c r="J14" s="21"/>
      <c r="K14" s="22"/>
      <c r="L14" s="22"/>
      <c r="M14" s="23"/>
      <c r="N14" s="13"/>
      <c r="O14" s="14">
        <f t="shared" si="1"/>
        <v>1</v>
      </c>
    </row>
    <row r="15" spans="1:15" x14ac:dyDescent="0.25">
      <c r="A15" s="7">
        <v>18</v>
      </c>
      <c r="B15" s="8" t="s">
        <v>32</v>
      </c>
      <c r="C15" s="9" t="s">
        <v>23</v>
      </c>
      <c r="D15" s="10">
        <v>0</v>
      </c>
      <c r="E15" s="10">
        <v>0</v>
      </c>
      <c r="F15" s="10">
        <v>0</v>
      </c>
      <c r="G15" s="11" t="str">
        <f t="shared" si="0"/>
        <v/>
      </c>
      <c r="H15" s="10">
        <v>0</v>
      </c>
      <c r="I15" s="10">
        <v>0</v>
      </c>
      <c r="J15" s="21"/>
      <c r="K15" s="22"/>
      <c r="L15" s="22"/>
      <c r="M15" s="23"/>
      <c r="N15" s="13"/>
      <c r="O15" s="14">
        <f t="shared" si="1"/>
        <v>1</v>
      </c>
    </row>
    <row r="16" spans="1:15" x14ac:dyDescent="0.25">
      <c r="A16" s="7">
        <v>32</v>
      </c>
      <c r="B16" s="8" t="s">
        <v>33</v>
      </c>
      <c r="C16" s="9" t="s">
        <v>23</v>
      </c>
      <c r="D16" s="10">
        <v>2</v>
      </c>
      <c r="E16" s="10">
        <v>1</v>
      </c>
      <c r="F16" s="10">
        <v>8</v>
      </c>
      <c r="G16" s="11">
        <f t="shared" si="0"/>
        <v>0.25</v>
      </c>
      <c r="H16" s="10">
        <v>1</v>
      </c>
      <c r="I16" s="10">
        <v>0</v>
      </c>
      <c r="J16" s="21"/>
      <c r="K16" s="22"/>
      <c r="L16" s="22"/>
      <c r="M16" s="23"/>
      <c r="N16" s="13"/>
      <c r="O16" s="14">
        <f t="shared" si="1"/>
        <v>1</v>
      </c>
    </row>
    <row r="17" spans="1:15" x14ac:dyDescent="0.25">
      <c r="A17" s="7">
        <v>99</v>
      </c>
      <c r="B17" s="8" t="s">
        <v>34</v>
      </c>
      <c r="C17" s="9" t="s">
        <v>23</v>
      </c>
      <c r="D17" s="10">
        <v>1</v>
      </c>
      <c r="E17" s="10">
        <v>0</v>
      </c>
      <c r="F17" s="10">
        <v>1</v>
      </c>
      <c r="G17" s="11">
        <f t="shared" si="0"/>
        <v>1</v>
      </c>
      <c r="H17" s="10">
        <v>-3</v>
      </c>
      <c r="I17" s="10">
        <v>0</v>
      </c>
      <c r="J17" s="21"/>
      <c r="K17" s="22"/>
      <c r="L17" s="22"/>
      <c r="M17" s="23"/>
      <c r="N17" s="13"/>
      <c r="O17" s="14">
        <f t="shared" si="1"/>
        <v>1</v>
      </c>
    </row>
    <row r="18" spans="1:15" x14ac:dyDescent="0.25">
      <c r="A18" s="7">
        <v>7</v>
      </c>
      <c r="B18" s="8" t="s">
        <v>35</v>
      </c>
      <c r="C18" s="9" t="s">
        <v>25</v>
      </c>
      <c r="D18" s="10">
        <v>0</v>
      </c>
      <c r="E18" s="10">
        <v>0</v>
      </c>
      <c r="F18" s="10">
        <v>0</v>
      </c>
      <c r="G18" s="11" t="str">
        <f t="shared" si="0"/>
        <v/>
      </c>
      <c r="H18" s="10">
        <v>-2</v>
      </c>
      <c r="I18" s="10">
        <v>0</v>
      </c>
      <c r="J18" s="21"/>
      <c r="K18" s="22"/>
      <c r="L18" s="22"/>
      <c r="M18" s="23"/>
      <c r="N18" s="13"/>
      <c r="O18" s="14">
        <f t="shared" si="1"/>
        <v>1</v>
      </c>
    </row>
    <row r="19" spans="1:15" x14ac:dyDescent="0.25">
      <c r="A19" s="7">
        <v>8</v>
      </c>
      <c r="B19" s="8" t="s">
        <v>36</v>
      </c>
      <c r="C19" s="9" t="s">
        <v>23</v>
      </c>
      <c r="D19" s="10">
        <v>0</v>
      </c>
      <c r="E19" s="10">
        <v>1</v>
      </c>
      <c r="F19" s="10">
        <v>6</v>
      </c>
      <c r="G19" s="11">
        <f t="shared" si="0"/>
        <v>0</v>
      </c>
      <c r="H19" s="10">
        <v>-3</v>
      </c>
      <c r="I19" s="10">
        <v>0</v>
      </c>
      <c r="J19" s="21"/>
      <c r="K19" s="22"/>
      <c r="L19" s="22"/>
      <c r="M19" s="23"/>
      <c r="N19" s="13"/>
      <c r="O19" s="14">
        <f t="shared" si="1"/>
        <v>1</v>
      </c>
    </row>
    <row r="20" spans="1:15" hidden="1" x14ac:dyDescent="0.25">
      <c r="A20" s="7">
        <v>30</v>
      </c>
      <c r="B20" s="8" t="s">
        <v>37</v>
      </c>
      <c r="C20" s="9" t="s">
        <v>25</v>
      </c>
      <c r="D20" s="10"/>
      <c r="E20" s="10"/>
      <c r="F20" s="10"/>
      <c r="G20" s="11" t="str">
        <f t="shared" si="0"/>
        <v/>
      </c>
      <c r="H20" s="10"/>
      <c r="I20" s="10"/>
      <c r="J20" s="21"/>
      <c r="K20" s="22"/>
      <c r="L20" s="22"/>
      <c r="M20" s="23"/>
      <c r="N20" s="13"/>
      <c r="O20" s="14" t="str">
        <f t="shared" si="1"/>
        <v/>
      </c>
    </row>
    <row r="21" spans="1:15" hidden="1" x14ac:dyDescent="0.25">
      <c r="A21" s="7">
        <v>2</v>
      </c>
      <c r="B21" s="8" t="s">
        <v>38</v>
      </c>
      <c r="C21" s="9" t="s">
        <v>25</v>
      </c>
      <c r="D21" s="10"/>
      <c r="E21" s="10"/>
      <c r="F21" s="10"/>
      <c r="G21" s="11" t="str">
        <f t="shared" si="0"/>
        <v/>
      </c>
      <c r="H21" s="10"/>
      <c r="I21" s="10"/>
      <c r="J21" s="21"/>
      <c r="K21" s="22"/>
      <c r="L21" s="22"/>
      <c r="M21" s="23"/>
      <c r="N21" s="13"/>
      <c r="O21" s="14" t="str">
        <f t="shared" si="1"/>
        <v/>
      </c>
    </row>
    <row r="22" spans="1:15" x14ac:dyDescent="0.25">
      <c r="A22" s="7">
        <v>3</v>
      </c>
      <c r="B22" s="8" t="s">
        <v>39</v>
      </c>
      <c r="C22" s="9" t="s">
        <v>23</v>
      </c>
      <c r="D22" s="10">
        <v>1</v>
      </c>
      <c r="E22" s="10">
        <v>0</v>
      </c>
      <c r="F22" s="10">
        <v>2</v>
      </c>
      <c r="G22" s="11">
        <f t="shared" si="0"/>
        <v>0.5</v>
      </c>
      <c r="H22" s="10">
        <v>2</v>
      </c>
      <c r="I22" s="10">
        <v>0</v>
      </c>
      <c r="J22" s="21"/>
      <c r="K22" s="22"/>
      <c r="L22" s="22"/>
      <c r="M22" s="23"/>
      <c r="N22" s="13"/>
      <c r="O22" s="14">
        <f t="shared" si="1"/>
        <v>1</v>
      </c>
    </row>
    <row r="23" spans="1:15" hidden="1" x14ac:dyDescent="0.25">
      <c r="A23" s="7">
        <v>35</v>
      </c>
      <c r="B23" s="8" t="s">
        <v>40</v>
      </c>
      <c r="C23" s="9" t="s">
        <v>23</v>
      </c>
      <c r="D23" s="10"/>
      <c r="E23" s="10"/>
      <c r="F23" s="10"/>
      <c r="G23" s="11" t="str">
        <f t="shared" si="0"/>
        <v/>
      </c>
      <c r="H23" s="10"/>
      <c r="I23" s="10"/>
      <c r="J23" s="21"/>
      <c r="K23" s="22"/>
      <c r="L23" s="22"/>
      <c r="M23" s="23"/>
      <c r="N23" s="13"/>
      <c r="O23" s="14" t="str">
        <f t="shared" si="1"/>
        <v/>
      </c>
    </row>
    <row r="24" spans="1:15" hidden="1" x14ac:dyDescent="0.25">
      <c r="A24" s="7">
        <v>27</v>
      </c>
      <c r="B24" s="8" t="s">
        <v>41</v>
      </c>
      <c r="C24" s="9" t="s">
        <v>25</v>
      </c>
      <c r="D24" s="10"/>
      <c r="E24" s="10"/>
      <c r="F24" s="10"/>
      <c r="G24" s="11" t="str">
        <f t="shared" si="0"/>
        <v/>
      </c>
      <c r="H24" s="10"/>
      <c r="I24" s="10"/>
      <c r="J24" s="21"/>
      <c r="K24" s="22"/>
      <c r="L24" s="22"/>
      <c r="M24" s="23"/>
      <c r="N24" s="13"/>
      <c r="O24" s="14" t="str">
        <f t="shared" si="1"/>
        <v/>
      </c>
    </row>
    <row r="25" spans="1:15" x14ac:dyDescent="0.25">
      <c r="A25" s="7">
        <v>16</v>
      </c>
      <c r="B25" s="8" t="s">
        <v>42</v>
      </c>
      <c r="C25" s="9" t="s">
        <v>25</v>
      </c>
      <c r="D25" s="10">
        <v>0</v>
      </c>
      <c r="E25" s="10">
        <v>0</v>
      </c>
      <c r="F25" s="10">
        <v>0</v>
      </c>
      <c r="G25" s="11" t="str">
        <f t="shared" si="0"/>
        <v/>
      </c>
      <c r="H25" s="10">
        <v>0</v>
      </c>
      <c r="I25" s="10">
        <v>0</v>
      </c>
      <c r="J25" s="21"/>
      <c r="K25" s="22"/>
      <c r="L25" s="22"/>
      <c r="M25" s="23"/>
      <c r="N25" s="13"/>
      <c r="O25" s="14">
        <f t="shared" si="1"/>
        <v>1</v>
      </c>
    </row>
    <row r="26" spans="1:15" x14ac:dyDescent="0.25">
      <c r="A26" s="7">
        <v>11</v>
      </c>
      <c r="B26" s="8" t="s">
        <v>43</v>
      </c>
      <c r="C26" s="9" t="s">
        <v>23</v>
      </c>
      <c r="D26" s="10">
        <v>1</v>
      </c>
      <c r="E26" s="10">
        <v>0</v>
      </c>
      <c r="F26" s="10">
        <v>1</v>
      </c>
      <c r="G26" s="11">
        <f t="shared" si="0"/>
        <v>1</v>
      </c>
      <c r="H26" s="10">
        <v>1</v>
      </c>
      <c r="I26" s="10">
        <v>0</v>
      </c>
      <c r="J26" s="21"/>
      <c r="K26" s="22"/>
      <c r="L26" s="22"/>
      <c r="M26" s="23"/>
      <c r="N26" s="13"/>
      <c r="O26" s="14">
        <f t="shared" si="1"/>
        <v>1</v>
      </c>
    </row>
    <row r="27" spans="1:15" hidden="1" x14ac:dyDescent="0.25">
      <c r="A27" s="7">
        <v>49</v>
      </c>
      <c r="B27" s="8" t="s">
        <v>44</v>
      </c>
      <c r="C27" s="9" t="s">
        <v>25</v>
      </c>
      <c r="D27" s="10"/>
      <c r="E27" s="10"/>
      <c r="F27" s="10"/>
      <c r="G27" s="11" t="str">
        <f t="shared" si="0"/>
        <v/>
      </c>
      <c r="H27" s="10"/>
      <c r="I27" s="10"/>
      <c r="J27" s="21"/>
      <c r="K27" s="22"/>
      <c r="L27" s="22"/>
      <c r="M27" s="23"/>
      <c r="N27" s="13"/>
      <c r="O27" s="14" t="str">
        <f t="shared" si="1"/>
        <v/>
      </c>
    </row>
    <row r="28" spans="1:15" hidden="1" x14ac:dyDescent="0.25">
      <c r="A28" s="7">
        <v>56</v>
      </c>
      <c r="B28" s="8" t="s">
        <v>45</v>
      </c>
      <c r="C28" s="9" t="s">
        <v>23</v>
      </c>
      <c r="D28" s="10"/>
      <c r="E28" s="10"/>
      <c r="F28" s="10"/>
      <c r="G28" s="11" t="str">
        <f t="shared" si="0"/>
        <v/>
      </c>
      <c r="H28" s="10"/>
      <c r="I28" s="10"/>
      <c r="J28" s="21"/>
      <c r="K28" s="22"/>
      <c r="L28" s="22"/>
      <c r="M28" s="23"/>
      <c r="N28" s="13"/>
      <c r="O28" s="14" t="str">
        <f t="shared" si="1"/>
        <v/>
      </c>
    </row>
    <row r="29" spans="1:15" hidden="1" x14ac:dyDescent="0.25">
      <c r="A29" s="7">
        <v>47</v>
      </c>
      <c r="B29" s="8" t="s">
        <v>46</v>
      </c>
      <c r="C29" s="9" t="s">
        <v>25</v>
      </c>
      <c r="D29" s="10"/>
      <c r="E29" s="10"/>
      <c r="F29" s="10"/>
      <c r="G29" s="11" t="str">
        <f t="shared" si="0"/>
        <v/>
      </c>
      <c r="H29" s="10"/>
      <c r="I29" s="10"/>
      <c r="J29" s="21"/>
      <c r="K29" s="22"/>
      <c r="L29" s="22"/>
      <c r="M29" s="23"/>
      <c r="N29" s="13"/>
      <c r="O29" s="14" t="str">
        <f t="shared" si="1"/>
        <v/>
      </c>
    </row>
    <row r="30" spans="1:15" x14ac:dyDescent="0.25">
      <c r="A30" s="7"/>
      <c r="B30" s="8" t="s">
        <v>47</v>
      </c>
      <c r="C30" s="9" t="s">
        <v>23</v>
      </c>
      <c r="D30" s="10">
        <v>0</v>
      </c>
      <c r="E30" s="10">
        <v>0</v>
      </c>
      <c r="F30" s="10">
        <v>0</v>
      </c>
      <c r="G30" s="11" t="str">
        <f t="shared" si="0"/>
        <v/>
      </c>
      <c r="H30" s="10">
        <v>0</v>
      </c>
      <c r="I30" s="10">
        <v>0</v>
      </c>
      <c r="J30" s="21"/>
      <c r="K30" s="22"/>
      <c r="L30" s="22"/>
      <c r="M30" s="23"/>
      <c r="N30" s="13"/>
      <c r="O30" s="14">
        <f t="shared" si="1"/>
        <v>1</v>
      </c>
    </row>
    <row r="31" spans="1:15" hidden="1" x14ac:dyDescent="0.25">
      <c r="A31" s="7"/>
      <c r="B31" s="8"/>
      <c r="C31" s="9"/>
      <c r="D31" s="10"/>
      <c r="E31" s="10"/>
      <c r="F31" s="10"/>
      <c r="G31" s="11" t="str">
        <f t="shared" si="0"/>
        <v/>
      </c>
      <c r="H31" s="10"/>
      <c r="I31" s="10"/>
      <c r="J31" s="21"/>
      <c r="K31" s="22"/>
      <c r="L31" s="22"/>
      <c r="M31" s="23"/>
      <c r="N31" s="13"/>
      <c r="O31" s="14" t="str">
        <f t="shared" si="1"/>
        <v/>
      </c>
    </row>
    <row r="32" spans="1:15" hidden="1" x14ac:dyDescent="0.25">
      <c r="A32" s="7"/>
      <c r="B32" s="8"/>
      <c r="C32" s="9"/>
      <c r="D32" s="10"/>
      <c r="E32" s="10"/>
      <c r="F32" s="10"/>
      <c r="G32" s="11" t="str">
        <f t="shared" si="0"/>
        <v/>
      </c>
      <c r="H32" s="10"/>
      <c r="I32" s="10"/>
      <c r="J32" s="24"/>
      <c r="K32" s="25"/>
      <c r="L32" s="25"/>
      <c r="M32" s="26"/>
      <c r="N32" s="13"/>
      <c r="O32" s="14" t="str">
        <f t="shared" si="1"/>
        <v/>
      </c>
    </row>
    <row r="33" spans="1:15" hidden="1" x14ac:dyDescent="0.25">
      <c r="A33" s="7">
        <v>72</v>
      </c>
      <c r="B33" s="8" t="s">
        <v>48</v>
      </c>
      <c r="C33" s="9" t="s">
        <v>21</v>
      </c>
      <c r="D33" s="10"/>
      <c r="E33" s="10"/>
      <c r="F33" s="10"/>
      <c r="G33" s="11" t="str">
        <f t="shared" si="0"/>
        <v/>
      </c>
      <c r="H33" s="10"/>
      <c r="I33" s="10"/>
      <c r="J33" s="10"/>
      <c r="K33" s="10" t="str">
        <f>IF(J33&lt;&gt;"",J33-L33,"")</f>
        <v/>
      </c>
      <c r="L33" s="10"/>
      <c r="M33" s="12" t="str">
        <f>IFERROR(K33/J33,"")</f>
        <v/>
      </c>
      <c r="N33" s="13"/>
      <c r="O33" s="14" t="str">
        <f t="shared" si="1"/>
        <v/>
      </c>
    </row>
    <row r="34" spans="1:15" hidden="1" x14ac:dyDescent="0.25">
      <c r="A34" s="27" t="s">
        <v>49</v>
      </c>
      <c r="B34" s="28"/>
      <c r="C34" s="29"/>
      <c r="D34" s="7">
        <f>SUM(D6:D33)</f>
        <v>5</v>
      </c>
      <c r="E34" s="7">
        <f t="shared" ref="E34:F34" si="2">SUM(E6:E33)</f>
        <v>3</v>
      </c>
      <c r="F34" s="7">
        <f t="shared" si="2"/>
        <v>19</v>
      </c>
      <c r="G34" s="15">
        <f>IFERROR(D34/F34,"")</f>
        <v>0.26315789473684209</v>
      </c>
      <c r="H34" s="13"/>
      <c r="I34" s="7">
        <f>SUM(I6:I33)</f>
        <v>6</v>
      </c>
      <c r="J34" s="16">
        <f t="shared" ref="J34:K34" si="3">SUM(J6:J33)</f>
        <v>38</v>
      </c>
      <c r="K34" s="16">
        <f t="shared" si="3"/>
        <v>32</v>
      </c>
      <c r="L34" s="16">
        <f>SUM(L6:L33)</f>
        <v>6</v>
      </c>
      <c r="M34" s="12">
        <f>IFERROR(K34/J34,"")</f>
        <v>0.84210526315789469</v>
      </c>
      <c r="N34" s="13"/>
      <c r="O34" s="17"/>
    </row>
  </sheetData>
  <autoFilter ref="A5:O34">
    <filterColumn colId="14">
      <customFilters>
        <customFilter operator="notEqual" val=" "/>
      </customFilters>
    </filterColumn>
  </autoFilter>
  <mergeCells count="8">
    <mergeCell ref="J7:M32"/>
    <mergeCell ref="A34:C34"/>
    <mergeCell ref="D1:N1"/>
    <mergeCell ref="D2:N2"/>
    <mergeCell ref="D3:F3"/>
    <mergeCell ref="G3:M3"/>
    <mergeCell ref="D4:F4"/>
    <mergeCell ref="G4:M4"/>
  </mergeCells>
  <conditionalFormatting sqref="N3">
    <cfRule type="expression" dxfId="17" priority="13">
      <formula>$N$3&lt;$N$4</formula>
    </cfRule>
    <cfRule type="expression" dxfId="16" priority="14">
      <formula>$N$3=$N$4</formula>
    </cfRule>
    <cfRule type="expression" dxfId="15" priority="15">
      <formula>$N$3&gt;$N$4</formula>
    </cfRule>
  </conditionalFormatting>
  <conditionalFormatting sqref="N4">
    <cfRule type="expression" dxfId="14" priority="16">
      <formula>$N$4&lt;$N$3</formula>
    </cfRule>
    <cfRule type="expression" dxfId="13" priority="17">
      <formula>$N$4=$N$3</formula>
    </cfRule>
    <cfRule type="expression" dxfId="12" priority="18">
      <formula>$N$4&gt;$N$3</formula>
    </cfRule>
  </conditionalFormatting>
  <conditionalFormatting sqref="D6:D33">
    <cfRule type="top10" dxfId="11" priority="11" stopIfTrue="1" bottom="1" rank="1"/>
    <cfRule type="top10" dxfId="10" priority="12" stopIfTrue="1" rank="3"/>
  </conditionalFormatting>
  <conditionalFormatting sqref="E6:E33">
    <cfRule type="top10" dxfId="9" priority="9" stopIfTrue="1" bottom="1" rank="1"/>
    <cfRule type="top10" dxfId="8" priority="10" stopIfTrue="1" rank="3"/>
  </conditionalFormatting>
  <conditionalFormatting sqref="F5:F33">
    <cfRule type="top10" dxfId="7" priority="7" stopIfTrue="1" bottom="1" rank="1"/>
    <cfRule type="top10" dxfId="6" priority="8" stopIfTrue="1" rank="3"/>
  </conditionalFormatting>
  <conditionalFormatting sqref="G6:G33">
    <cfRule type="top10" dxfId="5" priority="5" stopIfTrue="1" bottom="1" rank="1"/>
    <cfRule type="top10" dxfId="4" priority="6" stopIfTrue="1" rank="3"/>
  </conditionalFormatting>
  <conditionalFormatting sqref="H6:H33">
    <cfRule type="top10" dxfId="3" priority="3" stopIfTrue="1" bottom="1" rank="1"/>
    <cfRule type="top10" dxfId="2" priority="4" stopIfTrue="1" rank="3"/>
  </conditionalFormatting>
  <conditionalFormatting sqref="I6:I33">
    <cfRule type="top10" dxfId="1" priority="1" stopIfTrue="1" bottom="1" rank="1"/>
    <cfRule type="top10" dxfId="0" priority="2" stopIfTrue="1" rank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2016-03-13T13:04:33Z</dcterms:modified>
</cp:coreProperties>
</file>