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L10" i="1"/>
  <c r="Q10"/>
  <c r="R10" l="1"/>
  <c r="L9"/>
  <c r="L8"/>
  <c r="L7"/>
  <c r="Q9"/>
  <c r="Q8"/>
  <c r="Q7"/>
  <c r="R9" l="1"/>
  <c r="R7"/>
  <c r="R8"/>
  <c r="A10" l="1"/>
  <c r="T10" s="1"/>
  <c r="A8"/>
  <c r="T8" s="1"/>
  <c r="A7"/>
  <c r="T7" s="1"/>
  <c r="A9"/>
  <c r="T9" s="1"/>
</calcChain>
</file>

<file path=xl/sharedStrings.xml><?xml version="1.0" encoding="utf-8"?>
<sst xmlns="http://schemas.openxmlformats.org/spreadsheetml/2006/main" count="36" uniqueCount="25">
  <si>
    <t>ПРОТОКОЛ СОРЕВНОВАНИЙ</t>
  </si>
  <si>
    <t>Место</t>
  </si>
  <si>
    <t xml:space="preserve">      Сумма</t>
  </si>
  <si>
    <t xml:space="preserve">      Очки</t>
  </si>
  <si>
    <t>Рез-т</t>
  </si>
  <si>
    <t>Весовая категория 34 кг</t>
  </si>
  <si>
    <t>35*</t>
  </si>
  <si>
    <t>Рывок</t>
  </si>
  <si>
    <t>Толчок</t>
  </si>
  <si>
    <t>85*</t>
  </si>
  <si>
    <t>место</t>
  </si>
  <si>
    <t>Вес спортсмена</t>
  </si>
  <si>
    <t>Выполненный разряд</t>
  </si>
  <si>
    <t>Фамилия, имя спортсмена</t>
  </si>
  <si>
    <t>34*</t>
  </si>
  <si>
    <t>38*</t>
  </si>
  <si>
    <t>39*</t>
  </si>
  <si>
    <t>17*</t>
  </si>
  <si>
    <t>Иванов</t>
  </si>
  <si>
    <t>таблица очков</t>
  </si>
  <si>
    <t>очки</t>
  </si>
  <si>
    <t>Петров</t>
  </si>
  <si>
    <t>Сидоров</t>
  </si>
  <si>
    <t>По набранным очкам Иванов и Петров заняли 2-е места, но Иванов легче Петрова на 100 грамм. Как учесть вес спортсмена(столбец G) при распределении мест, если более легкий(Иванов) должен занять 2-е место, а более тяжелый (Петров) 3-е место?  Спасибо.</t>
  </si>
  <si>
    <t>Соколов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</si>
</sst>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9"/>
      <color theme="1"/>
      <name val="Cambria"/>
      <family val="1"/>
      <charset val="204"/>
      <scheme val="maj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0" fillId="0" borderId="12" xfId="0" applyBorder="1"/>
    <xf numFmtId="0" fontId="0" fillId="0" borderId="13" xfId="0" applyBorder="1"/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9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0" fillId="0" borderId="1" xfId="0" applyFill="1" applyBorder="1"/>
    <xf numFmtId="0" fontId="5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"/>
  <sheetViews>
    <sheetView tabSelected="1" zoomScale="110" zoomScaleNormal="110" workbookViewId="0">
      <selection activeCell="A7" sqref="A7:U10"/>
    </sheetView>
  </sheetViews>
  <sheetFormatPr defaultRowHeight="15"/>
  <cols>
    <col min="1" max="1" width="9.7109375" style="3" customWidth="1"/>
    <col min="2" max="2" width="8.7109375" customWidth="1"/>
    <col min="3" max="3" width="1.5703125" style="3" customWidth="1"/>
    <col min="4" max="4" width="1.5703125" style="2" customWidth="1"/>
    <col min="5" max="5" width="1.140625" customWidth="1"/>
    <col min="6" max="6" width="1.42578125" customWidth="1"/>
    <col min="7" max="7" width="5.140625" style="3" customWidth="1"/>
    <col min="8" max="8" width="4" style="3" customWidth="1"/>
    <col min="9" max="9" width="4.42578125" style="3" customWidth="1"/>
    <col min="10" max="10" width="3.7109375" style="3" customWidth="1"/>
    <col min="11" max="11" width="3.42578125" style="3" customWidth="1"/>
    <col min="12" max="12" width="4.5703125" style="3" customWidth="1"/>
    <col min="13" max="14" width="4.140625" style="3" customWidth="1"/>
    <col min="15" max="15" width="3.85546875" style="3" customWidth="1"/>
    <col min="16" max="16" width="3.5703125" style="3" customWidth="1"/>
    <col min="17" max="17" width="4.42578125" style="3" customWidth="1"/>
    <col min="18" max="18" width="4.28515625" style="3" customWidth="1"/>
    <col min="19" max="19" width="4.85546875" style="3" customWidth="1"/>
    <col min="20" max="20" width="4" style="3" customWidth="1"/>
    <col min="21" max="21" width="9.42578125" customWidth="1"/>
    <col min="22" max="22" width="4.42578125" customWidth="1"/>
    <col min="23" max="23" width="3.42578125" customWidth="1"/>
  </cols>
  <sheetData>
    <row r="1" spans="1: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X1" s="5" t="s">
        <v>19</v>
      </c>
      <c r="Y1" s="6"/>
    </row>
    <row r="2" spans="1:25" ht="16.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X2" s="4" t="s">
        <v>10</v>
      </c>
      <c r="Y2" s="4" t="s">
        <v>20</v>
      </c>
    </row>
    <row r="3" spans="1:25" ht="26.25" customHeight="1">
      <c r="A3" s="15" t="s">
        <v>1</v>
      </c>
      <c r="B3" s="10" t="s">
        <v>13</v>
      </c>
      <c r="C3" s="10"/>
      <c r="D3" s="10"/>
      <c r="E3" s="10"/>
      <c r="F3" s="10"/>
      <c r="G3" s="15" t="s">
        <v>11</v>
      </c>
      <c r="H3" s="18" t="s">
        <v>7</v>
      </c>
      <c r="I3" s="19"/>
      <c r="J3" s="19"/>
      <c r="K3" s="19"/>
      <c r="L3" s="20"/>
      <c r="M3" s="18" t="s">
        <v>8</v>
      </c>
      <c r="N3" s="19"/>
      <c r="O3" s="19"/>
      <c r="P3" s="19"/>
      <c r="Q3" s="20"/>
      <c r="R3" s="15" t="s">
        <v>2</v>
      </c>
      <c r="S3" s="15" t="s">
        <v>12</v>
      </c>
      <c r="T3" s="15" t="s">
        <v>3</v>
      </c>
      <c r="U3" s="10"/>
      <c r="X3" s="4">
        <v>1</v>
      </c>
      <c r="Y3" s="4">
        <v>20</v>
      </c>
    </row>
    <row r="4" spans="1:25">
      <c r="A4" s="16"/>
      <c r="B4" s="11"/>
      <c r="C4" s="11"/>
      <c r="D4" s="11"/>
      <c r="E4" s="11"/>
      <c r="F4" s="11"/>
      <c r="G4" s="16"/>
      <c r="H4" s="21"/>
      <c r="I4" s="22"/>
      <c r="J4" s="22"/>
      <c r="K4" s="22"/>
      <c r="L4" s="23"/>
      <c r="M4" s="21"/>
      <c r="N4" s="22"/>
      <c r="O4" s="22"/>
      <c r="P4" s="22"/>
      <c r="Q4" s="23"/>
      <c r="R4" s="16"/>
      <c r="S4" s="16"/>
      <c r="T4" s="16"/>
      <c r="U4" s="11"/>
      <c r="X4" s="4">
        <v>2</v>
      </c>
      <c r="Y4" s="4">
        <v>19</v>
      </c>
    </row>
    <row r="5" spans="1:25" ht="21">
      <c r="A5" s="17"/>
      <c r="B5" s="12"/>
      <c r="C5" s="12"/>
      <c r="D5" s="12"/>
      <c r="E5" s="12"/>
      <c r="F5" s="12"/>
      <c r="G5" s="17"/>
      <c r="H5" s="1">
        <v>1</v>
      </c>
      <c r="I5" s="1">
        <v>2</v>
      </c>
      <c r="J5" s="1">
        <v>3</v>
      </c>
      <c r="K5" s="1">
        <v>4</v>
      </c>
      <c r="L5" s="1" t="s">
        <v>4</v>
      </c>
      <c r="M5" s="1">
        <v>1</v>
      </c>
      <c r="N5" s="1">
        <v>2</v>
      </c>
      <c r="O5" s="1">
        <v>3</v>
      </c>
      <c r="P5" s="1">
        <v>4</v>
      </c>
      <c r="Q5" s="1" t="s">
        <v>4</v>
      </c>
      <c r="R5" s="17"/>
      <c r="S5" s="17"/>
      <c r="T5" s="17"/>
      <c r="U5" s="12"/>
      <c r="X5" s="4">
        <v>3</v>
      </c>
      <c r="Y5" s="4">
        <v>18</v>
      </c>
    </row>
    <row r="6" spans="1:25" ht="18" customHeight="1">
      <c r="A6" s="7" t="s">
        <v>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9"/>
      <c r="X6" s="4">
        <v>4</v>
      </c>
      <c r="Y6" s="4">
        <v>17</v>
      </c>
    </row>
    <row r="7" spans="1:25" ht="18" customHeight="1">
      <c r="A7" s="26">
        <f>RANK(R7,$R$7:$R$10)</f>
        <v>2</v>
      </c>
      <c r="B7" s="27" t="s">
        <v>18</v>
      </c>
      <c r="C7" s="27"/>
      <c r="D7" s="27"/>
      <c r="E7" s="27"/>
      <c r="F7" s="27"/>
      <c r="G7" s="28">
        <v>33.700000000000003</v>
      </c>
      <c r="H7" s="29">
        <v>25</v>
      </c>
      <c r="I7" s="29">
        <v>51</v>
      </c>
      <c r="J7" s="29" t="s">
        <v>15</v>
      </c>
      <c r="K7" s="29" t="s">
        <v>16</v>
      </c>
      <c r="L7" s="29">
        <f t="shared" ref="L7:L10" si="0">MAX(H7:K7)</f>
        <v>51</v>
      </c>
      <c r="M7" s="29">
        <v>15</v>
      </c>
      <c r="N7" s="29">
        <v>16</v>
      </c>
      <c r="O7" s="29" t="s">
        <v>17</v>
      </c>
      <c r="P7" s="29" t="s">
        <v>14</v>
      </c>
      <c r="Q7" s="29">
        <f t="shared" ref="Q7:Q10" si="1">MAX(M7:P7)</f>
        <v>16</v>
      </c>
      <c r="R7" s="29">
        <f>SUM(L7,Q7)</f>
        <v>67</v>
      </c>
      <c r="S7" s="30"/>
      <c r="T7" s="30">
        <f>IFERROR(VLOOKUP(A7,$X$3:$Y$10,2),"")</f>
        <v>19</v>
      </c>
      <c r="U7" s="30"/>
      <c r="X7" s="4">
        <v>5</v>
      </c>
      <c r="Y7" s="4">
        <v>16</v>
      </c>
    </row>
    <row r="8" spans="1:25" ht="18" customHeight="1">
      <c r="A8" s="26">
        <f>RANK(R8,$R$7:$R$10)</f>
        <v>2</v>
      </c>
      <c r="B8" s="27" t="s">
        <v>21</v>
      </c>
      <c r="C8" s="27"/>
      <c r="D8" s="27"/>
      <c r="E8" s="27"/>
      <c r="F8" s="27"/>
      <c r="G8" s="28">
        <v>33.799999999999997</v>
      </c>
      <c r="H8" s="29">
        <v>30</v>
      </c>
      <c r="I8" s="29">
        <v>33</v>
      </c>
      <c r="J8" s="29" t="s">
        <v>6</v>
      </c>
      <c r="K8" s="29" t="s">
        <v>14</v>
      </c>
      <c r="L8" s="29">
        <f t="shared" si="0"/>
        <v>33</v>
      </c>
      <c r="M8" s="29">
        <v>34</v>
      </c>
      <c r="N8" s="29">
        <v>10</v>
      </c>
      <c r="O8" s="29" t="s">
        <v>6</v>
      </c>
      <c r="P8" s="29" t="s">
        <v>14</v>
      </c>
      <c r="Q8" s="29">
        <f t="shared" si="1"/>
        <v>34</v>
      </c>
      <c r="R8" s="29">
        <f t="shared" ref="R8:R10" si="2">SUM(L8,Q8)</f>
        <v>67</v>
      </c>
      <c r="S8" s="30"/>
      <c r="T8" s="30">
        <f>IFERROR(VLOOKUP(A8,$X$3:$Y$10,2),"")</f>
        <v>19</v>
      </c>
      <c r="U8" s="30"/>
      <c r="X8" s="4">
        <v>6</v>
      </c>
      <c r="Y8" s="4">
        <v>15</v>
      </c>
    </row>
    <row r="9" spans="1:25" ht="18" customHeight="1">
      <c r="A9" s="26">
        <f>RANK(R9,$R$7:$R$10)</f>
        <v>1</v>
      </c>
      <c r="B9" s="27" t="s">
        <v>22</v>
      </c>
      <c r="C9" s="27"/>
      <c r="D9" s="27"/>
      <c r="E9" s="27"/>
      <c r="F9" s="27"/>
      <c r="G9" s="28">
        <v>33.9</v>
      </c>
      <c r="H9" s="29">
        <v>1</v>
      </c>
      <c r="I9" s="29">
        <v>75</v>
      </c>
      <c r="J9" s="29" t="s">
        <v>9</v>
      </c>
      <c r="K9" s="29" t="s">
        <v>14</v>
      </c>
      <c r="L9" s="29">
        <f t="shared" si="0"/>
        <v>75</v>
      </c>
      <c r="M9" s="29">
        <v>30</v>
      </c>
      <c r="N9" s="29">
        <v>33</v>
      </c>
      <c r="O9" s="29" t="s">
        <v>6</v>
      </c>
      <c r="P9" s="29" t="s">
        <v>14</v>
      </c>
      <c r="Q9" s="29">
        <f t="shared" si="1"/>
        <v>33</v>
      </c>
      <c r="R9" s="29">
        <f>SUM(L9,Q9)</f>
        <v>108</v>
      </c>
      <c r="S9" s="30"/>
      <c r="T9" s="30">
        <f>IFERROR(VLOOKUP(A9,$X$3:$Y$10,2),"")</f>
        <v>20</v>
      </c>
      <c r="U9" s="30"/>
      <c r="X9" s="4">
        <v>7</v>
      </c>
      <c r="Y9" s="4">
        <v>14</v>
      </c>
    </row>
    <row r="10" spans="1:25" ht="18" customHeight="1">
      <c r="A10" s="26">
        <f>RANK(R10,$R$7:$R$10)</f>
        <v>4</v>
      </c>
      <c r="B10" s="27" t="s">
        <v>24</v>
      </c>
      <c r="C10" s="27"/>
      <c r="D10" s="27"/>
      <c r="E10" s="27"/>
      <c r="F10" s="27"/>
      <c r="G10" s="28">
        <v>33.700000000000003</v>
      </c>
      <c r="H10" s="29">
        <v>32</v>
      </c>
      <c r="I10" s="29">
        <v>15</v>
      </c>
      <c r="J10" s="29" t="s">
        <v>6</v>
      </c>
      <c r="K10" s="29" t="s">
        <v>14</v>
      </c>
      <c r="L10" s="29">
        <f t="shared" si="0"/>
        <v>32</v>
      </c>
      <c r="M10" s="29">
        <v>30</v>
      </c>
      <c r="N10" s="29">
        <v>33</v>
      </c>
      <c r="O10" s="29" t="s">
        <v>6</v>
      </c>
      <c r="P10" s="29" t="s">
        <v>14</v>
      </c>
      <c r="Q10" s="29">
        <f t="shared" si="1"/>
        <v>33</v>
      </c>
      <c r="R10" s="29">
        <f t="shared" si="2"/>
        <v>65</v>
      </c>
      <c r="S10" s="30"/>
      <c r="T10" s="30">
        <f>IFERROR(VLOOKUP(A10,$X$3:$Y$10,2),"")</f>
        <v>17</v>
      </c>
      <c r="U10" s="30"/>
      <c r="X10" s="4">
        <v>8</v>
      </c>
      <c r="Y10" s="4">
        <v>13</v>
      </c>
    </row>
    <row r="13" spans="1:25" ht="63" customHeight="1">
      <c r="A13" s="25" t="s">
        <v>23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</row>
    <row r="14" spans="1:2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</row>
    <row r="15" spans="1:25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</row>
    <row r="16" spans="1:25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</row>
  </sheetData>
  <mergeCells count="18">
    <mergeCell ref="X1:Y1"/>
    <mergeCell ref="A13:U13"/>
    <mergeCell ref="A2:U2"/>
    <mergeCell ref="A3:A5"/>
    <mergeCell ref="B3:B5"/>
    <mergeCell ref="C3:C5"/>
    <mergeCell ref="D3:D5"/>
    <mergeCell ref="E3:E5"/>
    <mergeCell ref="F3:F5"/>
    <mergeCell ref="G3:G5"/>
    <mergeCell ref="H3:L4"/>
    <mergeCell ref="M3:Q4"/>
    <mergeCell ref="R3:R5"/>
    <mergeCell ref="S3:S5"/>
    <mergeCell ref="T3:T5"/>
    <mergeCell ref="U3:U5"/>
    <mergeCell ref="A1:U1"/>
    <mergeCell ref="A6:U6"/>
  </mergeCells>
  <printOptions headings="1" gridLines="1"/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2016-03-10T20:05:24Z</dcterms:modified>
</cp:coreProperties>
</file>