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995" windowWidth="19815" windowHeight="7965"/>
  </bookViews>
  <sheets>
    <sheet name="График дежурств" sheetId="1" r:id="rId1"/>
    <sheet name="Лист1" sheetId="2" r:id="rId2"/>
  </sheets>
  <definedNames>
    <definedName name="_xlnm._FilterDatabase" localSheetId="0" hidden="1">'График дежурств'!$C$4:$E$35</definedName>
    <definedName name="_xlnm.Print_Area" localSheetId="0">'График дежурств'!$B$2:$E$35</definedName>
  </definedNames>
  <calcPr calcId="145621"/>
</workbook>
</file>

<file path=xl/calcChain.xml><?xml version="1.0" encoding="utf-8"?>
<calcChain xmlns="http://schemas.openxmlformats.org/spreadsheetml/2006/main">
  <c r="F5" i="1" l="1"/>
  <c r="A3" i="1" l="1"/>
  <c r="A4" i="1" s="1"/>
  <c r="A6" i="1" l="1"/>
  <c r="A7" i="1" l="1"/>
  <c r="B5" i="1" l="1"/>
  <c r="B6" i="1" l="1"/>
  <c r="D6" i="1" s="1"/>
  <c r="F6" i="1" s="1"/>
  <c r="E6" i="1" s="1"/>
  <c r="D5" i="1"/>
  <c r="C5" i="1"/>
  <c r="B2" i="1"/>
  <c r="B7" i="1"/>
  <c r="D7" i="1" s="1"/>
  <c r="F7" i="1" s="1"/>
  <c r="E7" i="1" s="1"/>
  <c r="C6" i="1" l="1"/>
  <c r="B8" i="1"/>
  <c r="D8" i="1" s="1"/>
  <c r="C7" i="1"/>
  <c r="B9" i="1" l="1"/>
  <c r="D9" i="1" s="1"/>
  <c r="C8" i="1"/>
  <c r="B10" i="1" l="1"/>
  <c r="D10" i="1" s="1"/>
  <c r="C9" i="1"/>
  <c r="B11" i="1" l="1"/>
  <c r="D11" i="1" s="1"/>
  <c r="C10" i="1"/>
  <c r="B12" i="1" l="1"/>
  <c r="D12" i="1" s="1"/>
  <c r="C11" i="1"/>
  <c r="B13" i="1" l="1"/>
  <c r="D13" i="1" s="1"/>
  <c r="F13" i="1" s="1"/>
  <c r="E13" i="1" s="1"/>
  <c r="C12" i="1"/>
  <c r="B14" i="1" l="1"/>
  <c r="D14" i="1" s="1"/>
  <c r="F14" i="1" s="1"/>
  <c r="E14" i="1" s="1"/>
  <c r="C13" i="1"/>
  <c r="B15" i="1" l="1"/>
  <c r="D15" i="1" s="1"/>
  <c r="C14" i="1"/>
  <c r="B16" i="1" l="1"/>
  <c r="D16" i="1" s="1"/>
  <c r="C15" i="1"/>
  <c r="B17" i="1" l="1"/>
  <c r="D17" i="1" s="1"/>
  <c r="C16" i="1"/>
  <c r="B18" i="1" l="1"/>
  <c r="D18" i="1" s="1"/>
  <c r="C17" i="1"/>
  <c r="B19" i="1" l="1"/>
  <c r="D19" i="1" s="1"/>
  <c r="C18" i="1"/>
  <c r="B20" i="1" l="1"/>
  <c r="D20" i="1" s="1"/>
  <c r="F20" i="1" s="1"/>
  <c r="E20" i="1" s="1"/>
  <c r="C19" i="1"/>
  <c r="B21" i="1" l="1"/>
  <c r="D21" i="1" s="1"/>
  <c r="F21" i="1" s="1"/>
  <c r="E21" i="1" s="1"/>
  <c r="C20" i="1"/>
  <c r="B22" i="1" l="1"/>
  <c r="D22" i="1" s="1"/>
  <c r="C21" i="1"/>
  <c r="B23" i="1" l="1"/>
  <c r="D23" i="1" s="1"/>
  <c r="C22" i="1"/>
  <c r="B24" i="1" l="1"/>
  <c r="D24" i="1" s="1"/>
  <c r="C23" i="1"/>
  <c r="B25" i="1" l="1"/>
  <c r="D25" i="1" s="1"/>
  <c r="C24" i="1"/>
  <c r="B26" i="1" l="1"/>
  <c r="D26" i="1" s="1"/>
  <c r="C25" i="1"/>
  <c r="B27" i="1" l="1"/>
  <c r="D27" i="1" s="1"/>
  <c r="F27" i="1" s="1"/>
  <c r="E27" i="1" s="1"/>
  <c r="C26" i="1"/>
  <c r="B28" i="1" l="1"/>
  <c r="D28" i="1" s="1"/>
  <c r="F28" i="1" s="1"/>
  <c r="E28" i="1" s="1"/>
  <c r="C27" i="1"/>
  <c r="B29" i="1" l="1"/>
  <c r="D29" i="1" s="1"/>
  <c r="C28" i="1"/>
  <c r="B30" i="1" l="1"/>
  <c r="D30" i="1" s="1"/>
  <c r="C29" i="1"/>
  <c r="B31" i="1" l="1"/>
  <c r="D31" i="1" s="1"/>
  <c r="C30" i="1"/>
  <c r="B32" i="1" l="1"/>
  <c r="D32" i="1" s="1"/>
  <c r="C31" i="1"/>
  <c r="B33" i="1" l="1"/>
  <c r="D33" i="1" s="1"/>
  <c r="C32" i="1"/>
  <c r="B34" i="1" l="1"/>
  <c r="D34" i="1" s="1"/>
  <c r="F34" i="1" s="1"/>
  <c r="E34" i="1" s="1"/>
  <c r="C33" i="1"/>
  <c r="C34" i="1" l="1"/>
  <c r="B35" i="1"/>
  <c r="D35" i="1" s="1"/>
  <c r="F35" i="1" s="1"/>
  <c r="E35" i="1" s="1"/>
  <c r="C35" i="1" l="1"/>
  <c r="F8" i="1"/>
  <c r="E8" i="1" l="1"/>
  <c r="F9" i="1"/>
  <c r="F10" i="1" l="1"/>
  <c r="E9" i="1"/>
  <c r="E10" i="1" l="1"/>
  <c r="F11" i="1"/>
  <c r="E11" i="1" l="1"/>
  <c r="F12" i="1"/>
  <c r="E12" i="1" l="1"/>
  <c r="F15" i="1"/>
  <c r="F16" i="1" l="1"/>
  <c r="E15" i="1"/>
  <c r="E16" i="1" l="1"/>
  <c r="F17" i="1"/>
  <c r="E17" i="1" l="1"/>
  <c r="F18" i="1"/>
  <c r="E18" i="1" l="1"/>
  <c r="F19" i="1"/>
  <c r="F22" i="1" l="1"/>
  <c r="E19" i="1"/>
  <c r="E22" i="1" l="1"/>
  <c r="F23" i="1"/>
  <c r="E23" i="1" l="1"/>
  <c r="F24" i="1"/>
  <c r="E24" i="1" l="1"/>
  <c r="F25" i="1"/>
  <c r="F26" i="1" l="1"/>
  <c r="E25" i="1"/>
  <c r="E26" i="1" l="1"/>
  <c r="F29" i="1"/>
  <c r="E29" i="1" l="1"/>
  <c r="F30" i="1"/>
  <c r="E30" i="1" l="1"/>
  <c r="F31" i="1"/>
  <c r="F32" i="1" l="1"/>
  <c r="E31" i="1"/>
  <c r="E32" i="1" l="1"/>
  <c r="F33" i="1"/>
  <c r="E33" i="1" s="1"/>
</calcChain>
</file>

<file path=xl/sharedStrings.xml><?xml version="1.0" encoding="utf-8"?>
<sst xmlns="http://schemas.openxmlformats.org/spreadsheetml/2006/main" count="27" uniqueCount="18">
  <si>
    <r>
      <rPr>
        <b/>
        <sz val="16"/>
        <rFont val="Times New Roman"/>
        <family val="1"/>
        <charset val="204"/>
      </rPr>
      <t>дата</t>
    </r>
  </si>
  <si>
    <r>
      <rPr>
        <b/>
        <sz val="16"/>
        <rFont val="Times New Roman"/>
        <family val="1"/>
        <charset val="204"/>
      </rPr>
      <t>День недели</t>
    </r>
  </si>
  <si>
    <t>Лобачев Ю. В.</t>
  </si>
  <si>
    <t>Ф. И. О. Сотрудника</t>
  </si>
  <si>
    <t>Март</t>
  </si>
  <si>
    <t>Апрель</t>
  </si>
  <si>
    <t xml:space="preserve">ГРАФИК ДЕЖУРСТВА В ОФИСЕ </t>
  </si>
  <si>
    <t>Ясный В. В.</t>
  </si>
  <si>
    <t>Котёл Н. И.</t>
  </si>
  <si>
    <t>Орлов А. В.</t>
  </si>
  <si>
    <t>Волков М. С.</t>
  </si>
  <si>
    <t>Параллелепипед О. И.</t>
  </si>
  <si>
    <t>Ясная О. Д.</t>
  </si>
  <si>
    <t>Верещагин Т. З.</t>
  </si>
  <si>
    <t>Май</t>
  </si>
  <si>
    <t>№</t>
  </si>
  <si>
    <t>ФИО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</si>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</sst>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0" x14ac:knownFonts="1">
    <font>
      <sz val="10"/>
      <name val="Arial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strike/>
      <sz val="16"/>
      <name val="Times New Roman"/>
      <family val="1"/>
      <charset val="204"/>
    </font>
    <font>
      <strike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gradientFill type="path" left="0.5" right="0.5" top="0.5" bottom="0.5">
        <stop position="0">
          <color rgb="FFFFFF00"/>
        </stop>
        <stop position="1">
          <color rgb="FFFF0000"/>
        </stop>
      </gradient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164" fontId="1" fillId="0" borderId="3" xfId="0" applyNumberFormat="1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left" vertical="center"/>
    </xf>
    <xf numFmtId="164" fontId="1" fillId="0" borderId="3" xfId="0" applyNumberFormat="1" applyFont="1" applyFill="1" applyBorder="1" applyAlignment="1">
      <alignment horizontal="left" vertical="center"/>
    </xf>
    <xf numFmtId="164" fontId="1" fillId="0" borderId="4" xfId="0" applyNumberFormat="1" applyFont="1" applyFill="1" applyBorder="1" applyAlignment="1">
      <alignment horizontal="left" vertical="center"/>
    </xf>
    <xf numFmtId="0" fontId="3" fillId="0" borderId="4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5" fillId="0" borderId="5" xfId="0" applyNumberFormat="1" applyFont="1" applyBorder="1" applyAlignment="1">
      <alignment horizontal="left" vertical="center"/>
    </xf>
    <xf numFmtId="0" fontId="3" fillId="0" borderId="5" xfId="0" applyNumberFormat="1" applyFont="1" applyBorder="1" applyAlignment="1">
      <alignment horizontal="left" vertical="center"/>
    </xf>
    <xf numFmtId="0" fontId="3" fillId="2" borderId="5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left"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/>
    <xf numFmtId="0" fontId="2" fillId="0" borderId="9" xfId="0" applyFont="1" applyBorder="1"/>
    <xf numFmtId="0" fontId="3" fillId="0" borderId="5" xfId="0" applyNumberFormat="1" applyFont="1" applyFill="1" applyBorder="1" applyAlignment="1">
      <alignment horizontal="left" vertical="center"/>
    </xf>
    <xf numFmtId="0" fontId="9" fillId="0" borderId="0" xfId="0" applyFont="1"/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0" borderId="6" xfId="0" quotePrefix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4" fontId="9" fillId="0" borderId="0" xfId="0" applyNumberFormat="1" applyFont="1"/>
  </cellXfs>
  <cellStyles count="1">
    <cellStyle name="Обычный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ont>
        <b/>
        <i/>
      </font>
      <numFmt numFmtId="0" formatCode="General"/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</dxfs>
  <tableStyles count="0" defaultTableStyle="TableStyleMedium2" defaultPivotStyle="PivotStyleLight16"/>
  <colors>
    <mruColors>
      <color rgb="FFFF0000"/>
      <color rgb="FFFF8080"/>
      <color rgb="FFFF505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G3:H11" totalsRowShown="0" headerRowDxfId="2">
  <autoFilter ref="G3:H11"/>
  <tableColumns count="2">
    <tableColumn id="1" name="№" dataDxfId="1"/>
    <tableColumn id="2" name="ФИО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="70" zoomScaleNormal="70" workbookViewId="0">
      <selection activeCell="H16" sqref="H16"/>
    </sheetView>
  </sheetViews>
  <sheetFormatPr defaultRowHeight="20.25" x14ac:dyDescent="0.3"/>
  <cols>
    <col min="1" max="1" width="22" style="1" customWidth="1"/>
    <col min="2" max="2" width="15" style="1" customWidth="1"/>
    <col min="3" max="3" width="10.140625" style="1" hidden="1" customWidth="1"/>
    <col min="4" max="4" width="31.5703125" style="1" customWidth="1"/>
    <col min="5" max="5" width="60.42578125" style="1" customWidth="1"/>
    <col min="6" max="6" width="5.7109375" style="1" customWidth="1"/>
    <col min="7" max="7" width="9.140625" style="1"/>
    <col min="8" max="8" width="33.5703125" style="1" customWidth="1"/>
    <col min="9" max="16384" width="9.140625" style="1"/>
  </cols>
  <sheetData>
    <row r="1" spans="1:8" x14ac:dyDescent="0.3">
      <c r="A1" s="28"/>
    </row>
    <row r="2" spans="1:8" x14ac:dyDescent="0.3">
      <c r="A2" s="28"/>
      <c r="B2" s="33" t="str">
        <f ca="1">A9&amp;" "&amp;TEXT(B5,"ММММ гггг")</f>
        <v>ГРАФИК ДЕЖУРСТВА В ОФИСЕ  Апрель 2016</v>
      </c>
      <c r="C2" s="33"/>
      <c r="D2" s="34"/>
      <c r="E2" s="34"/>
    </row>
    <row r="3" spans="1:8" ht="21" thickBot="1" x14ac:dyDescent="0.35">
      <c r="A3" s="35">
        <f ca="1">TODAY()</f>
        <v>42443</v>
      </c>
      <c r="G3" s="1" t="s">
        <v>15</v>
      </c>
      <c r="H3" s="1" t="s">
        <v>16</v>
      </c>
    </row>
    <row r="4" spans="1:8" ht="21" thickBot="1" x14ac:dyDescent="0.35">
      <c r="A4" s="35">
        <f ca="1">DATE(YEAR($A$3),MONTH($A$3)+1,DAY(1))</f>
        <v>42461</v>
      </c>
      <c r="B4" s="8" t="s">
        <v>0</v>
      </c>
      <c r="C4" s="8"/>
      <c r="D4" s="8" t="s">
        <v>1</v>
      </c>
      <c r="E4" s="5" t="s">
        <v>3</v>
      </c>
      <c r="F4" s="1" t="s">
        <v>15</v>
      </c>
      <c r="G4" s="1">
        <v>0</v>
      </c>
      <c r="H4" s="9" t="s">
        <v>13</v>
      </c>
    </row>
    <row r="5" spans="1:8" ht="21" thickBot="1" x14ac:dyDescent="0.35">
      <c r="A5" s="28"/>
      <c r="B5" s="11">
        <f ca="1">DATE(A6,A7,1)</f>
        <v>42461</v>
      </c>
      <c r="C5" s="19">
        <f t="shared" ref="C5:C35" ca="1" si="0">DAY(B5)</f>
        <v>1</v>
      </c>
      <c r="D5" s="6" t="str">
        <f ca="1">TEXT(B5,"дддд")</f>
        <v>пятница</v>
      </c>
      <c r="E5" s="30" t="s">
        <v>10</v>
      </c>
      <c r="F5" s="1">
        <f>MATCH(E5,$H$4:$H$11)-1</f>
        <v>1</v>
      </c>
      <c r="G5" s="1">
        <v>1</v>
      </c>
      <c r="H5" s="29" t="s">
        <v>10</v>
      </c>
    </row>
    <row r="6" spans="1:8" ht="21" thickBot="1" x14ac:dyDescent="0.35">
      <c r="A6" s="28">
        <f ca="1">YEAR(A4)</f>
        <v>2016</v>
      </c>
      <c r="B6" s="11">
        <f ca="1">SUM(B5,1)</f>
        <v>42462</v>
      </c>
      <c r="C6" s="19">
        <f t="shared" ca="1" si="0"/>
        <v>2</v>
      </c>
      <c r="D6" s="6" t="str">
        <f t="shared" ref="D6:D35" ca="1" si="1">TEXT(B6,"дддд")</f>
        <v>суббота</v>
      </c>
      <c r="E6" s="6" t="str">
        <f t="shared" ref="E6:E35" ca="1" si="2">VLOOKUP(F6,$G$4:$H$11,2,0)</f>
        <v>Верещагин Т. З.</v>
      </c>
      <c r="F6" s="1">
        <f t="shared" ref="F6:F14" ca="1" si="3">IF(D6="воскресенье",7,IF(D6="суббота",0,IF(IF(F5=7,F3+1,F5+1)=7,1,IF(F5=7,F3+1,F5+1))))</f>
        <v>0</v>
      </c>
      <c r="G6" s="1">
        <v>2</v>
      </c>
      <c r="H6" s="30" t="s">
        <v>8</v>
      </c>
    </row>
    <row r="7" spans="1:8" ht="21" thickBot="1" x14ac:dyDescent="0.35">
      <c r="A7" s="28">
        <f ca="1">MONTH(A4)</f>
        <v>4</v>
      </c>
      <c r="B7" s="10">
        <f t="shared" ref="B7:B35" ca="1" si="4">SUM(B6,1)</f>
        <v>42463</v>
      </c>
      <c r="C7" s="20">
        <f t="shared" ca="1" si="0"/>
        <v>3</v>
      </c>
      <c r="D7" s="6" t="str">
        <f t="shared" ca="1" si="1"/>
        <v>воскресенье</v>
      </c>
      <c r="E7" s="6" t="str">
        <f t="shared" ca="1" si="2"/>
        <v xml:space="preserve">   </v>
      </c>
      <c r="F7" s="1">
        <f t="shared" ca="1" si="3"/>
        <v>7</v>
      </c>
      <c r="G7" s="1">
        <v>3</v>
      </c>
      <c r="H7" s="30" t="s">
        <v>9</v>
      </c>
    </row>
    <row r="8" spans="1:8" ht="21" thickBot="1" x14ac:dyDescent="0.35">
      <c r="A8" s="28"/>
      <c r="B8" s="10">
        <f t="shared" ca="1" si="4"/>
        <v>42464</v>
      </c>
      <c r="C8" s="20">
        <f t="shared" ca="1" si="0"/>
        <v>4</v>
      </c>
      <c r="D8" s="6" t="str">
        <f t="shared" ca="1" si="1"/>
        <v>понедельник</v>
      </c>
      <c r="E8" s="6" t="str">
        <f t="shared" ca="1" si="2"/>
        <v>Котёл Н. И.</v>
      </c>
      <c r="F8" s="1">
        <f t="shared" ca="1" si="3"/>
        <v>2</v>
      </c>
      <c r="G8" s="1">
        <v>4</v>
      </c>
      <c r="H8" s="30" t="s">
        <v>11</v>
      </c>
    </row>
    <row r="9" spans="1:8" ht="21" thickBot="1" x14ac:dyDescent="0.35">
      <c r="A9" s="28" t="s">
        <v>6</v>
      </c>
      <c r="B9" s="10">
        <f t="shared" ca="1" si="4"/>
        <v>42465</v>
      </c>
      <c r="C9" s="20">
        <f t="shared" ca="1" si="0"/>
        <v>5</v>
      </c>
      <c r="D9" s="6" t="str">
        <f t="shared" ca="1" si="1"/>
        <v>вторник</v>
      </c>
      <c r="E9" s="6" t="str">
        <f t="shared" ca="1" si="2"/>
        <v>Орлов А. В.</v>
      </c>
      <c r="F9" s="1">
        <f t="shared" ca="1" si="3"/>
        <v>3</v>
      </c>
      <c r="G9" s="1">
        <v>5</v>
      </c>
      <c r="H9" s="30" t="s">
        <v>12</v>
      </c>
    </row>
    <row r="10" spans="1:8" ht="21" thickBot="1" x14ac:dyDescent="0.35">
      <c r="A10" s="28"/>
      <c r="B10" s="10">
        <f t="shared" ca="1" si="4"/>
        <v>42466</v>
      </c>
      <c r="C10" s="20">
        <f t="shared" ca="1" si="0"/>
        <v>6</v>
      </c>
      <c r="D10" s="6" t="str">
        <f t="shared" ca="1" si="1"/>
        <v>среда</v>
      </c>
      <c r="E10" s="6" t="str">
        <f t="shared" ca="1" si="2"/>
        <v>Параллелепипед О. И.</v>
      </c>
      <c r="F10" s="1">
        <f t="shared" ca="1" si="3"/>
        <v>4</v>
      </c>
      <c r="G10" s="1">
        <v>6</v>
      </c>
      <c r="H10" s="31" t="s">
        <v>7</v>
      </c>
    </row>
    <row r="11" spans="1:8" ht="21" thickBot="1" x14ac:dyDescent="0.35">
      <c r="A11" s="28"/>
      <c r="B11" s="12">
        <f t="shared" ca="1" si="4"/>
        <v>42467</v>
      </c>
      <c r="C11" s="21">
        <f t="shared" ca="1" si="0"/>
        <v>7</v>
      </c>
      <c r="D11" s="6" t="str">
        <f t="shared" ca="1" si="1"/>
        <v>четверг</v>
      </c>
      <c r="E11" s="6" t="str">
        <f t="shared" ca="1" si="2"/>
        <v>Ясная О. Д.</v>
      </c>
      <c r="F11" s="1">
        <f t="shared" ca="1" si="3"/>
        <v>5</v>
      </c>
      <c r="G11" s="1">
        <v>7</v>
      </c>
      <c r="H11" s="32" t="s">
        <v>17</v>
      </c>
    </row>
    <row r="12" spans="1:8" ht="21" thickBot="1" x14ac:dyDescent="0.35">
      <c r="A12" s="28"/>
      <c r="B12" s="12">
        <f t="shared" ca="1" si="4"/>
        <v>42468</v>
      </c>
      <c r="C12" s="27">
        <f t="shared" ca="1" si="0"/>
        <v>8</v>
      </c>
      <c r="D12" s="9" t="str">
        <f t="shared" ca="1" si="1"/>
        <v>пятница</v>
      </c>
      <c r="E12" s="6" t="str">
        <f t="shared" ca="1" si="2"/>
        <v>Ясный В. В.</v>
      </c>
      <c r="F12" s="1">
        <f t="shared" ca="1" si="3"/>
        <v>6</v>
      </c>
      <c r="H12"/>
    </row>
    <row r="13" spans="1:8" ht="21" thickBot="1" x14ac:dyDescent="0.35">
      <c r="A13" s="28"/>
      <c r="B13" s="10">
        <f t="shared" ca="1" si="4"/>
        <v>42469</v>
      </c>
      <c r="C13" s="20">
        <f t="shared" ca="1" si="0"/>
        <v>9</v>
      </c>
      <c r="D13" s="6" t="str">
        <f t="shared" ca="1" si="1"/>
        <v>суббота</v>
      </c>
      <c r="E13" s="6" t="str">
        <f t="shared" ca="1" si="2"/>
        <v>Верещагин Т. З.</v>
      </c>
      <c r="F13" s="1">
        <f t="shared" ca="1" si="3"/>
        <v>0</v>
      </c>
      <c r="H13"/>
    </row>
    <row r="14" spans="1:8" ht="21" thickBot="1" x14ac:dyDescent="0.35">
      <c r="A14" s="28"/>
      <c r="B14" s="10">
        <f t="shared" ca="1" si="4"/>
        <v>42470</v>
      </c>
      <c r="C14" s="20">
        <f t="shared" ca="1" si="0"/>
        <v>10</v>
      </c>
      <c r="D14" s="6" t="str">
        <f t="shared" ca="1" si="1"/>
        <v>воскресенье</v>
      </c>
      <c r="E14" s="6" t="str">
        <f t="shared" ca="1" si="2"/>
        <v xml:space="preserve">   </v>
      </c>
      <c r="F14" s="1">
        <f t="shared" ca="1" si="3"/>
        <v>7</v>
      </c>
      <c r="H14"/>
    </row>
    <row r="15" spans="1:8" ht="21" thickBot="1" x14ac:dyDescent="0.35">
      <c r="B15" s="10">
        <f t="shared" ca="1" si="4"/>
        <v>42471</v>
      </c>
      <c r="C15" s="20">
        <f t="shared" ca="1" si="0"/>
        <v>11</v>
      </c>
      <c r="D15" s="6" t="str">
        <f t="shared" ca="1" si="1"/>
        <v>понедельник</v>
      </c>
      <c r="E15" s="6" t="str">
        <f t="shared" ca="1" si="2"/>
        <v>Волков М. С.</v>
      </c>
      <c r="F15" s="1">
        <f ca="1">IF(D15="воскресенье",7,IF(D15="суббота",0,IF(IF(F14=7,F12+1,F14+1)=7,1,IF(F14=7,F12+1,F14+1))))</f>
        <v>1</v>
      </c>
      <c r="H15"/>
    </row>
    <row r="16" spans="1:8" ht="21" thickBot="1" x14ac:dyDescent="0.35">
      <c r="B16" s="10">
        <f t="shared" ca="1" si="4"/>
        <v>42472</v>
      </c>
      <c r="C16" s="20">
        <f t="shared" ca="1" si="0"/>
        <v>12</v>
      </c>
      <c r="D16" s="6" t="str">
        <f t="shared" ca="1" si="1"/>
        <v>вторник</v>
      </c>
      <c r="E16" s="6" t="str">
        <f t="shared" ca="1" si="2"/>
        <v>Котёл Н. И.</v>
      </c>
      <c r="F16" s="1">
        <f t="shared" ref="F16:F35" ca="1" si="5">IF(D16="воскресенье",7,IF(D16="суббота",0,IF(IF(F15=7,F13+1,F15+1)=7,1,IF(F15=7,F13+1,F15+1))))</f>
        <v>2</v>
      </c>
      <c r="H16"/>
    </row>
    <row r="17" spans="2:8" ht="21" thickBot="1" x14ac:dyDescent="0.35">
      <c r="B17" s="10">
        <f t="shared" ca="1" si="4"/>
        <v>42473</v>
      </c>
      <c r="C17" s="20">
        <f t="shared" ca="1" si="0"/>
        <v>13</v>
      </c>
      <c r="D17" s="6" t="str">
        <f t="shared" ca="1" si="1"/>
        <v>среда</v>
      </c>
      <c r="E17" s="6" t="str">
        <f t="shared" ca="1" si="2"/>
        <v>Орлов А. В.</v>
      </c>
      <c r="F17" s="1">
        <f t="shared" ca="1" si="5"/>
        <v>3</v>
      </c>
      <c r="H17"/>
    </row>
    <row r="18" spans="2:8" ht="21" thickBot="1" x14ac:dyDescent="0.35">
      <c r="B18" s="10">
        <f t="shared" ca="1" si="4"/>
        <v>42474</v>
      </c>
      <c r="C18" s="20">
        <f t="shared" ca="1" si="0"/>
        <v>14</v>
      </c>
      <c r="D18" s="6" t="str">
        <f t="shared" ca="1" si="1"/>
        <v>четверг</v>
      </c>
      <c r="E18" s="6" t="str">
        <f t="shared" ca="1" si="2"/>
        <v>Параллелепипед О. И.</v>
      </c>
      <c r="F18" s="1">
        <f t="shared" ca="1" si="5"/>
        <v>4</v>
      </c>
      <c r="H18"/>
    </row>
    <row r="19" spans="2:8" ht="21" thickBot="1" x14ac:dyDescent="0.35">
      <c r="B19" s="10">
        <f t="shared" ca="1" si="4"/>
        <v>42475</v>
      </c>
      <c r="C19" s="20">
        <f t="shared" ca="1" si="0"/>
        <v>15</v>
      </c>
      <c r="D19" s="6" t="str">
        <f t="shared" ca="1" si="1"/>
        <v>пятница</v>
      </c>
      <c r="E19" s="6" t="str">
        <f t="shared" ca="1" si="2"/>
        <v>Ясная О. Д.</v>
      </c>
      <c r="F19" s="1">
        <f t="shared" ca="1" si="5"/>
        <v>5</v>
      </c>
      <c r="H19"/>
    </row>
    <row r="20" spans="2:8" ht="21" thickBot="1" x14ac:dyDescent="0.35">
      <c r="B20" s="10">
        <f t="shared" ca="1" si="4"/>
        <v>42476</v>
      </c>
      <c r="C20" s="20">
        <f t="shared" ca="1" si="0"/>
        <v>16</v>
      </c>
      <c r="D20" s="6" t="str">
        <f t="shared" ca="1" si="1"/>
        <v>суббота</v>
      </c>
      <c r="E20" s="6" t="str">
        <f t="shared" ca="1" si="2"/>
        <v>Верещагин Т. З.</v>
      </c>
      <c r="F20" s="1">
        <f t="shared" ca="1" si="5"/>
        <v>0</v>
      </c>
      <c r="H20"/>
    </row>
    <row r="21" spans="2:8" ht="21" thickBot="1" x14ac:dyDescent="0.35">
      <c r="B21" s="10">
        <f t="shared" ca="1" si="4"/>
        <v>42477</v>
      </c>
      <c r="C21" s="20">
        <f t="shared" ca="1" si="0"/>
        <v>17</v>
      </c>
      <c r="D21" s="6" t="str">
        <f t="shared" ca="1" si="1"/>
        <v>воскресенье</v>
      </c>
      <c r="E21" s="6" t="str">
        <f t="shared" ca="1" si="2"/>
        <v xml:space="preserve">   </v>
      </c>
      <c r="F21" s="1">
        <f t="shared" ca="1" si="5"/>
        <v>7</v>
      </c>
      <c r="H21"/>
    </row>
    <row r="22" spans="2:8" ht="21" thickBot="1" x14ac:dyDescent="0.35">
      <c r="B22" s="10">
        <f t="shared" ca="1" si="4"/>
        <v>42478</v>
      </c>
      <c r="C22" s="20">
        <f t="shared" ca="1" si="0"/>
        <v>18</v>
      </c>
      <c r="D22" s="6" t="str">
        <f t="shared" ca="1" si="1"/>
        <v>понедельник</v>
      </c>
      <c r="E22" s="6" t="str">
        <f t="shared" ca="1" si="2"/>
        <v>Ясный В. В.</v>
      </c>
      <c r="F22" s="1">
        <f t="shared" ca="1" si="5"/>
        <v>6</v>
      </c>
      <c r="H22"/>
    </row>
    <row r="23" spans="2:8" ht="21" thickBot="1" x14ac:dyDescent="0.35">
      <c r="B23" s="10">
        <f t="shared" ca="1" si="4"/>
        <v>42479</v>
      </c>
      <c r="C23" s="20">
        <f t="shared" ca="1" si="0"/>
        <v>19</v>
      </c>
      <c r="D23" s="6" t="str">
        <f t="shared" ca="1" si="1"/>
        <v>вторник</v>
      </c>
      <c r="E23" s="6" t="str">
        <f t="shared" ca="1" si="2"/>
        <v>Волков М. С.</v>
      </c>
      <c r="F23" s="1">
        <f t="shared" ca="1" si="5"/>
        <v>1</v>
      </c>
      <c r="H23"/>
    </row>
    <row r="24" spans="2:8" ht="21" thickBot="1" x14ac:dyDescent="0.35">
      <c r="B24" s="10">
        <f t="shared" ca="1" si="4"/>
        <v>42480</v>
      </c>
      <c r="C24" s="20">
        <f t="shared" ca="1" si="0"/>
        <v>20</v>
      </c>
      <c r="D24" s="6" t="str">
        <f t="shared" ca="1" si="1"/>
        <v>среда</v>
      </c>
      <c r="E24" s="6" t="str">
        <f t="shared" ca="1" si="2"/>
        <v>Котёл Н. И.</v>
      </c>
      <c r="F24" s="1">
        <f t="shared" ca="1" si="5"/>
        <v>2</v>
      </c>
      <c r="H24"/>
    </row>
    <row r="25" spans="2:8" ht="21" thickBot="1" x14ac:dyDescent="0.35">
      <c r="B25" s="10">
        <f t="shared" ca="1" si="4"/>
        <v>42481</v>
      </c>
      <c r="C25" s="20">
        <f t="shared" ca="1" si="0"/>
        <v>21</v>
      </c>
      <c r="D25" s="6" t="str">
        <f t="shared" ca="1" si="1"/>
        <v>четверг</v>
      </c>
      <c r="E25" s="6" t="str">
        <f t="shared" ca="1" si="2"/>
        <v>Орлов А. В.</v>
      </c>
      <c r="F25" s="1">
        <f t="shared" ca="1" si="5"/>
        <v>3</v>
      </c>
      <c r="H25"/>
    </row>
    <row r="26" spans="2:8" ht="21" thickBot="1" x14ac:dyDescent="0.35">
      <c r="B26" s="10">
        <f t="shared" ca="1" si="4"/>
        <v>42482</v>
      </c>
      <c r="C26" s="20">
        <f t="shared" ca="1" si="0"/>
        <v>22</v>
      </c>
      <c r="D26" s="6" t="str">
        <f t="shared" ca="1" si="1"/>
        <v>пятница</v>
      </c>
      <c r="E26" s="6" t="str">
        <f t="shared" ca="1" si="2"/>
        <v>Параллелепипед О. И.</v>
      </c>
      <c r="F26" s="1">
        <f t="shared" ca="1" si="5"/>
        <v>4</v>
      </c>
      <c r="H26"/>
    </row>
    <row r="27" spans="2:8" ht="21" thickBot="1" x14ac:dyDescent="0.35">
      <c r="B27" s="13">
        <f t="shared" ca="1" si="4"/>
        <v>42483</v>
      </c>
      <c r="C27" s="22">
        <f t="shared" ca="1" si="0"/>
        <v>23</v>
      </c>
      <c r="D27" s="9" t="str">
        <f t="shared" ca="1" si="1"/>
        <v>суббота</v>
      </c>
      <c r="E27" s="6" t="str">
        <f t="shared" ca="1" si="2"/>
        <v>Верещагин Т. З.</v>
      </c>
      <c r="F27" s="1">
        <f t="shared" ca="1" si="5"/>
        <v>0</v>
      </c>
      <c r="H27"/>
    </row>
    <row r="28" spans="2:8" ht="21" thickBot="1" x14ac:dyDescent="0.35">
      <c r="B28" s="10">
        <f t="shared" ca="1" si="4"/>
        <v>42484</v>
      </c>
      <c r="C28" s="20">
        <f t="shared" ca="1" si="0"/>
        <v>24</v>
      </c>
      <c r="D28" s="6" t="str">
        <f t="shared" ca="1" si="1"/>
        <v>воскресенье</v>
      </c>
      <c r="E28" s="6" t="str">
        <f t="shared" ca="1" si="2"/>
        <v xml:space="preserve">   </v>
      </c>
      <c r="F28" s="1">
        <f t="shared" ca="1" si="5"/>
        <v>7</v>
      </c>
      <c r="H28"/>
    </row>
    <row r="29" spans="2:8" ht="21" thickBot="1" x14ac:dyDescent="0.35">
      <c r="B29" s="10">
        <f t="shared" ca="1" si="4"/>
        <v>42485</v>
      </c>
      <c r="C29" s="20">
        <f t="shared" ca="1" si="0"/>
        <v>25</v>
      </c>
      <c r="D29" s="6" t="str">
        <f t="shared" ca="1" si="1"/>
        <v>понедельник</v>
      </c>
      <c r="E29" s="6" t="str">
        <f t="shared" ca="1" si="2"/>
        <v>Ясная О. Д.</v>
      </c>
      <c r="F29" s="1">
        <f t="shared" ca="1" si="5"/>
        <v>5</v>
      </c>
      <c r="H29"/>
    </row>
    <row r="30" spans="2:8" ht="21" thickBot="1" x14ac:dyDescent="0.35">
      <c r="B30" s="10">
        <f t="shared" ca="1" si="4"/>
        <v>42486</v>
      </c>
      <c r="C30" s="20">
        <f t="shared" ca="1" si="0"/>
        <v>26</v>
      </c>
      <c r="D30" s="6" t="str">
        <f t="shared" ca="1" si="1"/>
        <v>вторник</v>
      </c>
      <c r="E30" s="6" t="str">
        <f t="shared" ca="1" si="2"/>
        <v>Ясный В. В.</v>
      </c>
      <c r="F30" s="1">
        <f t="shared" ca="1" si="5"/>
        <v>6</v>
      </c>
      <c r="H30"/>
    </row>
    <row r="31" spans="2:8" ht="21" thickBot="1" x14ac:dyDescent="0.35">
      <c r="B31" s="10">
        <f t="shared" ca="1" si="4"/>
        <v>42487</v>
      </c>
      <c r="C31" s="20">
        <f t="shared" ca="1" si="0"/>
        <v>27</v>
      </c>
      <c r="D31" s="6" t="str">
        <f t="shared" ca="1" si="1"/>
        <v>среда</v>
      </c>
      <c r="E31" s="6" t="str">
        <f t="shared" ca="1" si="2"/>
        <v>Волков М. С.</v>
      </c>
      <c r="F31" s="1">
        <f t="shared" ca="1" si="5"/>
        <v>1</v>
      </c>
      <c r="H31"/>
    </row>
    <row r="32" spans="2:8" ht="21" thickBot="1" x14ac:dyDescent="0.35">
      <c r="B32" s="10">
        <f t="shared" ca="1" si="4"/>
        <v>42488</v>
      </c>
      <c r="C32" s="20">
        <f t="shared" ca="1" si="0"/>
        <v>28</v>
      </c>
      <c r="D32" s="6" t="str">
        <f t="shared" ca="1" si="1"/>
        <v>четверг</v>
      </c>
      <c r="E32" s="6" t="str">
        <f t="shared" ca="1" si="2"/>
        <v>Котёл Н. И.</v>
      </c>
      <c r="F32" s="1">
        <f t="shared" ca="1" si="5"/>
        <v>2</v>
      </c>
      <c r="H32"/>
    </row>
    <row r="33" spans="1:8" ht="21" thickBot="1" x14ac:dyDescent="0.35">
      <c r="B33" s="10">
        <f t="shared" ca="1" si="4"/>
        <v>42489</v>
      </c>
      <c r="C33" s="20">
        <f t="shared" ca="1" si="0"/>
        <v>29</v>
      </c>
      <c r="D33" s="6" t="str">
        <f t="shared" ca="1" si="1"/>
        <v>пятница</v>
      </c>
      <c r="E33" s="6" t="str">
        <f t="shared" ca="1" si="2"/>
        <v>Орлов А. В.</v>
      </c>
      <c r="F33" s="1">
        <f t="shared" ca="1" si="5"/>
        <v>3</v>
      </c>
      <c r="H33"/>
    </row>
    <row r="34" spans="1:8" ht="24" thickBot="1" x14ac:dyDescent="0.35">
      <c r="A34" s="23"/>
      <c r="B34" s="11">
        <f t="shared" ca="1" si="4"/>
        <v>42490</v>
      </c>
      <c r="C34" s="14">
        <f t="shared" ca="1" si="0"/>
        <v>30</v>
      </c>
      <c r="D34" s="15" t="str">
        <f t="shared" ca="1" si="1"/>
        <v>суббота</v>
      </c>
      <c r="E34" s="6" t="str">
        <f t="shared" ca="1" si="2"/>
        <v>Верещагин Т. З.</v>
      </c>
      <c r="F34" s="1">
        <f t="shared" ca="1" si="5"/>
        <v>0</v>
      </c>
    </row>
    <row r="35" spans="1:8" ht="24" thickBot="1" x14ac:dyDescent="0.35">
      <c r="A35" s="24"/>
      <c r="B35" s="11">
        <f t="shared" ca="1" si="4"/>
        <v>42491</v>
      </c>
      <c r="C35" s="14">
        <f t="shared" ca="1" si="0"/>
        <v>1</v>
      </c>
      <c r="D35" s="15" t="str">
        <f t="shared" ca="1" si="1"/>
        <v>воскресенье</v>
      </c>
      <c r="E35" s="6" t="str">
        <f t="shared" ca="1" si="2"/>
        <v xml:space="preserve">   </v>
      </c>
      <c r="F35" s="1">
        <f t="shared" ca="1" si="5"/>
        <v>7</v>
      </c>
    </row>
    <row r="36" spans="1:8" x14ac:dyDescent="0.3">
      <c r="A36" s="25"/>
      <c r="B36" s="26"/>
      <c r="C36" s="26"/>
      <c r="D36" s="26"/>
      <c r="E36" s="26"/>
      <c r="F36" s="25"/>
    </row>
  </sheetData>
  <autoFilter ref="C4:E35"/>
  <sortState ref="H4:H10">
    <sortCondition ref="H4:H10"/>
  </sortState>
  <mergeCells count="1">
    <mergeCell ref="B2:E2"/>
  </mergeCells>
  <conditionalFormatting sqref="B5:B35">
    <cfRule type="expression" dxfId="7" priority="3">
      <formula>IF(OR(WEEKDAY(B5,2)=7),TRUE)</formula>
    </cfRule>
  </conditionalFormatting>
  <conditionalFormatting sqref="D5:D35">
    <cfRule type="expression" dxfId="6" priority="4">
      <formula>IF(OR(WEEKDAY(B5,2)=7),TRUE)</formula>
    </cfRule>
  </conditionalFormatting>
  <conditionalFormatting sqref="E5:E35">
    <cfRule type="expression" dxfId="5" priority="5">
      <formula>IF(OR(WEEKDAY(B5,2)=7),TRUE)</formula>
    </cfRule>
  </conditionalFormatting>
  <conditionalFormatting sqref="H5:H11">
    <cfRule type="expression" dxfId="4" priority="2">
      <formula>IF(OR(WEEKDAY(E5,2)=7),TRUE)</formula>
    </cfRule>
  </conditionalFormatting>
  <conditionalFormatting sqref="H4">
    <cfRule type="expression" dxfId="3" priority="1">
      <formula>IF(OR(WEEKDAY(E4,2)=7),TRUE)</formula>
    </cfRule>
  </conditionalFormatting>
  <printOptions horizontalCentered="1"/>
  <pageMargins left="0.19685039370078741" right="0.19685039370078741" top="0.39370078740157483" bottom="0.19685039370078741" header="0.19685039370078741" footer="0.19685039370078741"/>
  <pageSetup paperSize="9" fitToHeight="0" orientation="portrait" r:id="rId1"/>
  <cellWatches>
    <cellWatch r="D10"/>
  </cellWatche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G14"/>
  <sheetViews>
    <sheetView workbookViewId="0">
      <selection activeCell="I11" sqref="I11"/>
    </sheetView>
  </sheetViews>
  <sheetFormatPr defaultRowHeight="12.75" x14ac:dyDescent="0.2"/>
  <cols>
    <col min="4" max="4" width="42.5703125" customWidth="1"/>
  </cols>
  <sheetData>
    <row r="6" spans="4:7" ht="13.5" thickBot="1" x14ac:dyDescent="0.25">
      <c r="E6" s="18" t="s">
        <v>4</v>
      </c>
      <c r="F6" s="18" t="s">
        <v>5</v>
      </c>
      <c r="G6" s="18" t="s">
        <v>14</v>
      </c>
    </row>
    <row r="7" spans="4:7" ht="21" thickBot="1" x14ac:dyDescent="0.25">
      <c r="D7" s="3" t="s">
        <v>8</v>
      </c>
      <c r="E7">
        <v>4</v>
      </c>
      <c r="F7">
        <v>4</v>
      </c>
      <c r="G7">
        <v>3</v>
      </c>
    </row>
    <row r="8" spans="4:7" ht="21" thickBot="1" x14ac:dyDescent="0.25">
      <c r="D8" s="3" t="s">
        <v>11</v>
      </c>
      <c r="E8">
        <v>4</v>
      </c>
      <c r="F8">
        <v>3</v>
      </c>
      <c r="G8">
        <v>4</v>
      </c>
    </row>
    <row r="9" spans="4:7" ht="21" thickBot="1" x14ac:dyDescent="0.25">
      <c r="D9" s="16" t="s">
        <v>2</v>
      </c>
      <c r="E9" s="17">
        <v>0</v>
      </c>
    </row>
    <row r="10" spans="4:7" ht="21" thickBot="1" x14ac:dyDescent="0.25">
      <c r="D10" s="7" t="s">
        <v>10</v>
      </c>
      <c r="E10">
        <v>4</v>
      </c>
      <c r="F10">
        <v>3</v>
      </c>
      <c r="G10">
        <v>4</v>
      </c>
    </row>
    <row r="11" spans="4:7" ht="21" thickBot="1" x14ac:dyDescent="0.25">
      <c r="D11" s="2" t="s">
        <v>12</v>
      </c>
      <c r="E11">
        <v>3</v>
      </c>
      <c r="F11">
        <v>4</v>
      </c>
      <c r="G11">
        <v>3</v>
      </c>
    </row>
    <row r="12" spans="4:7" ht="21" thickBot="1" x14ac:dyDescent="0.25">
      <c r="D12" s="4" t="s">
        <v>7</v>
      </c>
      <c r="E12">
        <v>4</v>
      </c>
      <c r="F12">
        <v>3</v>
      </c>
      <c r="G12">
        <v>4</v>
      </c>
    </row>
    <row r="13" spans="4:7" ht="21" thickBot="1" x14ac:dyDescent="0.25">
      <c r="D13" s="3" t="s">
        <v>13</v>
      </c>
      <c r="E13">
        <v>4</v>
      </c>
      <c r="F13">
        <v>4</v>
      </c>
      <c r="G13">
        <v>4</v>
      </c>
    </row>
    <row r="14" spans="4:7" ht="21" thickBot="1" x14ac:dyDescent="0.25">
      <c r="D14" s="3" t="s">
        <v>9</v>
      </c>
      <c r="E14">
        <v>3</v>
      </c>
      <c r="F14">
        <v>4</v>
      </c>
      <c r="G14"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График дежурств</vt:lpstr>
      <vt:lpstr>Лист1</vt:lpstr>
      <vt:lpstr>'График дежурств'!Область_печати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ADMIN_OFFICE</cp:lastModifiedBy>
  <cp:lastPrinted>2016-02-26T14:14:03Z</cp:lastPrinted>
  <dcterms:created xsi:type="dcterms:W3CDTF">2014-04-04T15:04:15Z</dcterms:created>
  <dcterms:modified xsi:type="dcterms:W3CDTF">2016-03-14T14:48:41Z</dcterms:modified>
</cp:coreProperties>
</file>