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ЦОД" sheetId="3" r:id="rId1"/>
  </sheets>
  <calcPr calcId="152511" calcMode="manual"/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V3" i="3"/>
  <c r="BC3" i="3" s="1"/>
  <c r="AN4" i="3"/>
  <c r="AN5" i="3" s="1"/>
  <c r="AN6" i="3" s="1"/>
  <c r="AN7" i="3" s="1"/>
  <c r="AV7" i="3" s="1"/>
  <c r="AN8" i="3" l="1"/>
  <c r="AV4" i="3"/>
  <c r="BC4" i="3" s="1"/>
  <c r="AV5" i="3"/>
  <c r="BC5" i="3" s="1"/>
  <c r="AV8" i="3"/>
  <c r="BC8" i="3" s="1"/>
  <c r="BC7" i="3"/>
  <c r="AV6" i="3"/>
  <c r="BC6" i="3" s="1"/>
  <c r="AF9" i="3"/>
  <c r="AN9" i="3" s="1"/>
  <c r="AN10" i="3" s="1"/>
  <c r="AN11" i="3" s="1"/>
  <c r="AN12" i="3" l="1"/>
  <c r="AN13" i="3" s="1"/>
  <c r="AN14" i="3" s="1"/>
  <c r="AV11" i="3"/>
  <c r="AV9" i="3"/>
  <c r="BC9" i="3" s="1"/>
  <c r="AV10" i="3" l="1"/>
  <c r="BC10" i="3" s="1"/>
  <c r="BC11" i="3" l="1"/>
  <c r="AV12" i="3" l="1"/>
  <c r="BC12" i="3" s="1"/>
  <c r="AV14" i="3" l="1"/>
  <c r="AV13" i="3"/>
  <c r="BC13" i="3" s="1"/>
  <c r="BC14" i="3" l="1"/>
  <c r="BV21" i="3" s="1" a="1"/>
  <c r="BV21" i="3" s="1"/>
</calcChain>
</file>

<file path=xl/sharedStrings.xml><?xml version="1.0" encoding="utf-8"?>
<sst xmlns="http://schemas.openxmlformats.org/spreadsheetml/2006/main" count="20" uniqueCount="20">
  <si>
    <t>РТК</t>
  </si>
  <si>
    <t>СИ</t>
  </si>
  <si>
    <t>Аваком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</si>
  <si>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</si>
  <si>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</si>
  <si>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</si>
  <si>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</si>
  <si>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</si>
  <si>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</si>
  <si>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</si>
  <si>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</si>
  <si>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</si>
  <si>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</si>
  <si>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</si>
  <si>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</si>
  <si>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Средняя
цена, руб.</t>
  </si>
  <si>
    <t>Хватает до</t>
  </si>
  <si>
    <t>Месяц/
кол-во дней</t>
  </si>
  <si>
    <t>Расход, руб.</t>
  </si>
  <si>
    <t>Остаток, 
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</si>
</sst>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V21"/>
  <sheetViews>
    <sheetView tabSelected="1" zoomScaleNormal="100" workbookViewId="0">
      <selection activeCell="BV21" sqref="BV21"/>
    </sheetView>
  </sheetViews>
  <sheetFormatPr defaultColWidth="1.7109375" defaultRowHeight="12.75" x14ac:dyDescent="0.25"/>
  <cols>
    <col min="1" max="62" width="1.7109375" style="1"/>
    <col min="63" max="65" width="1.7109375" style="1" customWidth="1"/>
    <col min="66" max="73" width="1.7109375" style="1"/>
    <col min="74" max="74" width="12.5703125" style="1" customWidth="1"/>
    <col min="75" max="16384" width="1.7109375" style="1"/>
  </cols>
  <sheetData>
    <row r="1" spans="1:61" ht="12.75" customHeight="1" x14ac:dyDescent="0.25">
      <c r="A1" s="5" t="s">
        <v>17</v>
      </c>
      <c r="B1" s="6"/>
      <c r="C1" s="6"/>
      <c r="D1" s="6"/>
      <c r="E1" s="6"/>
      <c r="F1" s="6"/>
      <c r="G1" s="7"/>
      <c r="H1" s="28" t="s">
        <v>0</v>
      </c>
      <c r="I1" s="28"/>
      <c r="J1" s="28"/>
      <c r="K1" s="28"/>
      <c r="L1" s="28"/>
      <c r="M1" s="28"/>
      <c r="N1" s="28"/>
      <c r="O1" s="28"/>
      <c r="P1" s="28" t="s">
        <v>1</v>
      </c>
      <c r="Q1" s="28"/>
      <c r="R1" s="28"/>
      <c r="S1" s="28"/>
      <c r="T1" s="28"/>
      <c r="U1" s="28"/>
      <c r="V1" s="28"/>
      <c r="W1" s="28"/>
      <c r="X1" s="28" t="s">
        <v>2</v>
      </c>
      <c r="Y1" s="28"/>
      <c r="Z1" s="28"/>
      <c r="AA1" s="28"/>
      <c r="AB1" s="28"/>
      <c r="AC1" s="28"/>
      <c r="AD1" s="28"/>
      <c r="AE1" s="28"/>
      <c r="AF1" s="26" t="s">
        <v>15</v>
      </c>
      <c r="AG1" s="26"/>
      <c r="AH1" s="26"/>
      <c r="AI1" s="26"/>
      <c r="AJ1" s="26"/>
      <c r="AK1" s="26"/>
      <c r="AL1" s="26"/>
      <c r="AM1" s="26"/>
      <c r="AN1" s="5" t="s">
        <v>18</v>
      </c>
      <c r="AO1" s="6"/>
      <c r="AP1" s="6"/>
      <c r="AQ1" s="6"/>
      <c r="AR1" s="6"/>
      <c r="AS1" s="6"/>
      <c r="AT1" s="6"/>
      <c r="AU1" s="7"/>
      <c r="AV1" s="5" t="s">
        <v>19</v>
      </c>
      <c r="AW1" s="6"/>
      <c r="AX1" s="6"/>
      <c r="AY1" s="6"/>
      <c r="AZ1" s="6"/>
      <c r="BA1" s="6"/>
      <c r="BB1" s="7"/>
      <c r="BC1" s="11" t="s">
        <v>16</v>
      </c>
      <c r="BD1" s="12"/>
      <c r="BE1" s="12"/>
      <c r="BF1" s="12"/>
      <c r="BG1" s="12"/>
      <c r="BH1" s="12"/>
      <c r="BI1" s="13"/>
    </row>
    <row r="2" spans="1:61" s="2" customFormat="1" x14ac:dyDescent="0.25">
      <c r="A2" s="8"/>
      <c r="B2" s="9"/>
      <c r="C2" s="9"/>
      <c r="D2" s="9"/>
      <c r="E2" s="9"/>
      <c r="F2" s="9"/>
      <c r="G2" s="10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6"/>
      <c r="AG2" s="26"/>
      <c r="AH2" s="26"/>
      <c r="AI2" s="26"/>
      <c r="AJ2" s="26"/>
      <c r="AK2" s="26"/>
      <c r="AL2" s="26"/>
      <c r="AM2" s="26"/>
      <c r="AN2" s="8"/>
      <c r="AO2" s="9"/>
      <c r="AP2" s="9"/>
      <c r="AQ2" s="9"/>
      <c r="AR2" s="9"/>
      <c r="AS2" s="9"/>
      <c r="AT2" s="9"/>
      <c r="AU2" s="10"/>
      <c r="AV2" s="8"/>
      <c r="AW2" s="9"/>
      <c r="AX2" s="9"/>
      <c r="AY2" s="9"/>
      <c r="AZ2" s="9"/>
      <c r="BA2" s="9"/>
      <c r="BB2" s="10"/>
      <c r="BC2" s="14"/>
      <c r="BD2" s="15"/>
      <c r="BE2" s="15"/>
      <c r="BF2" s="15"/>
      <c r="BG2" s="15"/>
      <c r="BH2" s="15"/>
      <c r="BI2" s="16"/>
    </row>
    <row r="3" spans="1:61" x14ac:dyDescent="0.25">
      <c r="A3" s="3" t="s">
        <v>3</v>
      </c>
      <c r="B3" s="3"/>
      <c r="C3" s="3"/>
      <c r="D3" s="3"/>
      <c r="E3" s="3"/>
      <c r="F3" s="4">
        <v>31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0">
        <v>0</v>
      </c>
      <c r="AO3" s="21"/>
      <c r="AP3" s="21"/>
      <c r="AQ3" s="21"/>
      <c r="AR3" s="21"/>
      <c r="AS3" s="21"/>
      <c r="AT3" s="21"/>
      <c r="AU3" s="22"/>
      <c r="AV3" s="17">
        <f t="shared" ref="AV3:AV14" si="0">5193000-AN3</f>
        <v>5193000</v>
      </c>
      <c r="AW3" s="18"/>
      <c r="AX3" s="18"/>
      <c r="AY3" s="18"/>
      <c r="AZ3" s="18"/>
      <c r="BA3" s="18"/>
      <c r="BB3" s="19"/>
      <c r="BC3" s="20" t="str">
        <f>IF(IF(AV3&lt;0,INT(AV2/ROUNDDOWN(AG3/F3,3)),"полностью")&lt;0,"-",IF(AV3&lt;0,INT(AV2/ROUNDDOWN(AG3/F3,3)),"полностью"))</f>
        <v>полностью</v>
      </c>
      <c r="BD3" s="21"/>
      <c r="BE3" s="21"/>
      <c r="BF3" s="21"/>
      <c r="BG3" s="21"/>
      <c r="BH3" s="21"/>
      <c r="BI3" s="22"/>
    </row>
    <row r="4" spans="1:61" ht="15" customHeight="1" x14ac:dyDescent="0.25">
      <c r="A4" s="3" t="s">
        <v>4</v>
      </c>
      <c r="B4" s="3"/>
      <c r="C4" s="3"/>
      <c r="D4" s="3"/>
      <c r="E4" s="3"/>
      <c r="F4" s="4">
        <v>29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>
        <v>1081600.6499999999</v>
      </c>
      <c r="AG4" s="4"/>
      <c r="AH4" s="4"/>
      <c r="AI4" s="4"/>
      <c r="AJ4" s="4"/>
      <c r="AK4" s="4"/>
      <c r="AL4" s="4"/>
      <c r="AM4" s="4"/>
      <c r="AN4" s="23">
        <f t="shared" ref="AN4:AN14" si="1">AN3+AF4</f>
        <v>1081600.6499999999</v>
      </c>
      <c r="AO4" s="24"/>
      <c r="AP4" s="24"/>
      <c r="AQ4" s="24"/>
      <c r="AR4" s="24"/>
      <c r="AS4" s="24"/>
      <c r="AT4" s="24"/>
      <c r="AU4" s="25"/>
      <c r="AV4" s="17">
        <f t="shared" si="0"/>
        <v>4111399.35</v>
      </c>
      <c r="AW4" s="18"/>
      <c r="AX4" s="18"/>
      <c r="AY4" s="18"/>
      <c r="AZ4" s="18"/>
      <c r="BA4" s="18"/>
      <c r="BB4" s="19"/>
      <c r="BC4" s="20" t="str">
        <f t="shared" ref="BC4:BC14" si="2">IF(IF(AV4&lt;0,INT(AV3/ROUNDDOWN(AF4/F4,3)),"полностью")&lt;0,"-",IF(AV4&lt;0,INT(AV3/ROUNDDOWN(AF4/F4,3)),"полностью"))</f>
        <v>полностью</v>
      </c>
      <c r="BD4" s="21"/>
      <c r="BE4" s="21"/>
      <c r="BF4" s="21"/>
      <c r="BG4" s="21"/>
      <c r="BH4" s="21"/>
      <c r="BI4" s="22"/>
    </row>
    <row r="5" spans="1:61" ht="15" customHeight="1" x14ac:dyDescent="0.25">
      <c r="A5" s="3" t="s">
        <v>5</v>
      </c>
      <c r="B5" s="3"/>
      <c r="C5" s="3"/>
      <c r="D5" s="3"/>
      <c r="E5" s="3"/>
      <c r="F5" s="4">
        <v>31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>
        <v>484537.41</v>
      </c>
      <c r="AG5" s="4"/>
      <c r="AH5" s="4"/>
      <c r="AI5" s="4"/>
      <c r="AJ5" s="4"/>
      <c r="AK5" s="4"/>
      <c r="AL5" s="4"/>
      <c r="AM5" s="4"/>
      <c r="AN5" s="23">
        <f t="shared" si="1"/>
        <v>1566138.0599999998</v>
      </c>
      <c r="AO5" s="24"/>
      <c r="AP5" s="24"/>
      <c r="AQ5" s="24"/>
      <c r="AR5" s="24"/>
      <c r="AS5" s="24"/>
      <c r="AT5" s="24"/>
      <c r="AU5" s="25"/>
      <c r="AV5" s="17">
        <f t="shared" si="0"/>
        <v>3626861.9400000004</v>
      </c>
      <c r="AW5" s="18"/>
      <c r="AX5" s="18"/>
      <c r="AY5" s="18"/>
      <c r="AZ5" s="18"/>
      <c r="BA5" s="18"/>
      <c r="BB5" s="19"/>
      <c r="BC5" s="20" t="str">
        <f t="shared" si="2"/>
        <v>полностью</v>
      </c>
      <c r="BD5" s="21"/>
      <c r="BE5" s="21"/>
      <c r="BF5" s="21"/>
      <c r="BG5" s="21"/>
      <c r="BH5" s="21"/>
      <c r="BI5" s="22"/>
    </row>
    <row r="6" spans="1:61" ht="15" customHeight="1" x14ac:dyDescent="0.25">
      <c r="A6" s="3" t="s">
        <v>6</v>
      </c>
      <c r="B6" s="3"/>
      <c r="C6" s="3"/>
      <c r="D6" s="3"/>
      <c r="E6" s="3"/>
      <c r="F6" s="4">
        <v>30</v>
      </c>
      <c r="G6" s="4"/>
      <c r="H6" s="27">
        <v>583671.64999999991</v>
      </c>
      <c r="I6" s="27"/>
      <c r="J6" s="27"/>
      <c r="K6" s="27"/>
      <c r="L6" s="27"/>
      <c r="M6" s="27"/>
      <c r="N6" s="27"/>
      <c r="O6" s="27"/>
      <c r="P6" s="27">
        <v>609469.66999999993</v>
      </c>
      <c r="Q6" s="27"/>
      <c r="R6" s="27"/>
      <c r="S6" s="27"/>
      <c r="T6" s="27"/>
      <c r="U6" s="27"/>
      <c r="V6" s="27"/>
      <c r="W6" s="27"/>
      <c r="X6" s="27">
        <v>557873.23</v>
      </c>
      <c r="Y6" s="27"/>
      <c r="Z6" s="27"/>
      <c r="AA6" s="27"/>
      <c r="AB6" s="27"/>
      <c r="AC6" s="27"/>
      <c r="AD6" s="27"/>
      <c r="AE6" s="27"/>
      <c r="AF6" s="27">
        <v>616543.19999999995</v>
      </c>
      <c r="AG6" s="27"/>
      <c r="AH6" s="27"/>
      <c r="AI6" s="27"/>
      <c r="AJ6" s="27"/>
      <c r="AK6" s="27"/>
      <c r="AL6" s="27"/>
      <c r="AM6" s="27"/>
      <c r="AN6" s="23">
        <f t="shared" si="1"/>
        <v>2182681.2599999998</v>
      </c>
      <c r="AO6" s="24"/>
      <c r="AP6" s="24"/>
      <c r="AQ6" s="24"/>
      <c r="AR6" s="24"/>
      <c r="AS6" s="24"/>
      <c r="AT6" s="24"/>
      <c r="AU6" s="25"/>
      <c r="AV6" s="17">
        <f t="shared" si="0"/>
        <v>3010318.74</v>
      </c>
      <c r="AW6" s="18"/>
      <c r="AX6" s="18"/>
      <c r="AY6" s="18"/>
      <c r="AZ6" s="18"/>
      <c r="BA6" s="18"/>
      <c r="BB6" s="19"/>
      <c r="BC6" s="20" t="str">
        <f t="shared" si="2"/>
        <v>полностью</v>
      </c>
      <c r="BD6" s="21"/>
      <c r="BE6" s="21"/>
      <c r="BF6" s="21"/>
      <c r="BG6" s="21"/>
      <c r="BH6" s="21"/>
      <c r="BI6" s="22"/>
    </row>
    <row r="7" spans="1:61" ht="15" customHeight="1" x14ac:dyDescent="0.25">
      <c r="A7" s="3" t="s">
        <v>7</v>
      </c>
      <c r="B7" s="3"/>
      <c r="C7" s="3"/>
      <c r="D7" s="3"/>
      <c r="E7" s="3"/>
      <c r="F7" s="4">
        <v>31</v>
      </c>
      <c r="G7" s="4"/>
      <c r="H7" s="27">
        <v>594018.7699999999</v>
      </c>
      <c r="I7" s="27"/>
      <c r="J7" s="27"/>
      <c r="K7" s="27"/>
      <c r="L7" s="27"/>
      <c r="M7" s="27"/>
      <c r="N7" s="27"/>
      <c r="O7" s="27"/>
      <c r="P7" s="27">
        <v>620230.67999999993</v>
      </c>
      <c r="Q7" s="27"/>
      <c r="R7" s="27"/>
      <c r="S7" s="27"/>
      <c r="T7" s="27"/>
      <c r="U7" s="27"/>
      <c r="V7" s="27"/>
      <c r="W7" s="27"/>
      <c r="X7" s="27">
        <v>567806.47</v>
      </c>
      <c r="Y7" s="27"/>
      <c r="Z7" s="27"/>
      <c r="AA7" s="27"/>
      <c r="AB7" s="27"/>
      <c r="AC7" s="27"/>
      <c r="AD7" s="27"/>
      <c r="AE7" s="27"/>
      <c r="AF7" s="27">
        <v>38911.42</v>
      </c>
      <c r="AG7" s="27"/>
      <c r="AH7" s="27"/>
      <c r="AI7" s="27"/>
      <c r="AJ7" s="27"/>
      <c r="AK7" s="27"/>
      <c r="AL7" s="27"/>
      <c r="AM7" s="27"/>
      <c r="AN7" s="23">
        <f t="shared" si="1"/>
        <v>2221592.6799999997</v>
      </c>
      <c r="AO7" s="24"/>
      <c r="AP7" s="24"/>
      <c r="AQ7" s="24"/>
      <c r="AR7" s="24"/>
      <c r="AS7" s="24"/>
      <c r="AT7" s="24"/>
      <c r="AU7" s="25"/>
      <c r="AV7" s="17">
        <f t="shared" si="0"/>
        <v>2971407.3200000003</v>
      </c>
      <c r="AW7" s="18"/>
      <c r="AX7" s="18"/>
      <c r="AY7" s="18"/>
      <c r="AZ7" s="18"/>
      <c r="BA7" s="18"/>
      <c r="BB7" s="19"/>
      <c r="BC7" s="20" t="str">
        <f t="shared" si="2"/>
        <v>полностью</v>
      </c>
      <c r="BD7" s="21"/>
      <c r="BE7" s="21"/>
      <c r="BF7" s="21"/>
      <c r="BG7" s="21"/>
      <c r="BH7" s="21"/>
      <c r="BI7" s="22"/>
    </row>
    <row r="8" spans="1:61" ht="15" customHeight="1" x14ac:dyDescent="0.25">
      <c r="A8" s="3" t="s">
        <v>8</v>
      </c>
      <c r="B8" s="3"/>
      <c r="C8" s="3"/>
      <c r="D8" s="3"/>
      <c r="E8" s="3"/>
      <c r="F8" s="4">
        <v>30</v>
      </c>
      <c r="G8" s="4"/>
      <c r="H8" s="27">
        <v>604365.8899999999</v>
      </c>
      <c r="I8" s="27"/>
      <c r="J8" s="27"/>
      <c r="K8" s="27"/>
      <c r="L8" s="27"/>
      <c r="M8" s="27"/>
      <c r="N8" s="27"/>
      <c r="O8" s="27"/>
      <c r="P8" s="27">
        <v>630991.69000000006</v>
      </c>
      <c r="Q8" s="27"/>
      <c r="R8" s="27"/>
      <c r="S8" s="27"/>
      <c r="T8" s="27"/>
      <c r="U8" s="27"/>
      <c r="V8" s="27"/>
      <c r="W8" s="27"/>
      <c r="X8" s="27">
        <v>577739.71</v>
      </c>
      <c r="Y8" s="27"/>
      <c r="Z8" s="27"/>
      <c r="AA8" s="27"/>
      <c r="AB8" s="27"/>
      <c r="AC8" s="27"/>
      <c r="AD8" s="27"/>
      <c r="AE8" s="27"/>
      <c r="AF8" s="27">
        <v>1198384.3999999999</v>
      </c>
      <c r="AG8" s="27"/>
      <c r="AH8" s="27"/>
      <c r="AI8" s="27"/>
      <c r="AJ8" s="27"/>
      <c r="AK8" s="27"/>
      <c r="AL8" s="27"/>
      <c r="AM8" s="27"/>
      <c r="AN8" s="23">
        <f t="shared" si="1"/>
        <v>3419977.0799999996</v>
      </c>
      <c r="AO8" s="24"/>
      <c r="AP8" s="24"/>
      <c r="AQ8" s="24"/>
      <c r="AR8" s="24"/>
      <c r="AS8" s="24"/>
      <c r="AT8" s="24"/>
      <c r="AU8" s="25"/>
      <c r="AV8" s="17">
        <f t="shared" si="0"/>
        <v>1773022.9200000004</v>
      </c>
      <c r="AW8" s="18"/>
      <c r="AX8" s="18"/>
      <c r="AY8" s="18"/>
      <c r="AZ8" s="18"/>
      <c r="BA8" s="18"/>
      <c r="BB8" s="19"/>
      <c r="BC8" s="20" t="str">
        <f t="shared" si="2"/>
        <v>полностью</v>
      </c>
      <c r="BD8" s="21"/>
      <c r="BE8" s="21"/>
      <c r="BF8" s="21"/>
      <c r="BG8" s="21"/>
      <c r="BH8" s="21"/>
      <c r="BI8" s="22"/>
    </row>
    <row r="9" spans="1:61" ht="15" customHeight="1" x14ac:dyDescent="0.25">
      <c r="A9" s="3" t="s">
        <v>9</v>
      </c>
      <c r="B9" s="3"/>
      <c r="C9" s="3"/>
      <c r="D9" s="3"/>
      <c r="E9" s="3"/>
      <c r="F9" s="4">
        <v>31</v>
      </c>
      <c r="G9" s="4"/>
      <c r="H9" s="27">
        <v>614713.00999999989</v>
      </c>
      <c r="I9" s="27"/>
      <c r="J9" s="27"/>
      <c r="K9" s="27"/>
      <c r="L9" s="27"/>
      <c r="M9" s="27"/>
      <c r="N9" s="27"/>
      <c r="O9" s="27"/>
      <c r="P9" s="27">
        <v>641752.69999999995</v>
      </c>
      <c r="Q9" s="27"/>
      <c r="R9" s="27"/>
      <c r="S9" s="27"/>
      <c r="T9" s="27"/>
      <c r="U9" s="27"/>
      <c r="V9" s="27"/>
      <c r="W9" s="27"/>
      <c r="X9" s="27">
        <v>587672.96</v>
      </c>
      <c r="Y9" s="27"/>
      <c r="Z9" s="27"/>
      <c r="AA9" s="27"/>
      <c r="AB9" s="27"/>
      <c r="AC9" s="27"/>
      <c r="AD9" s="27"/>
      <c r="AE9" s="27"/>
      <c r="AF9" s="27">
        <f t="shared" ref="AF9:AF14" si="3">SUM(H9:AE9)/3</f>
        <v>614712.89</v>
      </c>
      <c r="AG9" s="27"/>
      <c r="AH9" s="27"/>
      <c r="AI9" s="27"/>
      <c r="AJ9" s="27"/>
      <c r="AK9" s="27"/>
      <c r="AL9" s="27"/>
      <c r="AM9" s="27"/>
      <c r="AN9" s="23">
        <f t="shared" si="1"/>
        <v>4034689.9699999997</v>
      </c>
      <c r="AO9" s="24"/>
      <c r="AP9" s="24"/>
      <c r="AQ9" s="24"/>
      <c r="AR9" s="24"/>
      <c r="AS9" s="24"/>
      <c r="AT9" s="24"/>
      <c r="AU9" s="25"/>
      <c r="AV9" s="17">
        <f t="shared" si="0"/>
        <v>1158310.0300000003</v>
      </c>
      <c r="AW9" s="18"/>
      <c r="AX9" s="18"/>
      <c r="AY9" s="18"/>
      <c r="AZ9" s="18"/>
      <c r="BA9" s="18"/>
      <c r="BB9" s="19"/>
      <c r="BC9" s="20" t="str">
        <f t="shared" si="2"/>
        <v>полностью</v>
      </c>
      <c r="BD9" s="21"/>
      <c r="BE9" s="21"/>
      <c r="BF9" s="21"/>
      <c r="BG9" s="21"/>
      <c r="BH9" s="21"/>
      <c r="BI9" s="22"/>
    </row>
    <row r="10" spans="1:61" ht="15" customHeight="1" x14ac:dyDescent="0.25">
      <c r="A10" s="3" t="s">
        <v>10</v>
      </c>
      <c r="B10" s="3"/>
      <c r="C10" s="3"/>
      <c r="D10" s="3"/>
      <c r="E10" s="3"/>
      <c r="F10" s="4">
        <v>31</v>
      </c>
      <c r="G10" s="4"/>
      <c r="H10" s="27">
        <v>625060.14999999979</v>
      </c>
      <c r="I10" s="27"/>
      <c r="J10" s="27"/>
      <c r="K10" s="27"/>
      <c r="L10" s="27"/>
      <c r="M10" s="27"/>
      <c r="N10" s="27"/>
      <c r="O10" s="27"/>
      <c r="P10" s="27">
        <v>652513.71</v>
      </c>
      <c r="Q10" s="27"/>
      <c r="R10" s="27"/>
      <c r="S10" s="27"/>
      <c r="T10" s="27"/>
      <c r="U10" s="27"/>
      <c r="V10" s="27"/>
      <c r="W10" s="27"/>
      <c r="X10" s="27">
        <v>597606.18999999994</v>
      </c>
      <c r="Y10" s="27"/>
      <c r="Z10" s="27"/>
      <c r="AA10" s="27"/>
      <c r="AB10" s="27"/>
      <c r="AC10" s="27"/>
      <c r="AD10" s="27"/>
      <c r="AE10" s="27"/>
      <c r="AF10" s="27">
        <f t="shared" si="3"/>
        <v>625060.0166666666</v>
      </c>
      <c r="AG10" s="27"/>
      <c r="AH10" s="27"/>
      <c r="AI10" s="27"/>
      <c r="AJ10" s="27"/>
      <c r="AK10" s="27"/>
      <c r="AL10" s="27"/>
      <c r="AM10" s="27"/>
      <c r="AN10" s="23">
        <f t="shared" si="1"/>
        <v>4659749.9866666663</v>
      </c>
      <c r="AO10" s="24"/>
      <c r="AP10" s="24"/>
      <c r="AQ10" s="24"/>
      <c r="AR10" s="24"/>
      <c r="AS10" s="24"/>
      <c r="AT10" s="24"/>
      <c r="AU10" s="25"/>
      <c r="AV10" s="17">
        <f t="shared" si="0"/>
        <v>533250.01333333366</v>
      </c>
      <c r="AW10" s="18"/>
      <c r="AX10" s="18"/>
      <c r="AY10" s="18"/>
      <c r="AZ10" s="18"/>
      <c r="BA10" s="18"/>
      <c r="BB10" s="19"/>
      <c r="BC10" s="20" t="str">
        <f t="shared" si="2"/>
        <v>полностью</v>
      </c>
      <c r="BD10" s="21"/>
      <c r="BE10" s="21"/>
      <c r="BF10" s="21"/>
      <c r="BG10" s="21"/>
      <c r="BH10" s="21"/>
      <c r="BI10" s="22"/>
    </row>
    <row r="11" spans="1:61" ht="15" customHeight="1" x14ac:dyDescent="0.25">
      <c r="A11" s="3" t="s">
        <v>11</v>
      </c>
      <c r="B11" s="3"/>
      <c r="C11" s="3"/>
      <c r="D11" s="3"/>
      <c r="E11" s="3"/>
      <c r="F11" s="4">
        <v>30</v>
      </c>
      <c r="G11" s="4"/>
      <c r="H11" s="27">
        <v>635407.26999999979</v>
      </c>
      <c r="I11" s="27"/>
      <c r="J11" s="27"/>
      <c r="K11" s="27"/>
      <c r="L11" s="27"/>
      <c r="M11" s="27"/>
      <c r="N11" s="27"/>
      <c r="O11" s="27"/>
      <c r="P11" s="27">
        <v>663274.72</v>
      </c>
      <c r="Q11" s="27"/>
      <c r="R11" s="27"/>
      <c r="S11" s="27"/>
      <c r="T11" s="27"/>
      <c r="U11" s="27"/>
      <c r="V11" s="27"/>
      <c r="W11" s="27"/>
      <c r="X11" s="27">
        <v>607539.43000000005</v>
      </c>
      <c r="Y11" s="27"/>
      <c r="Z11" s="27"/>
      <c r="AA11" s="27"/>
      <c r="AB11" s="27"/>
      <c r="AC11" s="27"/>
      <c r="AD11" s="27"/>
      <c r="AE11" s="27"/>
      <c r="AF11" s="27">
        <f t="shared" si="3"/>
        <v>635407.14</v>
      </c>
      <c r="AG11" s="27"/>
      <c r="AH11" s="27"/>
      <c r="AI11" s="27"/>
      <c r="AJ11" s="27"/>
      <c r="AK11" s="27"/>
      <c r="AL11" s="27"/>
      <c r="AM11" s="27"/>
      <c r="AN11" s="23">
        <f t="shared" si="1"/>
        <v>5295157.126666666</v>
      </c>
      <c r="AO11" s="24"/>
      <c r="AP11" s="24"/>
      <c r="AQ11" s="24"/>
      <c r="AR11" s="24"/>
      <c r="AS11" s="24"/>
      <c r="AT11" s="24"/>
      <c r="AU11" s="25"/>
      <c r="AV11" s="17">
        <f>5193000-AN11</f>
        <v>-102157.12666666601</v>
      </c>
      <c r="AW11" s="18"/>
      <c r="AX11" s="18"/>
      <c r="AY11" s="18"/>
      <c r="AZ11" s="18"/>
      <c r="BA11" s="18"/>
      <c r="BB11" s="19"/>
      <c r="BC11" s="20">
        <f t="shared" si="2"/>
        <v>25</v>
      </c>
      <c r="BD11" s="21"/>
      <c r="BE11" s="21"/>
      <c r="BF11" s="21"/>
      <c r="BG11" s="21"/>
      <c r="BH11" s="21"/>
      <c r="BI11" s="22"/>
    </row>
    <row r="12" spans="1:61" ht="15" customHeight="1" x14ac:dyDescent="0.25">
      <c r="A12" s="3" t="s">
        <v>12</v>
      </c>
      <c r="B12" s="3"/>
      <c r="C12" s="3"/>
      <c r="D12" s="3"/>
      <c r="E12" s="3"/>
      <c r="F12" s="4">
        <v>31</v>
      </c>
      <c r="G12" s="4"/>
      <c r="H12" s="27">
        <v>645754.3899999999</v>
      </c>
      <c r="I12" s="27"/>
      <c r="J12" s="27"/>
      <c r="K12" s="27"/>
      <c r="L12" s="27"/>
      <c r="M12" s="27"/>
      <c r="N12" s="27"/>
      <c r="O12" s="27"/>
      <c r="P12" s="27">
        <v>674035.73</v>
      </c>
      <c r="Q12" s="27"/>
      <c r="R12" s="27"/>
      <c r="S12" s="27"/>
      <c r="T12" s="27"/>
      <c r="U12" s="27"/>
      <c r="V12" s="27"/>
      <c r="W12" s="27"/>
      <c r="X12" s="27">
        <v>617472.67000000004</v>
      </c>
      <c r="Y12" s="27"/>
      <c r="Z12" s="27"/>
      <c r="AA12" s="27"/>
      <c r="AB12" s="27"/>
      <c r="AC12" s="27"/>
      <c r="AD12" s="27"/>
      <c r="AE12" s="27"/>
      <c r="AF12" s="27">
        <f t="shared" si="3"/>
        <v>645754.26333333331</v>
      </c>
      <c r="AG12" s="27"/>
      <c r="AH12" s="27"/>
      <c r="AI12" s="27"/>
      <c r="AJ12" s="27"/>
      <c r="AK12" s="27"/>
      <c r="AL12" s="27"/>
      <c r="AM12" s="27"/>
      <c r="AN12" s="23">
        <f t="shared" si="1"/>
        <v>5940911.3899999997</v>
      </c>
      <c r="AO12" s="24"/>
      <c r="AP12" s="24"/>
      <c r="AQ12" s="24"/>
      <c r="AR12" s="24"/>
      <c r="AS12" s="24"/>
      <c r="AT12" s="24"/>
      <c r="AU12" s="25"/>
      <c r="AV12" s="17">
        <f t="shared" si="0"/>
        <v>-747911.38999999966</v>
      </c>
      <c r="AW12" s="18"/>
      <c r="AX12" s="18"/>
      <c r="AY12" s="18"/>
      <c r="AZ12" s="18"/>
      <c r="BA12" s="18"/>
      <c r="BB12" s="19"/>
      <c r="BC12" s="20" t="str">
        <f t="shared" si="2"/>
        <v>-</v>
      </c>
      <c r="BD12" s="21"/>
      <c r="BE12" s="21"/>
      <c r="BF12" s="21"/>
      <c r="BG12" s="21"/>
      <c r="BH12" s="21"/>
      <c r="BI12" s="22"/>
    </row>
    <row r="13" spans="1:61" ht="15" customHeight="1" x14ac:dyDescent="0.25">
      <c r="A13" s="3" t="s">
        <v>13</v>
      </c>
      <c r="B13" s="3"/>
      <c r="C13" s="3"/>
      <c r="D13" s="3"/>
      <c r="E13" s="3"/>
      <c r="F13" s="4">
        <v>30</v>
      </c>
      <c r="G13" s="4"/>
      <c r="H13" s="27">
        <v>656101.50999999989</v>
      </c>
      <c r="I13" s="27"/>
      <c r="J13" s="27"/>
      <c r="K13" s="27"/>
      <c r="L13" s="27"/>
      <c r="M13" s="27"/>
      <c r="N13" s="27"/>
      <c r="O13" s="27"/>
      <c r="P13" s="27">
        <v>684796.73</v>
      </c>
      <c r="Q13" s="27"/>
      <c r="R13" s="27"/>
      <c r="S13" s="27"/>
      <c r="T13" s="27"/>
      <c r="U13" s="27"/>
      <c r="V13" s="27"/>
      <c r="W13" s="27"/>
      <c r="X13" s="27">
        <v>627405.90999999992</v>
      </c>
      <c r="Y13" s="27"/>
      <c r="Z13" s="27"/>
      <c r="AA13" s="27"/>
      <c r="AB13" s="27"/>
      <c r="AC13" s="27"/>
      <c r="AD13" s="27"/>
      <c r="AE13" s="27"/>
      <c r="AF13" s="27">
        <f t="shared" si="3"/>
        <v>656101.38333333319</v>
      </c>
      <c r="AG13" s="27"/>
      <c r="AH13" s="27"/>
      <c r="AI13" s="27"/>
      <c r="AJ13" s="27"/>
      <c r="AK13" s="27"/>
      <c r="AL13" s="27"/>
      <c r="AM13" s="27"/>
      <c r="AN13" s="23">
        <f t="shared" si="1"/>
        <v>6597012.7733333325</v>
      </c>
      <c r="AO13" s="24"/>
      <c r="AP13" s="24"/>
      <c r="AQ13" s="24"/>
      <c r="AR13" s="24"/>
      <c r="AS13" s="24"/>
      <c r="AT13" s="24"/>
      <c r="AU13" s="25"/>
      <c r="AV13" s="17">
        <f t="shared" si="0"/>
        <v>-1404012.7733333325</v>
      </c>
      <c r="AW13" s="18"/>
      <c r="AX13" s="18"/>
      <c r="AY13" s="18"/>
      <c r="AZ13" s="18"/>
      <c r="BA13" s="18"/>
      <c r="BB13" s="19"/>
      <c r="BC13" s="20" t="str">
        <f t="shared" si="2"/>
        <v>-</v>
      </c>
      <c r="BD13" s="21"/>
      <c r="BE13" s="21"/>
      <c r="BF13" s="21"/>
      <c r="BG13" s="21"/>
      <c r="BH13" s="21"/>
      <c r="BI13" s="22"/>
    </row>
    <row r="14" spans="1:61" ht="15" customHeight="1" x14ac:dyDescent="0.25">
      <c r="A14" s="3" t="s">
        <v>14</v>
      </c>
      <c r="B14" s="3"/>
      <c r="C14" s="3"/>
      <c r="D14" s="3"/>
      <c r="E14" s="3"/>
      <c r="F14" s="4">
        <v>31</v>
      </c>
      <c r="G14" s="4"/>
      <c r="H14" s="27">
        <v>666448.64999999979</v>
      </c>
      <c r="I14" s="27"/>
      <c r="J14" s="27"/>
      <c r="K14" s="27"/>
      <c r="L14" s="27"/>
      <c r="M14" s="27"/>
      <c r="N14" s="27"/>
      <c r="O14" s="27"/>
      <c r="P14" s="27">
        <v>695557.74</v>
      </c>
      <c r="Q14" s="27"/>
      <c r="R14" s="27"/>
      <c r="S14" s="27"/>
      <c r="T14" s="27"/>
      <c r="U14" s="27"/>
      <c r="V14" s="27"/>
      <c r="W14" s="27"/>
      <c r="X14" s="27">
        <v>637339.16</v>
      </c>
      <c r="Y14" s="27"/>
      <c r="Z14" s="27"/>
      <c r="AA14" s="27"/>
      <c r="AB14" s="27"/>
      <c r="AC14" s="27"/>
      <c r="AD14" s="27"/>
      <c r="AE14" s="27"/>
      <c r="AF14" s="27">
        <f t="shared" si="3"/>
        <v>666448.5166666666</v>
      </c>
      <c r="AG14" s="27"/>
      <c r="AH14" s="27"/>
      <c r="AI14" s="27"/>
      <c r="AJ14" s="27"/>
      <c r="AK14" s="27"/>
      <c r="AL14" s="27"/>
      <c r="AM14" s="27"/>
      <c r="AN14" s="23">
        <f t="shared" si="1"/>
        <v>7263461.2899999991</v>
      </c>
      <c r="AO14" s="24"/>
      <c r="AP14" s="24"/>
      <c r="AQ14" s="24"/>
      <c r="AR14" s="24"/>
      <c r="AS14" s="24"/>
      <c r="AT14" s="24"/>
      <c r="AU14" s="25"/>
      <c r="AV14" s="17">
        <f t="shared" si="0"/>
        <v>-2070461.2899999991</v>
      </c>
      <c r="AW14" s="18"/>
      <c r="AX14" s="18"/>
      <c r="AY14" s="18"/>
      <c r="AZ14" s="18"/>
      <c r="BA14" s="18"/>
      <c r="BB14" s="19"/>
      <c r="BC14" s="20" t="str">
        <f t="shared" si="2"/>
        <v>-</v>
      </c>
      <c r="BD14" s="21"/>
      <c r="BE14" s="21"/>
      <c r="BF14" s="21"/>
      <c r="BG14" s="21"/>
      <c r="BH14" s="21"/>
      <c r="BI14" s="22"/>
    </row>
    <row r="21" spans="74:74" x14ac:dyDescent="0.25">
      <c r="BV21" s="29">
        <f t="array" ref="BV21">MAX(IFERROR(--(BC3:BC14&amp;A3:A14),))</f>
        <v>42638</v>
      </c>
    </row>
  </sheetData>
  <mergeCells count="116">
    <mergeCell ref="P4:W4"/>
    <mergeCell ref="P3:W3"/>
    <mergeCell ref="H12:O12"/>
    <mergeCell ref="H13:O13"/>
    <mergeCell ref="H14:O14"/>
    <mergeCell ref="H1:O2"/>
    <mergeCell ref="H3:O3"/>
    <mergeCell ref="H4:O4"/>
    <mergeCell ref="H5:O5"/>
    <mergeCell ref="H6:O6"/>
    <mergeCell ref="H7:O7"/>
    <mergeCell ref="H8:O8"/>
    <mergeCell ref="H9:O9"/>
    <mergeCell ref="H10:O10"/>
    <mergeCell ref="H11:O11"/>
    <mergeCell ref="P14:W14"/>
    <mergeCell ref="P13:W13"/>
    <mergeCell ref="P12:W12"/>
    <mergeCell ref="P11:W11"/>
    <mergeCell ref="P10:W10"/>
    <mergeCell ref="P9:W9"/>
    <mergeCell ref="P8:W8"/>
    <mergeCell ref="P7:W7"/>
    <mergeCell ref="P6:W6"/>
    <mergeCell ref="X14:AE14"/>
    <mergeCell ref="X13:AE13"/>
    <mergeCell ref="X12:AE12"/>
    <mergeCell ref="X11:AE11"/>
    <mergeCell ref="X10:AE10"/>
    <mergeCell ref="X9:AE9"/>
    <mergeCell ref="X8:AE8"/>
    <mergeCell ref="X7:AE7"/>
    <mergeCell ref="X6:AE6"/>
    <mergeCell ref="AF14:AM14"/>
    <mergeCell ref="AF13:AM13"/>
    <mergeCell ref="AF12:AM12"/>
    <mergeCell ref="AF11:AM11"/>
    <mergeCell ref="AF10:AM10"/>
    <mergeCell ref="AF9:AM9"/>
    <mergeCell ref="AF8:AM8"/>
    <mergeCell ref="AF7:AM7"/>
    <mergeCell ref="AF6:AM6"/>
    <mergeCell ref="AV10:BB10"/>
    <mergeCell ref="AV11:BB11"/>
    <mergeCell ref="AV12:BB12"/>
    <mergeCell ref="AV13:BB13"/>
    <mergeCell ref="AV14:BB14"/>
    <mergeCell ref="AN3:AU3"/>
    <mergeCell ref="AN4:AU4"/>
    <mergeCell ref="AN5:AU5"/>
    <mergeCell ref="AN6:AU6"/>
    <mergeCell ref="AN7:AU7"/>
    <mergeCell ref="AN8:AU8"/>
    <mergeCell ref="AN9:AU9"/>
    <mergeCell ref="AN10:AU10"/>
    <mergeCell ref="AN11:AU11"/>
    <mergeCell ref="AN12:AU12"/>
    <mergeCell ref="AN13:AU13"/>
    <mergeCell ref="AN14:AU14"/>
    <mergeCell ref="BC11:BI11"/>
    <mergeCell ref="BC12:BI12"/>
    <mergeCell ref="BC13:BI13"/>
    <mergeCell ref="BC14:BI14"/>
    <mergeCell ref="BC3:BI3"/>
    <mergeCell ref="BC4:BI4"/>
    <mergeCell ref="BC5:BI5"/>
    <mergeCell ref="BC6:BI6"/>
    <mergeCell ref="BC7:BI7"/>
    <mergeCell ref="BC8:BI8"/>
    <mergeCell ref="BC9:BI9"/>
    <mergeCell ref="BC10:BI10"/>
    <mergeCell ref="A1:G2"/>
    <mergeCell ref="BC1:BI2"/>
    <mergeCell ref="AV1:BB2"/>
    <mergeCell ref="AV3:BB3"/>
    <mergeCell ref="AV4:BB4"/>
    <mergeCell ref="AV9:BB9"/>
    <mergeCell ref="AV8:BB8"/>
    <mergeCell ref="AV7:BB7"/>
    <mergeCell ref="AV6:BB6"/>
    <mergeCell ref="AV5:BB5"/>
    <mergeCell ref="A9:E9"/>
    <mergeCell ref="A3:E3"/>
    <mergeCell ref="F3:G3"/>
    <mergeCell ref="AN1:AU2"/>
    <mergeCell ref="AF1:AM2"/>
    <mergeCell ref="AF4:AM4"/>
    <mergeCell ref="AF3:AM3"/>
    <mergeCell ref="AF5:AM5"/>
    <mergeCell ref="X1:AE2"/>
    <mergeCell ref="X5:AE5"/>
    <mergeCell ref="X4:AE4"/>
    <mergeCell ref="X3:AE3"/>
    <mergeCell ref="P1:W2"/>
    <mergeCell ref="P5:W5"/>
    <mergeCell ref="F14:G14"/>
    <mergeCell ref="F8:G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A10:E10"/>
    <mergeCell ref="A11:E11"/>
    <mergeCell ref="A12:E12"/>
    <mergeCell ref="A13:E13"/>
    <mergeCell ref="A14:E14"/>
    <mergeCell ref="A4:E4"/>
    <mergeCell ref="A5:E5"/>
    <mergeCell ref="A6:E6"/>
    <mergeCell ref="A7:E7"/>
    <mergeCell ref="A8:E8"/>
  </mergeCells>
  <conditionalFormatting sqref="AV3:AV10">
    <cfRule type="cellIs" dxfId="1" priority="2" operator="lessThan">
      <formula>0</formula>
    </cfRule>
  </conditionalFormatting>
  <conditionalFormatting sqref="AV11:BB1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ЦОД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vke</dc:creator>
  <cp:lastModifiedBy>Гусев Александр Валентинович</cp:lastModifiedBy>
  <cp:lastPrinted>2016-03-15T10:54:53Z</cp:lastPrinted>
  <dcterms:created xsi:type="dcterms:W3CDTF">2015-11-24T08:32:17Z</dcterms:created>
  <dcterms:modified xsi:type="dcterms:W3CDTF">2016-03-15T12:50:12Z</dcterms:modified>
</cp:coreProperties>
</file>