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 activeTab="1"/>
  </bookViews>
  <sheets>
    <sheet name="исходные данные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D3" i="2"/>
  <c r="C3" i="2"/>
  <c r="B3" i="2"/>
  <c r="A4" i="2"/>
  <c r="A5" i="2"/>
  <c r="A6" i="2"/>
  <c r="A7" i="2"/>
  <c r="A8" i="2"/>
  <c r="A14" i="2"/>
  <c r="A3" i="2"/>
  <c r="F4" i="1" l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<sst xmlns="http://schemas.openxmlformats.org/spreadsheetml/2006/main" count="22" uniqueCount="18">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</sst>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/>
    <xf numFmtId="4" fontId="0" fillId="0" borderId="1" xfId="0" applyNumberFormat="1" applyBorder="1"/>
    <xf numFmtId="0" fontId="1" fillId="0" borderId="0" xfId="0" applyFo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6" sqref="I6"/>
    </sheetView>
  </sheetViews>
  <sheetFormatPr defaultRowHeight="15" x14ac:dyDescent="0.25"/>
  <cols>
    <col min="1" max="1" width="17.85546875" customWidth="1"/>
    <col min="4" max="4" width="15.28515625" customWidth="1"/>
    <col min="5" max="5" width="13.5703125" customWidth="1"/>
    <col min="6" max="6" width="12" customWidth="1"/>
  </cols>
  <sheetData>
    <row r="1" spans="1:6" x14ac:dyDescent="0.25">
      <c r="A1" s="2"/>
      <c r="B1" s="7" t="s">
        <v>11</v>
      </c>
      <c r="C1" s="7"/>
      <c r="D1" s="7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4" t="s">
        <v>1</v>
      </c>
      <c r="B3" s="1">
        <v>25</v>
      </c>
      <c r="C3" s="5">
        <v>25000</v>
      </c>
      <c r="D3" s="5">
        <f>+B3*C3</f>
        <v>625000</v>
      </c>
      <c r="E3" s="5">
        <v>625000</v>
      </c>
      <c r="F3" s="5">
        <f>+D3-E3</f>
        <v>0</v>
      </c>
    </row>
    <row r="4" spans="1:6" x14ac:dyDescent="0.25">
      <c r="A4" s="4" t="s">
        <v>2</v>
      </c>
      <c r="B4" s="1">
        <v>98</v>
      </c>
      <c r="C4" s="5">
        <v>25000</v>
      </c>
      <c r="D4" s="5">
        <f t="shared" ref="D4:D13" si="0">+B4*C4</f>
        <v>2450000</v>
      </c>
      <c r="E4" s="5">
        <v>2200000</v>
      </c>
      <c r="F4" s="5">
        <f t="shared" ref="F4:F13" si="1">+D4-E4</f>
        <v>250000</v>
      </c>
    </row>
    <row r="5" spans="1:6" x14ac:dyDescent="0.25">
      <c r="A5" s="4" t="s">
        <v>3</v>
      </c>
      <c r="B5" s="1">
        <v>15</v>
      </c>
      <c r="C5" s="5">
        <v>25000</v>
      </c>
      <c r="D5" s="5">
        <f t="shared" si="0"/>
        <v>375000</v>
      </c>
      <c r="E5" s="5">
        <v>370000</v>
      </c>
      <c r="F5" s="5">
        <f t="shared" si="1"/>
        <v>5000</v>
      </c>
    </row>
    <row r="6" spans="1:6" x14ac:dyDescent="0.25">
      <c r="A6" s="4" t="s">
        <v>17</v>
      </c>
      <c r="B6" s="1">
        <v>7</v>
      </c>
      <c r="C6" s="5">
        <v>25000</v>
      </c>
      <c r="D6" s="5">
        <f t="shared" si="0"/>
        <v>175000</v>
      </c>
      <c r="E6" s="5">
        <v>175000</v>
      </c>
      <c r="F6" s="5">
        <f t="shared" si="1"/>
        <v>0</v>
      </c>
    </row>
    <row r="7" spans="1:6" x14ac:dyDescent="0.25">
      <c r="A7" s="4" t="s">
        <v>4</v>
      </c>
      <c r="B7" s="1">
        <v>509</v>
      </c>
      <c r="C7" s="5">
        <v>23000</v>
      </c>
      <c r="D7" s="5">
        <f t="shared" si="0"/>
        <v>11707000</v>
      </c>
      <c r="E7" s="5">
        <v>11707000</v>
      </c>
      <c r="F7" s="5">
        <f t="shared" si="1"/>
        <v>0</v>
      </c>
    </row>
    <row r="8" spans="1:6" x14ac:dyDescent="0.25">
      <c r="A8" s="4" t="s">
        <v>5</v>
      </c>
      <c r="B8" s="1">
        <v>203</v>
      </c>
      <c r="C8" s="5">
        <v>24500</v>
      </c>
      <c r="D8" s="5">
        <f t="shared" si="0"/>
        <v>4973500</v>
      </c>
      <c r="E8" s="5">
        <v>4500000</v>
      </c>
      <c r="F8" s="5">
        <f t="shared" si="1"/>
        <v>473500</v>
      </c>
    </row>
    <row r="9" spans="1:6" x14ac:dyDescent="0.25">
      <c r="A9" s="4" t="s">
        <v>6</v>
      </c>
      <c r="B9" s="1">
        <v>100</v>
      </c>
      <c r="C9" s="5">
        <v>24000</v>
      </c>
      <c r="D9" s="5">
        <f t="shared" si="0"/>
        <v>2400000</v>
      </c>
      <c r="E9" s="5">
        <v>2400000</v>
      </c>
      <c r="F9" s="5">
        <f t="shared" si="1"/>
        <v>0</v>
      </c>
    </row>
    <row r="10" spans="1:6" x14ac:dyDescent="0.25">
      <c r="A10" s="4" t="s">
        <v>7</v>
      </c>
      <c r="B10" s="1">
        <v>18</v>
      </c>
      <c r="C10" s="5">
        <v>25000</v>
      </c>
      <c r="D10" s="5">
        <f t="shared" si="0"/>
        <v>450000</v>
      </c>
      <c r="E10" s="5">
        <v>450000</v>
      </c>
      <c r="F10" s="5">
        <f t="shared" si="1"/>
        <v>0</v>
      </c>
    </row>
    <row r="11" spans="1:6" x14ac:dyDescent="0.25">
      <c r="A11" s="4" t="s">
        <v>8</v>
      </c>
      <c r="B11" s="1">
        <v>66</v>
      </c>
      <c r="C11" s="5">
        <v>25000</v>
      </c>
      <c r="D11" s="5">
        <f t="shared" si="0"/>
        <v>1650000</v>
      </c>
      <c r="E11" s="5">
        <v>1500000</v>
      </c>
      <c r="F11" s="5">
        <f t="shared" si="1"/>
        <v>150000</v>
      </c>
    </row>
    <row r="12" spans="1:6" x14ac:dyDescent="0.25">
      <c r="A12" s="4" t="s">
        <v>9</v>
      </c>
      <c r="B12" s="1">
        <v>310</v>
      </c>
      <c r="C12" s="5">
        <v>24000</v>
      </c>
      <c r="D12" s="5">
        <f t="shared" si="0"/>
        <v>7440000</v>
      </c>
      <c r="E12" s="5">
        <v>7000000</v>
      </c>
      <c r="F12" s="5">
        <f t="shared" si="1"/>
        <v>440000</v>
      </c>
    </row>
    <row r="13" spans="1:6" x14ac:dyDescent="0.25">
      <c r="A13" s="4" t="s">
        <v>10</v>
      </c>
      <c r="B13" s="1">
        <v>77</v>
      </c>
      <c r="C13" s="5">
        <v>25000</v>
      </c>
      <c r="D13" s="5">
        <f t="shared" si="0"/>
        <v>1925000</v>
      </c>
      <c r="E13" s="5">
        <v>1925000</v>
      </c>
      <c r="F13" s="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M13" sqref="M13"/>
    </sheetView>
  </sheetViews>
  <sheetFormatPr defaultRowHeight="15" x14ac:dyDescent="0.25"/>
  <cols>
    <col min="1" max="1" width="22.28515625" customWidth="1"/>
    <col min="2" max="2" width="13.5703125" customWidth="1"/>
    <col min="3" max="3" width="12.7109375" customWidth="1"/>
    <col min="4" max="4" width="16.42578125" customWidth="1"/>
  </cols>
  <sheetData>
    <row r="1" spans="1:4" x14ac:dyDescent="0.25">
      <c r="A1" s="2"/>
      <c r="B1" s="3"/>
      <c r="C1" s="2"/>
      <c r="D1" s="2"/>
    </row>
    <row r="2" spans="1:4" s="9" customFormat="1" ht="30" x14ac:dyDescent="0.25">
      <c r="A2" s="8" t="s">
        <v>0</v>
      </c>
      <c r="B2" s="8" t="s">
        <v>14</v>
      </c>
      <c r="C2" s="8" t="s">
        <v>15</v>
      </c>
      <c r="D2" s="8" t="s">
        <v>16</v>
      </c>
    </row>
    <row r="3" spans="1:4" x14ac:dyDescent="0.25">
      <c r="A3" s="6" t="str">
        <f>IFERROR(INDEX('исходные данные'!A$3:A$13,_xlfn.AGGREGATE(15,6,ROW(A$1:A$20)/('исходные данные'!$F$3:$F$13=0),ROW(A1))),"")</f>
        <v>Покупатель А</v>
      </c>
      <c r="B3">
        <f>VLOOKUP(A3,'исходные данные'!$A$2:$F$13,4,FALSE)</f>
        <v>625000</v>
      </c>
      <c r="C3">
        <f>VLOOKUP(A3,'исходные данные'!$A$2:$F$13,5,FALSE)</f>
        <v>625000</v>
      </c>
      <c r="D3">
        <f>VLOOKUP(A3,'исходные данные'!$A$2:$F$13,6,FALSE)</f>
        <v>0</v>
      </c>
    </row>
    <row r="4" spans="1:4" x14ac:dyDescent="0.25">
      <c r="A4" s="6" t="str">
        <f>IFERROR(INDEX('исходные данные'!A$3:A$13,_xlfn.AGGREGATE(15,6,ROW(A$1:A$20)/('исходные данные'!$F$3:$F$13=0),ROW(A2))),"")</f>
        <v>Покупатель Г</v>
      </c>
      <c r="B4">
        <f>VLOOKUP(A4,'исходные данные'!$A$2:$F$13,4,FALSE)</f>
        <v>175000</v>
      </c>
      <c r="C4">
        <f>VLOOKUP(A4,'исходные данные'!$A$2:$F$13,5,FALSE)</f>
        <v>175000</v>
      </c>
      <c r="D4">
        <f>VLOOKUP(A4,'исходные данные'!$A$2:$F$13,6,FALSE)</f>
        <v>0</v>
      </c>
    </row>
    <row r="5" spans="1:4" x14ac:dyDescent="0.25">
      <c r="A5" s="6" t="str">
        <f>IFERROR(INDEX('исходные данные'!A$3:A$13,_xlfn.AGGREGATE(15,6,ROW(A$1:A$20)/('исходные данные'!$F$3:$F$13=0),ROW(A3))),"")</f>
        <v>Покупатель д</v>
      </c>
      <c r="B5">
        <f>VLOOKUP(A5,'исходные данные'!$A$2:$F$13,4,FALSE)</f>
        <v>11707000</v>
      </c>
      <c r="C5">
        <f>VLOOKUP(A5,'исходные данные'!$A$2:$F$13,5,FALSE)</f>
        <v>11707000</v>
      </c>
      <c r="D5">
        <f>VLOOKUP(A5,'исходные данные'!$A$2:$F$13,6,FALSE)</f>
        <v>0</v>
      </c>
    </row>
    <row r="6" spans="1:4" x14ac:dyDescent="0.25">
      <c r="A6" s="6" t="str">
        <f>IFERROR(INDEX('исходные данные'!A$3:A$13,_xlfn.AGGREGATE(15,6,ROW(A$1:A$20)/('исходные данные'!$F$3:$F$13=0),ROW(A4))),"")</f>
        <v>Покупатель Ж</v>
      </c>
      <c r="B6">
        <f>VLOOKUP(A6,'исходные данные'!$A$2:$F$13,4,FALSE)</f>
        <v>2400000</v>
      </c>
      <c r="C6">
        <f>VLOOKUP(A6,'исходные данные'!$A$2:$F$13,5,FALSE)</f>
        <v>2400000</v>
      </c>
      <c r="D6">
        <f>VLOOKUP(A6,'исходные данные'!$A$2:$F$13,6,FALSE)</f>
        <v>0</v>
      </c>
    </row>
    <row r="7" spans="1:4" x14ac:dyDescent="0.25">
      <c r="A7" s="6" t="str">
        <f>IFERROR(INDEX('исходные данные'!A$3:A$13,_xlfn.AGGREGATE(15,6,ROW(A$1:A$20)/('исходные данные'!$F$3:$F$13=0),ROW(A5))),"")</f>
        <v>Покупатель З</v>
      </c>
      <c r="B7">
        <f>VLOOKUP(A7,'исходные данные'!$A$2:$F$13,4,FALSE)</f>
        <v>450000</v>
      </c>
      <c r="C7">
        <f>VLOOKUP(A7,'исходные данные'!$A$2:$F$13,5,FALSE)</f>
        <v>450000</v>
      </c>
      <c r="D7">
        <f>VLOOKUP(A7,'исходные данные'!$A$2:$F$13,6,FALSE)</f>
        <v>0</v>
      </c>
    </row>
    <row r="8" spans="1:4" x14ac:dyDescent="0.25">
      <c r="A8" s="6" t="str">
        <f>IFERROR(INDEX('исходные данные'!A$3:A$13,_xlfn.AGGREGATE(15,6,ROW(A$1:A$20)/('исходные данные'!$F$3:$F$13=0),ROW(A6))),"")</f>
        <v>Покупатель Л</v>
      </c>
      <c r="B8">
        <f>VLOOKUP(A8,'исходные данные'!$A$2:$F$13,4,FALSE)</f>
        <v>1925000</v>
      </c>
      <c r="C8">
        <f>VLOOKUP(A8,'исходные данные'!$A$2:$F$13,5,FALSE)</f>
        <v>1925000</v>
      </c>
      <c r="D8">
        <f>VLOOKUP(A8,'исходные данные'!$A$2:$F$13,6,FALSE)</f>
        <v>0</v>
      </c>
    </row>
    <row r="9" spans="1:4" x14ac:dyDescent="0.25">
      <c r="A9" s="6"/>
    </row>
    <row r="10" spans="1:4" x14ac:dyDescent="0.25">
      <c r="A10" s="6"/>
    </row>
    <row r="11" spans="1:4" x14ac:dyDescent="0.25">
      <c r="A11" s="6"/>
    </row>
    <row r="12" spans="1:4" x14ac:dyDescent="0.25">
      <c r="A12" s="6"/>
    </row>
    <row r="13" spans="1:4" x14ac:dyDescent="0.25">
      <c r="A13" s="6"/>
    </row>
    <row r="14" spans="1:4" x14ac:dyDescent="0.25">
      <c r="A14" s="6" t="str">
        <f>IFERROR(INDEX('исходные данные'!A$3:A$13,_xlfn.AGGREGATE(15,6,ROW(A$1:A$20)/('исходные данные'!$F$3:$F$13=0),ROW(A12))),"")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User</cp:lastModifiedBy>
  <dcterms:created xsi:type="dcterms:W3CDTF">2016-03-17T06:20:53Z</dcterms:created>
  <dcterms:modified xsi:type="dcterms:W3CDTF">2016-03-17T10:57:56Z</dcterms:modified>
</cp:coreProperties>
</file>