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330" activeTab="0"/>
  </bookViews>
  <sheets>
    <sheet name="Лист1" sheetId="1" r:id="rId1"/>
    <sheet name="Лист2" sheetId="2" r:id="rId2"/>
    <sheet name="Лист3" sheetId="3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'Лист1'!$F$14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<sst xmlns="http://schemas.openxmlformats.org/spreadsheetml/2006/main" count="23" uniqueCount="23">
  <si>
    <t>ФИО</t>
  </si>
  <si>
    <t>оклад</t>
  </si>
  <si>
    <t>премия</t>
  </si>
  <si>
    <t>подоходный</t>
  </si>
  <si>
    <t>налог</t>
  </si>
  <si>
    <t>Пенс. Налог (1%)</t>
  </si>
  <si>
    <t>На руки</t>
  </si>
  <si>
    <t>Я</t>
  </si>
  <si>
    <t>Гл. Бух.</t>
  </si>
  <si>
    <t>Зам. Меня</t>
  </si>
  <si>
    <t>Секретарша</t>
  </si>
  <si>
    <t>Иванов И.И.</t>
  </si>
  <si>
    <t>Петров П.П.</t>
  </si>
  <si>
    <t>Сидоров С.С.</t>
  </si>
  <si>
    <t>Семёнов С.С.</t>
  </si>
  <si>
    <t>Васечкин В.В.</t>
  </si>
  <si>
    <t>Итого:</t>
  </si>
  <si>
    <t>Выплаты:</t>
  </si>
  <si>
    <t>пенс.налог</t>
  </si>
  <si>
    <t>подоход. налог</t>
  </si>
  <si>
    <t>Прибыль от сделки:</t>
  </si>
  <si>
    <t>Остаток на счете:</t>
  </si>
  <si>
    <t>Итого к распределению: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</si>
</sst>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#,##0.00\ _₽"/>
    <numFmt numFmtId="178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3399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vertical="center"/>
    </xf>
    <xf numFmtId="0" fontId="40" fillId="35" borderId="13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5" borderId="12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9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176" fontId="39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167" fontId="39" fillId="34" borderId="11" xfId="0" applyNumberFormat="1" applyFont="1" applyFill="1" applyBorder="1" applyAlignment="1">
      <alignment horizontal="right" vertical="center"/>
    </xf>
    <xf numFmtId="167" fontId="41" fillId="34" borderId="11" xfId="0" applyNumberFormat="1" applyFont="1" applyFill="1" applyBorder="1" applyAlignment="1">
      <alignment horizontal="right" vertical="center"/>
    </xf>
    <xf numFmtId="167" fontId="41" fillId="34" borderId="14" xfId="0" applyNumberFormat="1" applyFont="1" applyFill="1" applyBorder="1" applyAlignment="1">
      <alignment horizontal="right" vertical="center"/>
    </xf>
    <xf numFmtId="167" fontId="41" fillId="34" borderId="12" xfId="0" applyNumberFormat="1" applyFont="1" applyFill="1" applyBorder="1" applyAlignment="1">
      <alignment horizontal="right" vertical="center"/>
    </xf>
    <xf numFmtId="167" fontId="40" fillId="35" borderId="12" xfId="0" applyNumberFormat="1" applyFont="1" applyFill="1" applyBorder="1" applyAlignment="1">
      <alignment vertical="center"/>
    </xf>
    <xf numFmtId="167" fontId="41" fillId="35" borderId="14" xfId="0" applyNumberFormat="1" applyFont="1" applyFill="1" applyBorder="1" applyAlignment="1">
      <alignment vertical="center"/>
    </xf>
    <xf numFmtId="167" fontId="41" fillId="35" borderId="11" xfId="0" applyNumberFormat="1" applyFont="1" applyFill="1" applyBorder="1" applyAlignment="1">
      <alignment horizontal="right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4</xdr:row>
      <xdr:rowOff>19050</xdr:rowOff>
    </xdr:from>
    <xdr:to>
      <xdr:col>11</xdr:col>
      <xdr:colOff>161925</xdr:colOff>
      <xdr:row>11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809625"/>
          <a:ext cx="2609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4.140625" style="0" customWidth="1"/>
    <col min="2" max="2" width="18.28125" style="0" customWidth="1"/>
    <col min="3" max="3" width="19.7109375" style="0" customWidth="1"/>
    <col min="4" max="4" width="17.00390625" style="0" customWidth="1"/>
    <col min="5" max="5" width="17.7109375" style="0" customWidth="1"/>
    <col min="6" max="6" width="17.57421875" style="0" customWidth="1"/>
  </cols>
  <sheetData>
    <row r="1" ht="15.75" thickBot="1"/>
    <row r="2" spans="1:6" ht="15">
      <c r="A2" s="22" t="s">
        <v>0</v>
      </c>
      <c r="B2" s="22" t="s">
        <v>1</v>
      </c>
      <c r="C2" s="22" t="s">
        <v>2</v>
      </c>
      <c r="D2" s="1" t="s">
        <v>3</v>
      </c>
      <c r="E2" s="22" t="s">
        <v>5</v>
      </c>
      <c r="F2" s="22" t="s">
        <v>6</v>
      </c>
    </row>
    <row r="3" spans="1:6" ht="15.75" thickBot="1">
      <c r="A3" s="23"/>
      <c r="B3" s="23"/>
      <c r="C3" s="23"/>
      <c r="D3" s="2" t="s">
        <v>4</v>
      </c>
      <c r="E3" s="23"/>
      <c r="F3" s="23"/>
    </row>
    <row r="4" spans="1:6" ht="15.75" thickBot="1">
      <c r="A4" s="3" t="s">
        <v>7</v>
      </c>
      <c r="B4" s="15">
        <v>15000</v>
      </c>
      <c r="C4" s="16">
        <v>353968.25396825396</v>
      </c>
      <c r="D4" s="16">
        <f>$B$17*(B4+C4)</f>
        <v>47965.87301587302</v>
      </c>
      <c r="E4" s="17">
        <f>1%*(B4+C4)</f>
        <v>3689.6825396825398</v>
      </c>
      <c r="F4" s="18">
        <f>B4+C4-D4-E4</f>
        <v>317312.6984126984</v>
      </c>
    </row>
    <row r="5" spans="1:6" ht="15.75" thickBot="1">
      <c r="A5" s="3" t="s">
        <v>8</v>
      </c>
      <c r="B5" s="15">
        <v>10000</v>
      </c>
      <c r="C5" s="16">
        <f>$C$4*3%</f>
        <v>10619.047619047618</v>
      </c>
      <c r="D5" s="16">
        <f>$B$17*(B5+C5)</f>
        <v>2680.4761904761904</v>
      </c>
      <c r="E5" s="17">
        <f>1%*(B5+C5)</f>
        <v>206.19047619047618</v>
      </c>
      <c r="F5" s="18">
        <f aca="true" t="shared" si="0" ref="F5:F12">B5+C5-D5-E5</f>
        <v>17732.38095238095</v>
      </c>
    </row>
    <row r="6" spans="1:6" ht="15.75" thickBot="1">
      <c r="A6" s="3" t="s">
        <v>9</v>
      </c>
      <c r="B6" s="15">
        <v>8000</v>
      </c>
      <c r="C6" s="16">
        <f>$C$4*2%</f>
        <v>7079.3650793650795</v>
      </c>
      <c r="D6" s="16">
        <f>$B$17*(B6+C6)</f>
        <v>1960.3174603174605</v>
      </c>
      <c r="E6" s="17">
        <f aca="true" t="shared" si="1" ref="E6:E12">1%*(B6+C6)</f>
        <v>150.7936507936508</v>
      </c>
      <c r="F6" s="18">
        <f t="shared" si="0"/>
        <v>12968.253968253968</v>
      </c>
    </row>
    <row r="7" spans="1:6" ht="15.75" thickBot="1">
      <c r="A7" s="3" t="s">
        <v>10</v>
      </c>
      <c r="B7" s="15">
        <v>6000</v>
      </c>
      <c r="C7" s="16">
        <f>$C$4*1%</f>
        <v>3539.6825396825398</v>
      </c>
      <c r="D7" s="16">
        <f>$B$17*(B7+C7)</f>
        <v>1240.1587301587304</v>
      </c>
      <c r="E7" s="17">
        <f t="shared" si="1"/>
        <v>95.3968253968254</v>
      </c>
      <c r="F7" s="18">
        <f t="shared" si="0"/>
        <v>8204.126984126986</v>
      </c>
    </row>
    <row r="8" spans="1:6" ht="15.75" thickBot="1">
      <c r="A8" s="3" t="s">
        <v>11</v>
      </c>
      <c r="B8" s="15">
        <v>5000</v>
      </c>
      <c r="C8" s="16">
        <f>$C$4*10%</f>
        <v>35396.8253968254</v>
      </c>
      <c r="D8" s="16">
        <f>$B$17*(B8+C8)</f>
        <v>5251.587301587302</v>
      </c>
      <c r="E8" s="17">
        <f t="shared" si="1"/>
        <v>403.968253968254</v>
      </c>
      <c r="F8" s="18">
        <f t="shared" si="0"/>
        <v>34741.269841269845</v>
      </c>
    </row>
    <row r="9" spans="1:6" ht="15.75" thickBot="1">
      <c r="A9" s="3" t="s">
        <v>12</v>
      </c>
      <c r="B9" s="15">
        <v>5000</v>
      </c>
      <c r="C9" s="16">
        <f>$C$4*10%</f>
        <v>35396.8253968254</v>
      </c>
      <c r="D9" s="16">
        <f>$B$17*(B9+C9)</f>
        <v>5251.587301587302</v>
      </c>
      <c r="E9" s="17">
        <f t="shared" si="1"/>
        <v>403.968253968254</v>
      </c>
      <c r="F9" s="18">
        <f t="shared" si="0"/>
        <v>34741.269841269845</v>
      </c>
    </row>
    <row r="10" spans="1:6" ht="15.75" thickBot="1">
      <c r="A10" s="3" t="s">
        <v>13</v>
      </c>
      <c r="B10" s="15">
        <v>5000</v>
      </c>
      <c r="C10" s="16">
        <v>0</v>
      </c>
      <c r="D10" s="16">
        <f>$B$17*(B10+C10)</f>
        <v>650</v>
      </c>
      <c r="E10" s="17">
        <f t="shared" si="1"/>
        <v>50</v>
      </c>
      <c r="F10" s="18">
        <f t="shared" si="0"/>
        <v>4300</v>
      </c>
    </row>
    <row r="11" spans="1:6" ht="15.75" thickBot="1">
      <c r="A11" s="3" t="s">
        <v>14</v>
      </c>
      <c r="B11" s="15">
        <v>5000</v>
      </c>
      <c r="C11" s="16">
        <v>0</v>
      </c>
      <c r="D11" s="16">
        <f>$B$17*(B11+C11)</f>
        <v>650</v>
      </c>
      <c r="E11" s="17">
        <f t="shared" si="1"/>
        <v>50</v>
      </c>
      <c r="F11" s="18">
        <f t="shared" si="0"/>
        <v>4300</v>
      </c>
    </row>
    <row r="12" spans="1:6" ht="15.75" thickBot="1">
      <c r="A12" s="3" t="s">
        <v>15</v>
      </c>
      <c r="B12" s="15">
        <v>5000</v>
      </c>
      <c r="C12" s="16">
        <v>0</v>
      </c>
      <c r="D12" s="16">
        <f>$B$17*(B12+C12)</f>
        <v>650</v>
      </c>
      <c r="E12" s="17">
        <f t="shared" si="1"/>
        <v>50</v>
      </c>
      <c r="F12" s="18">
        <f t="shared" si="0"/>
        <v>4300</v>
      </c>
    </row>
    <row r="13" spans="1:6" ht="15.75" thickBot="1">
      <c r="A13" s="4" t="s">
        <v>16</v>
      </c>
      <c r="B13" s="19">
        <f>SUM(B4:B12)</f>
        <v>64000</v>
      </c>
      <c r="C13" s="20">
        <f>SUM(C4:C12)</f>
        <v>446000</v>
      </c>
      <c r="D13" s="20">
        <f>SUM(D4:D12)</f>
        <v>66300</v>
      </c>
      <c r="E13" s="21">
        <f>SUM(E4:E12)</f>
        <v>5100</v>
      </c>
      <c r="F13" s="21">
        <f>SUM(F4:F12)</f>
        <v>438599.99999999994</v>
      </c>
    </row>
    <row r="14" spans="1:6" ht="15.75" thickBot="1">
      <c r="A14" s="5"/>
      <c r="B14" s="5"/>
      <c r="C14" s="6"/>
      <c r="D14" s="6"/>
      <c r="E14" s="7" t="s">
        <v>17</v>
      </c>
      <c r="F14" s="21">
        <f>B13+C13</f>
        <v>510000</v>
      </c>
    </row>
    <row r="15" spans="1:6" ht="15">
      <c r="A15" s="10"/>
      <c r="B15" s="10"/>
      <c r="C15" s="8"/>
      <c r="D15" s="6"/>
      <c r="E15" s="6"/>
      <c r="F15" s="9"/>
    </row>
    <row r="17" spans="1:2" ht="15">
      <c r="A17" t="s">
        <v>19</v>
      </c>
      <c r="B17" s="11">
        <v>0.13</v>
      </c>
    </row>
    <row r="18" spans="1:2" ht="15">
      <c r="A18" t="s">
        <v>18</v>
      </c>
      <c r="B18" s="11">
        <v>0.01</v>
      </c>
    </row>
    <row r="20" spans="1:2" ht="15">
      <c r="A20" s="12" t="s">
        <v>20</v>
      </c>
      <c r="B20" s="13">
        <v>500000</v>
      </c>
    </row>
    <row r="21" spans="1:2" ht="15">
      <c r="A21" s="12" t="s">
        <v>21</v>
      </c>
      <c r="B21" s="13">
        <v>10000</v>
      </c>
    </row>
    <row r="22" spans="1:2" ht="15">
      <c r="A22" s="12" t="s">
        <v>22</v>
      </c>
      <c r="B22" s="14">
        <f>B20+B21</f>
        <v>510000</v>
      </c>
    </row>
  </sheetData>
  <sheetProtection/>
  <mergeCells count="5">
    <mergeCell ref="A2:A3"/>
    <mergeCell ref="B2:B3"/>
    <mergeCell ref="C2:C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mpo11</dc:creator>
  <cp:keywords/>
  <dc:description/>
  <cp:lastModifiedBy>Elena</cp:lastModifiedBy>
  <dcterms:created xsi:type="dcterms:W3CDTF">2016-03-15T08:02:18Z</dcterms:created>
  <dcterms:modified xsi:type="dcterms:W3CDTF">2016-03-15T16:13:52Z</dcterms:modified>
  <cp:category/>
  <cp:version/>
  <cp:contentType/>
  <cp:contentStatus/>
</cp:coreProperties>
</file>