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5" windowWidth="18975" windowHeight="11955"/>
  </bookViews>
  <sheets>
    <sheet name="НГДУ &quot;Чекмагушнефть&quot;" sheetId="2" r:id="rId1"/>
    <sheet name="Лист1" sheetId="1" state="veryHidden" r:id="rId2"/>
  </sheets>
  <definedNames>
    <definedName name="_xlnm._FilterDatabase" localSheetId="0" hidden="1">'НГДУ "Чекмагушнефть"'!$A$6:$AU$77</definedName>
    <definedName name="_xlnm.Print_Area" localSheetId="1">Лист1!$A$1:$AD$6</definedName>
    <definedName name="_xlnm.Print_Area" localSheetId="0">'НГДУ "Чекмагушнефть"'!$A$1:$AF$77</definedName>
  </definedNames>
  <calcPr calcId="145621"/>
</workbook>
</file>

<file path=xl/calcChain.xml><?xml version="1.0" encoding="utf-8"?>
<calcChain xmlns="http://schemas.openxmlformats.org/spreadsheetml/2006/main">
  <c r="Y77" i="2" l="1"/>
  <c r="X77" i="2"/>
  <c r="Y76" i="2"/>
  <c r="X76" i="2"/>
  <c r="Y75" i="2"/>
  <c r="X75" i="2"/>
  <c r="Y74" i="2"/>
  <c r="X74" i="2"/>
  <c r="Y73" i="2"/>
  <c r="X73" i="2"/>
  <c r="Y72" i="2"/>
  <c r="X72" i="2"/>
  <c r="Y71" i="2"/>
  <c r="X71" i="2"/>
  <c r="Y70" i="2"/>
  <c r="X70" i="2"/>
  <c r="Y69" i="2"/>
  <c r="X69" i="2"/>
  <c r="Y68" i="2"/>
  <c r="X68" i="2"/>
  <c r="Y67" i="2"/>
  <c r="X67" i="2"/>
  <c r="Y66" i="2"/>
  <c r="X66" i="2"/>
  <c r="Y65" i="2"/>
  <c r="X65" i="2"/>
  <c r="Y64" i="2"/>
  <c r="X64" i="2"/>
  <c r="Y63" i="2"/>
  <c r="X63" i="2"/>
  <c r="Y62" i="2"/>
  <c r="X62" i="2"/>
  <c r="Y61" i="2"/>
  <c r="X61" i="2"/>
  <c r="Y60" i="2"/>
  <c r="X60" i="2"/>
  <c r="Y59" i="2"/>
  <c r="X59" i="2"/>
  <c r="Y58" i="2"/>
  <c r="X58" i="2"/>
  <c r="Y57" i="2"/>
  <c r="X57" i="2"/>
  <c r="Y56" i="2"/>
  <c r="X56" i="2"/>
  <c r="Y55" i="2"/>
  <c r="X55" i="2"/>
  <c r="Y54" i="2"/>
  <c r="X54" i="2"/>
  <c r="Y53" i="2"/>
  <c r="X53" i="2"/>
  <c r="Y52" i="2"/>
  <c r="X52" i="2"/>
  <c r="Y51" i="2"/>
  <c r="X51" i="2"/>
  <c r="Y50" i="2"/>
  <c r="X50" i="2"/>
  <c r="Y49" i="2"/>
  <c r="X49" i="2"/>
  <c r="Y48" i="2"/>
  <c r="X48" i="2"/>
  <c r="Y47" i="2"/>
  <c r="X47" i="2"/>
  <c r="Y46" i="2"/>
  <c r="X46" i="2"/>
  <c r="Y45" i="2"/>
  <c r="X45" i="2"/>
  <c r="Y44" i="2"/>
  <c r="X44" i="2"/>
  <c r="Y43" i="2"/>
  <c r="X43" i="2"/>
  <c r="Y42" i="2"/>
  <c r="X42" i="2"/>
  <c r="Y41" i="2"/>
  <c r="X41" i="2"/>
  <c r="Y40" i="2"/>
  <c r="X40" i="2"/>
  <c r="Y39" i="2"/>
  <c r="X39" i="2"/>
  <c r="Y38" i="2"/>
  <c r="X38" i="2"/>
  <c r="Y37" i="2"/>
  <c r="X37" i="2"/>
  <c r="Y36" i="2"/>
  <c r="X36" i="2"/>
  <c r="Y35" i="2"/>
  <c r="X35" i="2"/>
  <c r="Y34" i="2"/>
  <c r="X34" i="2"/>
  <c r="Y33" i="2"/>
  <c r="X33" i="2"/>
  <c r="Y32" i="2"/>
  <c r="X32" i="2"/>
  <c r="Y31" i="2"/>
  <c r="X31" i="2"/>
  <c r="Y30" i="2"/>
  <c r="X30" i="2"/>
  <c r="Y29" i="2"/>
  <c r="X29" i="2"/>
  <c r="Y28" i="2"/>
  <c r="X28" i="2"/>
  <c r="Y27" i="2"/>
  <c r="X27" i="2"/>
  <c r="Y26" i="2"/>
  <c r="X26" i="2"/>
  <c r="Y25" i="2"/>
  <c r="X25" i="2"/>
  <c r="Y24" i="2"/>
  <c r="X24" i="2"/>
  <c r="Y23" i="2"/>
  <c r="X23" i="2"/>
  <c r="Y22" i="2"/>
  <c r="X22" i="2"/>
  <c r="Y21" i="2"/>
  <c r="X21" i="2"/>
  <c r="Y20" i="2"/>
  <c r="X20" i="2"/>
  <c r="Y19" i="2"/>
  <c r="X19" i="2"/>
  <c r="Y18" i="2"/>
  <c r="X18" i="2"/>
  <c r="Y17" i="2"/>
  <c r="X17" i="2"/>
  <c r="Y16" i="2"/>
  <c r="X16" i="2"/>
  <c r="Y15" i="2"/>
  <c r="X15" i="2"/>
  <c r="Y14" i="2"/>
  <c r="X14" i="2"/>
  <c r="Y13" i="2"/>
  <c r="X13" i="2"/>
  <c r="Y12" i="2"/>
  <c r="X12" i="2"/>
  <c r="Y11" i="2"/>
  <c r="X11" i="2"/>
  <c r="Y10" i="2"/>
  <c r="X10" i="2"/>
  <c r="Y9" i="2"/>
  <c r="X9" i="2"/>
  <c r="Y8" i="2"/>
  <c r="X8" i="2"/>
  <c r="Y7" i="2"/>
  <c r="X7" i="2"/>
  <c r="N64" i="2"/>
  <c r="M64" i="2"/>
  <c r="N63" i="2"/>
  <c r="M63" i="2"/>
  <c r="N59" i="2"/>
  <c r="M59" i="2"/>
  <c r="N55" i="2"/>
  <c r="M55" i="2"/>
  <c r="N53" i="2"/>
  <c r="M53" i="2"/>
  <c r="N52" i="2"/>
  <c r="M52" i="2"/>
  <c r="N43" i="2"/>
  <c r="M43" i="2"/>
  <c r="N40" i="2"/>
  <c r="M40" i="2"/>
  <c r="N37" i="2"/>
  <c r="M37" i="2"/>
  <c r="N30" i="2"/>
  <c r="M30" i="2"/>
  <c r="N25" i="2"/>
  <c r="M25" i="2"/>
  <c r="N22" i="2"/>
  <c r="M22" i="2"/>
  <c r="N17" i="2"/>
  <c r="M17" i="2"/>
  <c r="N16" i="2"/>
  <c r="M16" i="2"/>
  <c r="N12" i="2"/>
  <c r="M12" i="2"/>
  <c r="N7" i="2"/>
  <c r="M7" i="2"/>
  <c r="O59" i="2" l="1"/>
  <c r="O25" i="2"/>
  <c r="O12" i="2"/>
  <c r="O16" i="2"/>
  <c r="O64" i="2"/>
  <c r="O17" i="2"/>
  <c r="O53" i="2"/>
  <c r="O40" i="2"/>
  <c r="O7" i="2"/>
  <c r="O30" i="2"/>
  <c r="O37" i="2"/>
  <c r="O22" i="2"/>
  <c r="O55" i="2"/>
  <c r="O43" i="2"/>
  <c r="O52" i="2"/>
  <c r="O63" i="2"/>
</calcChain>
</file>

<file path=xl/sharedStrings.xml><?xml version="1.0" encoding="utf-8"?>
<sst xmlns="http://schemas.openxmlformats.org/spreadsheetml/2006/main" count="429" uniqueCount="168">
  <si>
    <t>№  ЦДНГ</t>
  </si>
  <si>
    <t>№ скважины</t>
  </si>
  <si>
    <t>куст</t>
  </si>
  <si>
    <t>Месторождение</t>
  </si>
  <si>
    <t>Вид ГТМ</t>
  </si>
  <si>
    <t>Начало ремонта</t>
  </si>
  <si>
    <t xml:space="preserve">Дата запуска </t>
  </si>
  <si>
    <t>Дебит нефти, т/сут.</t>
  </si>
  <si>
    <t>Прирост добычи нефти</t>
  </si>
  <si>
    <t>Исполнитель работ</t>
  </si>
  <si>
    <t>Параметры при запуске</t>
  </si>
  <si>
    <t>суточный , т./сут</t>
  </si>
  <si>
    <t>накопленный,  т.</t>
  </si>
  <si>
    <t>план</t>
  </si>
  <si>
    <t>факт</t>
  </si>
  <si>
    <t>(+ / -)</t>
  </si>
  <si>
    <t>Q ж, м3/с</t>
  </si>
  <si>
    <t>Q н, т/с.</t>
  </si>
  <si>
    <t>№     п/п</t>
  </si>
  <si>
    <t>внр</t>
  </si>
  <si>
    <t xml:space="preserve">насос </t>
  </si>
  <si>
    <t>(на отчетную дату)</t>
  </si>
  <si>
    <t>Параметры до ГТМ</t>
  </si>
  <si>
    <t>Причина несвоевременной постановки бригады</t>
  </si>
  <si>
    <t>Причина увеличения продолжительности выполнения ГТМ</t>
  </si>
  <si>
    <t xml:space="preserve">Причины отклонения по дате запуска </t>
  </si>
  <si>
    <t>Причины недостижения прироста</t>
  </si>
  <si>
    <t>Выполнение геолого-технических мероприятий по НГДУ "Чекмагушнефть" за 20.03.2016 (парковая добыча нефти)</t>
  </si>
  <si>
    <t>ЧЦДНГ 02</t>
  </si>
  <si>
    <t xml:space="preserve"> 16АШМ</t>
  </si>
  <si>
    <t>Манчаровское</t>
  </si>
  <si>
    <t>Строительство боковых стволов (БС) с горизонтальным окончанием</t>
  </si>
  <si>
    <t>ЦКРС "УУПКРС"</t>
  </si>
  <si>
    <t>ЭЦН 2А-200Э-1000</t>
  </si>
  <si>
    <t>Куст-1188</t>
  </si>
  <si>
    <t>Андреевское</t>
  </si>
  <si>
    <t>Ввод из бездействия с прошлых лет</t>
  </si>
  <si>
    <t>73-НВ1Б-А-32-30-12-2</t>
  </si>
  <si>
    <t>Куст-211ИГМ</t>
  </si>
  <si>
    <t>Перевод с УШГН на УЭПН</t>
  </si>
  <si>
    <t>ЦПРС "УУПКРС"</t>
  </si>
  <si>
    <t>ЭЦНМ  5А- 250-1400</t>
  </si>
  <si>
    <t>Куст-6068</t>
  </si>
  <si>
    <t>Арланское</t>
  </si>
  <si>
    <t>Соляно-кислотная обработка (СКО)</t>
  </si>
  <si>
    <t>Куст-420</t>
  </si>
  <si>
    <t>Дострел (перфорация нового интервала того же пласта)</t>
  </si>
  <si>
    <t>ЭЦН   5 -  80-1200</t>
  </si>
  <si>
    <t>Куст-440</t>
  </si>
  <si>
    <t>73-НВ1Б-А-38-30-15-2</t>
  </si>
  <si>
    <t>Куст-6479</t>
  </si>
  <si>
    <t>Исследование скважины</t>
  </si>
  <si>
    <t>ЭЦНА 5 -  80- 1200</t>
  </si>
  <si>
    <t>Куст-1147</t>
  </si>
  <si>
    <t>Ликвидация скважины</t>
  </si>
  <si>
    <t>ООО "Ойл-Сервис"</t>
  </si>
  <si>
    <t>73-НВ1Б-А-32-30-15-2</t>
  </si>
  <si>
    <t>Куст-1892</t>
  </si>
  <si>
    <t>Консервация скважины</t>
  </si>
  <si>
    <t>Куст-603</t>
  </si>
  <si>
    <t>Итого ЧЦДНГ 02 ( план 4, факт 7 )</t>
  </si>
  <si>
    <t xml:space="preserve">   ( в т.ч. без учета новых )</t>
  </si>
  <si>
    <t xml:space="preserve">   ( в т.ч. новых )</t>
  </si>
  <si>
    <t>ЧЦДНГ 03</t>
  </si>
  <si>
    <t>Кушнаренковское</t>
  </si>
  <si>
    <t>ГРП с проппантом</t>
  </si>
  <si>
    <t>ЭЦН   5 -  80-2350</t>
  </si>
  <si>
    <t>216БТМ</t>
  </si>
  <si>
    <t>Куст-216БТМ</t>
  </si>
  <si>
    <t>Саитовское</t>
  </si>
  <si>
    <t>ЭЦН   5 -  45-2100</t>
  </si>
  <si>
    <t>Возможно пересыпание инт. перфорации проппантом</t>
  </si>
  <si>
    <t>225БТМ</t>
  </si>
  <si>
    <t>ЭЦНДИ 5 - 30-2050</t>
  </si>
  <si>
    <t>Куст-101ЧКМ</t>
  </si>
  <si>
    <t>Чекмагушевское</t>
  </si>
  <si>
    <t>73-НВ1Б-А-32-30-15-2-И</t>
  </si>
  <si>
    <t>Куст-450</t>
  </si>
  <si>
    <t>0215 ЭЦНА 5-80И Э-2200</t>
  </si>
  <si>
    <t>Куст-892</t>
  </si>
  <si>
    <t>Переход на вышележащий объект</t>
  </si>
  <si>
    <t>Куст-200амт</t>
  </si>
  <si>
    <t>Переход на нижележащий объект</t>
  </si>
  <si>
    <t>ЭЦНА 5-60-1700</t>
  </si>
  <si>
    <t>Куст-771</t>
  </si>
  <si>
    <t>Чермасанское</t>
  </si>
  <si>
    <t>73-НВ1Б-32-32-15-2</t>
  </si>
  <si>
    <t>Длительный ВНР по обводненности</t>
  </si>
  <si>
    <t>Куст-8абл</t>
  </si>
  <si>
    <t>Ахтинское</t>
  </si>
  <si>
    <t>Увеличение типоразмера УЭЦН</t>
  </si>
  <si>
    <t>ЭЦНА 5 -  30- 2100</t>
  </si>
  <si>
    <t>Куст-5121</t>
  </si>
  <si>
    <t>ЭЦНДИ 5 - 45 -2100</t>
  </si>
  <si>
    <t xml:space="preserve"> Снижение Рпл из-за остановки нагн. скв.№5051 (необходимость сниж. Ризб на доб. скв.№5050)</t>
  </si>
  <si>
    <t>Куст-4223</t>
  </si>
  <si>
    <t>Тузлукушевское</t>
  </si>
  <si>
    <t>ЭЦН   5 - 125-2000</t>
  </si>
  <si>
    <t>Куст-73ЧКМ</t>
  </si>
  <si>
    <t>ЭЦНАКИ 5 -  18-2100</t>
  </si>
  <si>
    <t>Куст-196</t>
  </si>
  <si>
    <t>ЭЦНБ 5 - 60-1950Э</t>
  </si>
  <si>
    <t xml:space="preserve"> 75ЧКМ</t>
  </si>
  <si>
    <t>Куст-75ЧКМ</t>
  </si>
  <si>
    <t>ЭЦНМ  5 -  18-2050</t>
  </si>
  <si>
    <t>Изменен вид ГТМ на Реперфорацию</t>
  </si>
  <si>
    <t>Куст-4кшн</t>
  </si>
  <si>
    <t>ЭЦНДИ 5 - 60- 2200</t>
  </si>
  <si>
    <t>Разрядка скв. в течении 4 суток, Рнач=40атм, Ркон=5атм. Ремонт приостановлен, ожид. снижения Ризб остановкой нагн. скв.5051</t>
  </si>
  <si>
    <t>Куст-804Б</t>
  </si>
  <si>
    <t>Таймурзинское</t>
  </si>
  <si>
    <t>73-НВ1Б-32-30-15-2</t>
  </si>
  <si>
    <t>Куст-938</t>
  </si>
  <si>
    <t>Обработка призабойной зоны скважины прочими химическими реагентами</t>
  </si>
  <si>
    <t>73-НВ1Б-А-32-30-12-1</t>
  </si>
  <si>
    <t>Перестрел (повторная перфорация имеющегося интервала того же пласта)</t>
  </si>
  <si>
    <t>Куст-5043</t>
  </si>
  <si>
    <t>ЭЦНАИ 5 - 60-2100</t>
  </si>
  <si>
    <t>200АМТ</t>
  </si>
  <si>
    <t>Ликвидация аварии с глубинным подземным оборудованием</t>
  </si>
  <si>
    <t>73-НВ1Б-А-44-35-15-2</t>
  </si>
  <si>
    <t>217БТМ</t>
  </si>
  <si>
    <t>73-НВ1Б-А-32-25-15-2</t>
  </si>
  <si>
    <t>Некачественная подготовка скважины к ГИС бр. "Ойл-Сервис"(неоднократные промывки)</t>
  </si>
  <si>
    <t xml:space="preserve"> 27КЕЛ</t>
  </si>
  <si>
    <t>Куст-27кел</t>
  </si>
  <si>
    <t>Шелкановское</t>
  </si>
  <si>
    <t>Перевод скважины в ППД</t>
  </si>
  <si>
    <t>Куст-146</t>
  </si>
  <si>
    <t>Доп. работы по доподъему ц.к. за э/к</t>
  </si>
  <si>
    <t>Куст-159</t>
  </si>
  <si>
    <t>Итого ЧЦДНГ 03 ( план 10, факт 9 )</t>
  </si>
  <si>
    <t>ЧЦДНГ 05</t>
  </si>
  <si>
    <t>ЭЦНБ 5 - 80-1900</t>
  </si>
  <si>
    <t>Куст-312умт</t>
  </si>
  <si>
    <t>Илишевское</t>
  </si>
  <si>
    <t>ЭЦНДИ 5А-250-1550</t>
  </si>
  <si>
    <t>Куст-313умт</t>
  </si>
  <si>
    <t>ЭЦНА 5-125-1550</t>
  </si>
  <si>
    <t>73-НВ1Б-38-30-15-1</t>
  </si>
  <si>
    <t>Куст-7107</t>
  </si>
  <si>
    <t>Кислотный ГРП</t>
  </si>
  <si>
    <t>73-НВ1Б-А-44-30-15-2</t>
  </si>
  <si>
    <t>Куст-46ЧКМ</t>
  </si>
  <si>
    <t>73-НВ1Б-А-38-35-12-2</t>
  </si>
  <si>
    <t>Куст-1401</t>
  </si>
  <si>
    <t>ЭЦНМ  5 -  30-1650</t>
  </si>
  <si>
    <t>Куст-476</t>
  </si>
  <si>
    <t>Куст-1465</t>
  </si>
  <si>
    <t>Куст-137ЧКМ</t>
  </si>
  <si>
    <t>Куст-2438</t>
  </si>
  <si>
    <t>Куст-169</t>
  </si>
  <si>
    <t>Перестрел с дострелом</t>
  </si>
  <si>
    <t>ЭЦНМ  5 -  30-1300</t>
  </si>
  <si>
    <t xml:space="preserve">ЭЦНА 5А - 250 - 1000 </t>
  </si>
  <si>
    <t>73-НН2Б-44-30-15-1</t>
  </si>
  <si>
    <t>Куст-445</t>
  </si>
  <si>
    <t>Куст-2234</t>
  </si>
  <si>
    <t>Итого ЧЦДНГ 05 ( план 6, факт 10 )</t>
  </si>
  <si>
    <t>ЧЦППД</t>
  </si>
  <si>
    <t>Куст-93абл</t>
  </si>
  <si>
    <t>ЭЦН   5 -  80-2100</t>
  </si>
  <si>
    <t>Итого ЧЦППД ( план 0, факт 0 )</t>
  </si>
  <si>
    <t>Итого по НГДУ ( план 20, факт 26 )</t>
  </si>
  <si>
    <t>Количество суток на ВНР (по фактически начатым ВНР, пуск после ГТМ в текущем месяце)</t>
  </si>
  <si>
    <t>Прогнозный прирост добычи на конец месяца</t>
  </si>
  <si>
    <t>жидкость, м3</t>
  </si>
  <si>
    <t>нефть,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</si>
</sst>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8"/>
      <color indexed="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wrapText="1"/>
    </xf>
    <xf numFmtId="0" fontId="1" fillId="0" borderId="0" xfId="0" applyNumberFormat="1" applyFont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wrapText="1"/>
    </xf>
    <xf numFmtId="14" fontId="1" fillId="0" borderId="0" xfId="0" applyNumberFormat="1" applyFont="1"/>
    <xf numFmtId="0" fontId="1" fillId="2" borderId="11" xfId="0" applyFont="1" applyFill="1" applyBorder="1"/>
    <xf numFmtId="14" fontId="1" fillId="3" borderId="11" xfId="0" applyNumberFormat="1" applyFont="1" applyFill="1" applyBorder="1"/>
    <xf numFmtId="0" fontId="1" fillId="4" borderId="11" xfId="0" applyFont="1" applyFill="1" applyBorder="1" applyAlignment="1">
      <alignment wrapText="1" shrinkToFit="1"/>
    </xf>
    <xf numFmtId="0" fontId="1" fillId="6" borderId="0" xfId="0" applyNumberFormat="1" applyFont="1" applyFill="1" applyAlignment="1">
      <alignment vertical="top" wrapText="1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right"/>
    </xf>
    <xf numFmtId="0" fontId="1" fillId="6" borderId="11" xfId="0" applyFont="1" applyFill="1" applyBorder="1"/>
    <xf numFmtId="0" fontId="1" fillId="6" borderId="11" xfId="0" applyFont="1" applyFill="1" applyBorder="1" applyAlignment="1">
      <alignment wrapText="1" shrinkToFit="1"/>
    </xf>
    <xf numFmtId="14" fontId="1" fillId="6" borderId="11" xfId="0" applyNumberFormat="1" applyFont="1" applyFill="1" applyBorder="1"/>
    <xf numFmtId="0" fontId="1" fillId="6" borderId="11" xfId="0" applyNumberFormat="1" applyFont="1" applyFill="1" applyBorder="1"/>
    <xf numFmtId="164" fontId="1" fillId="6" borderId="11" xfId="0" applyNumberFormat="1" applyFont="1" applyFill="1" applyBorder="1"/>
    <xf numFmtId="0" fontId="1" fillId="6" borderId="11" xfId="0" applyFont="1" applyFill="1" applyBorder="1" applyAlignment="1">
      <alignment wrapText="1"/>
    </xf>
    <xf numFmtId="0" fontId="1" fillId="6" borderId="11" xfId="0" applyNumberFormat="1" applyFont="1" applyFill="1" applyBorder="1" applyAlignment="1">
      <alignment vertical="top" wrapText="1"/>
    </xf>
    <xf numFmtId="0" fontId="4" fillId="6" borderId="11" xfId="0" applyFont="1" applyFill="1" applyBorder="1"/>
    <xf numFmtId="0" fontId="4" fillId="6" borderId="11" xfId="0" applyFont="1" applyFill="1" applyBorder="1" applyAlignment="1">
      <alignment wrapText="1" shrinkToFit="1"/>
    </xf>
    <xf numFmtId="14" fontId="4" fillId="6" borderId="11" xfId="0" applyNumberFormat="1" applyFont="1" applyFill="1" applyBorder="1"/>
    <xf numFmtId="0" fontId="4" fillId="6" borderId="11" xfId="0" applyNumberFormat="1" applyFont="1" applyFill="1" applyBorder="1"/>
    <xf numFmtId="164" fontId="4" fillId="6" borderId="11" xfId="0" applyNumberFormat="1" applyFont="1" applyFill="1" applyBorder="1"/>
    <xf numFmtId="0" fontId="4" fillId="6" borderId="11" xfId="0" applyFont="1" applyFill="1" applyBorder="1" applyAlignment="1">
      <alignment wrapText="1"/>
    </xf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wrapText="1" shrinkToFit="1"/>
    </xf>
    <xf numFmtId="14" fontId="1" fillId="6" borderId="0" xfId="0" applyNumberFormat="1" applyFont="1" applyFill="1"/>
    <xf numFmtId="0" fontId="1" fillId="6" borderId="0" xfId="0" applyNumberFormat="1" applyFont="1" applyFill="1"/>
    <xf numFmtId="164" fontId="1" fillId="6" borderId="0" xfId="0" applyNumberFormat="1" applyFont="1" applyFill="1"/>
    <xf numFmtId="0" fontId="1" fillId="6" borderId="0" xfId="0" applyFont="1" applyFill="1" applyAlignment="1">
      <alignment wrapText="1"/>
    </xf>
    <xf numFmtId="164" fontId="1" fillId="5" borderId="11" xfId="0" applyNumberFormat="1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wrapText="1"/>
    </xf>
    <xf numFmtId="0" fontId="1" fillId="6" borderId="9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textRotation="90"/>
    </xf>
    <xf numFmtId="0" fontId="5" fillId="6" borderId="1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4" fillId="6" borderId="5" xfId="0" applyNumberFormat="1" applyFont="1" applyFill="1" applyBorder="1" applyAlignment="1">
      <alignment horizontal="center" vertical="center" wrapText="1"/>
    </xf>
    <xf numFmtId="0" fontId="4" fillId="6" borderId="6" xfId="0" applyNumberFormat="1" applyFont="1" applyFill="1" applyBorder="1" applyAlignment="1">
      <alignment horizontal="center" vertical="center" wrapText="1"/>
    </xf>
    <xf numFmtId="0" fontId="4" fillId="6" borderId="7" xfId="0" applyNumberFormat="1" applyFont="1" applyFill="1" applyBorder="1" applyAlignment="1">
      <alignment horizontal="center" vertical="center" wrapText="1"/>
    </xf>
    <xf numFmtId="0" fontId="4" fillId="6" borderId="8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5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U77"/>
  <sheetViews>
    <sheetView tabSelected="1" showWhiteSpace="0"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A6" sqref="A6:XFD6"/>
    </sheetView>
  </sheetViews>
  <sheetFormatPr defaultRowHeight="11.25" x14ac:dyDescent="0.2"/>
  <cols>
    <col min="1" max="1" width="3.7109375" style="57" customWidth="1"/>
    <col min="2" max="4" width="9.140625" style="31"/>
    <col min="5" max="5" width="14.140625" style="31" customWidth="1"/>
    <col min="6" max="6" width="25.28515625" style="58" customWidth="1"/>
    <col min="7" max="15" width="9.140625" style="59"/>
    <col min="16" max="16" width="9.140625" style="61"/>
    <col min="17" max="18" width="9.140625" style="61" customWidth="1"/>
    <col min="19" max="25" width="9.140625" style="61"/>
    <col min="26" max="26" width="9.140625" style="31"/>
    <col min="27" max="27" width="15.7109375" style="31" customWidth="1"/>
    <col min="28" max="29" width="9.140625" style="31" customWidth="1"/>
    <col min="30" max="31" width="9.140625" style="61"/>
    <col min="32" max="32" width="23.42578125" style="62" customWidth="1"/>
    <col min="33" max="33" width="36" style="29" customWidth="1"/>
    <col min="34" max="34" width="35.85546875" style="31" customWidth="1"/>
    <col min="35" max="45" width="9.140625" style="31"/>
    <col min="46" max="47" width="0" style="31" hidden="1" customWidth="1"/>
    <col min="48" max="16384" width="9.140625" style="31"/>
  </cols>
  <sheetData>
    <row r="1" spans="1:47" s="30" customFormat="1" ht="15.75" customHeight="1" x14ac:dyDescent="0.2">
      <c r="A1" s="64" t="s">
        <v>27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29"/>
    </row>
    <row r="2" spans="1:47" s="30" customFormat="1" x14ac:dyDescent="0.2"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G2" s="29"/>
    </row>
    <row r="3" spans="1:47" ht="60" customHeight="1" x14ac:dyDescent="0.2">
      <c r="A3" s="66" t="s">
        <v>18</v>
      </c>
      <c r="B3" s="68" t="s">
        <v>0</v>
      </c>
      <c r="C3" s="69" t="s">
        <v>1</v>
      </c>
      <c r="D3" s="70" t="s">
        <v>2</v>
      </c>
      <c r="E3" s="70" t="s">
        <v>3</v>
      </c>
      <c r="F3" s="70" t="s">
        <v>4</v>
      </c>
      <c r="G3" s="70" t="s">
        <v>5</v>
      </c>
      <c r="H3" s="70"/>
      <c r="I3" s="71" t="s">
        <v>6</v>
      </c>
      <c r="J3" s="72"/>
      <c r="K3" s="71" t="s">
        <v>19</v>
      </c>
      <c r="L3" s="72"/>
      <c r="M3" s="75" t="s">
        <v>164</v>
      </c>
      <c r="N3" s="76"/>
      <c r="O3" s="77"/>
      <c r="P3" s="70" t="s">
        <v>7</v>
      </c>
      <c r="Q3" s="70"/>
      <c r="R3" s="81" t="s">
        <v>8</v>
      </c>
      <c r="S3" s="81"/>
      <c r="T3" s="81"/>
      <c r="U3" s="81"/>
      <c r="V3" s="81"/>
      <c r="W3" s="81"/>
      <c r="X3" s="75" t="s">
        <v>165</v>
      </c>
      <c r="Y3" s="77"/>
      <c r="Z3" s="81" t="s">
        <v>9</v>
      </c>
      <c r="AA3" s="88" t="s">
        <v>20</v>
      </c>
      <c r="AB3" s="71" t="s">
        <v>22</v>
      </c>
      <c r="AC3" s="72"/>
      <c r="AD3" s="71" t="s">
        <v>10</v>
      </c>
      <c r="AE3" s="72"/>
      <c r="AF3" s="82"/>
      <c r="AG3" s="84" t="s">
        <v>25</v>
      </c>
      <c r="AH3" s="85"/>
    </row>
    <row r="4" spans="1:47" x14ac:dyDescent="0.2">
      <c r="A4" s="67"/>
      <c r="B4" s="68"/>
      <c r="C4" s="69"/>
      <c r="D4" s="70"/>
      <c r="E4" s="70"/>
      <c r="F4" s="70"/>
      <c r="G4" s="70"/>
      <c r="H4" s="70"/>
      <c r="I4" s="73"/>
      <c r="J4" s="74"/>
      <c r="K4" s="73"/>
      <c r="L4" s="74"/>
      <c r="M4" s="78"/>
      <c r="N4" s="79"/>
      <c r="O4" s="80"/>
      <c r="P4" s="70"/>
      <c r="Q4" s="70"/>
      <c r="R4" s="81" t="s">
        <v>11</v>
      </c>
      <c r="S4" s="81"/>
      <c r="T4" s="81"/>
      <c r="U4" s="70" t="s">
        <v>12</v>
      </c>
      <c r="V4" s="70"/>
      <c r="W4" s="70"/>
      <c r="X4" s="78"/>
      <c r="Y4" s="80"/>
      <c r="Z4" s="81"/>
      <c r="AA4" s="89"/>
      <c r="AB4" s="73"/>
      <c r="AC4" s="74"/>
      <c r="AD4" s="73"/>
      <c r="AE4" s="74"/>
      <c r="AF4" s="83"/>
      <c r="AG4" s="86"/>
      <c r="AH4" s="87"/>
    </row>
    <row r="5" spans="1:47" ht="22.5" x14ac:dyDescent="0.2">
      <c r="A5" s="67"/>
      <c r="B5" s="68"/>
      <c r="C5" s="69"/>
      <c r="D5" s="70"/>
      <c r="E5" s="70"/>
      <c r="F5" s="70"/>
      <c r="G5" s="32" t="s">
        <v>13</v>
      </c>
      <c r="H5" s="32" t="s">
        <v>14</v>
      </c>
      <c r="I5" s="32" t="s">
        <v>13</v>
      </c>
      <c r="J5" s="32" t="s">
        <v>14</v>
      </c>
      <c r="K5" s="32" t="s">
        <v>13</v>
      </c>
      <c r="L5" s="32" t="s">
        <v>14</v>
      </c>
      <c r="M5" s="32" t="s">
        <v>13</v>
      </c>
      <c r="N5" s="32" t="s">
        <v>14</v>
      </c>
      <c r="O5" s="32" t="s">
        <v>15</v>
      </c>
      <c r="P5" s="32" t="s">
        <v>13</v>
      </c>
      <c r="Q5" s="32" t="s">
        <v>14</v>
      </c>
      <c r="R5" s="33" t="s">
        <v>13</v>
      </c>
      <c r="S5" s="33" t="s">
        <v>14</v>
      </c>
      <c r="T5" s="32" t="s">
        <v>15</v>
      </c>
      <c r="U5" s="32" t="s">
        <v>13</v>
      </c>
      <c r="V5" s="32" t="s">
        <v>14</v>
      </c>
      <c r="W5" s="34" t="s">
        <v>15</v>
      </c>
      <c r="X5" s="34" t="s">
        <v>166</v>
      </c>
      <c r="Y5" s="34" t="s">
        <v>167</v>
      </c>
      <c r="Z5" s="81"/>
      <c r="AA5" s="35" t="s">
        <v>21</v>
      </c>
      <c r="AB5" s="32" t="s">
        <v>16</v>
      </c>
      <c r="AC5" s="32" t="s">
        <v>17</v>
      </c>
      <c r="AD5" s="32" t="s">
        <v>16</v>
      </c>
      <c r="AE5" s="32" t="s">
        <v>17</v>
      </c>
      <c r="AF5" s="36" t="s">
        <v>26</v>
      </c>
      <c r="AG5" s="37" t="s">
        <v>24</v>
      </c>
      <c r="AH5" s="38" t="s">
        <v>23</v>
      </c>
    </row>
    <row r="6" spans="1:47" s="41" customFormat="1" x14ac:dyDescent="0.2">
      <c r="A6" s="39">
        <v>1</v>
      </c>
      <c r="B6" s="40">
        <v>2</v>
      </c>
      <c r="C6" s="41">
        <v>3</v>
      </c>
      <c r="D6" s="40">
        <v>4</v>
      </c>
      <c r="E6" s="41">
        <v>5</v>
      </c>
      <c r="F6" s="40">
        <v>6</v>
      </c>
      <c r="G6" s="41">
        <v>7</v>
      </c>
      <c r="H6" s="40">
        <v>8</v>
      </c>
      <c r="I6" s="41">
        <v>9</v>
      </c>
      <c r="J6" s="39">
        <v>10</v>
      </c>
      <c r="K6" s="40">
        <v>11</v>
      </c>
      <c r="L6" s="39">
        <v>12</v>
      </c>
      <c r="M6" s="39">
        <v>13</v>
      </c>
      <c r="N6" s="39">
        <v>14</v>
      </c>
      <c r="O6" s="39">
        <v>15</v>
      </c>
      <c r="P6" s="40">
        <v>16</v>
      </c>
      <c r="Q6" s="39">
        <v>17</v>
      </c>
      <c r="R6" s="40">
        <v>18</v>
      </c>
      <c r="S6" s="39">
        <v>19</v>
      </c>
      <c r="T6" s="40">
        <v>20</v>
      </c>
      <c r="U6" s="39">
        <v>21</v>
      </c>
      <c r="V6" s="40">
        <v>22</v>
      </c>
      <c r="W6" s="39">
        <v>23</v>
      </c>
      <c r="X6" s="39">
        <v>24</v>
      </c>
      <c r="Y6" s="39">
        <v>25</v>
      </c>
      <c r="Z6" s="40">
        <v>26</v>
      </c>
      <c r="AA6" s="39">
        <v>27</v>
      </c>
      <c r="AB6" s="40">
        <v>28</v>
      </c>
      <c r="AC6" s="39">
        <v>29</v>
      </c>
      <c r="AD6" s="40">
        <v>30</v>
      </c>
      <c r="AE6" s="40">
        <v>31</v>
      </c>
      <c r="AF6" s="39">
        <v>32</v>
      </c>
      <c r="AG6" s="42">
        <v>33</v>
      </c>
      <c r="AH6" s="39">
        <v>34</v>
      </c>
    </row>
    <row r="7" spans="1:47" ht="33.75" x14ac:dyDescent="0.2">
      <c r="A7" s="43">
        <v>1</v>
      </c>
      <c r="B7" s="44" t="s">
        <v>28</v>
      </c>
      <c r="C7" s="44" t="s">
        <v>29</v>
      </c>
      <c r="D7" s="44"/>
      <c r="E7" s="44" t="s">
        <v>30</v>
      </c>
      <c r="F7" s="45" t="s">
        <v>31</v>
      </c>
      <c r="G7" s="46">
        <v>42345</v>
      </c>
      <c r="H7" s="46">
        <v>42345</v>
      </c>
      <c r="I7" s="46">
        <v>42442</v>
      </c>
      <c r="J7" s="46">
        <v>42436</v>
      </c>
      <c r="K7" s="46">
        <v>42447</v>
      </c>
      <c r="L7" s="46">
        <v>42445</v>
      </c>
      <c r="M7" s="47">
        <f>K7 - I7</f>
        <v>5</v>
      </c>
      <c r="N7" s="47">
        <f>L7 - J7</f>
        <v>9</v>
      </c>
      <c r="O7" s="47">
        <f>N7 - M7</f>
        <v>4</v>
      </c>
      <c r="P7" s="48">
        <v>36.1</v>
      </c>
      <c r="Q7" s="48">
        <v>31.5</v>
      </c>
      <c r="R7" s="48">
        <v>36.1</v>
      </c>
      <c r="S7" s="48">
        <v>31.5</v>
      </c>
      <c r="T7" s="48">
        <v>-4.6000000000000014</v>
      </c>
      <c r="U7" s="48">
        <v>108.3</v>
      </c>
      <c r="V7" s="48">
        <v>190.4</v>
      </c>
      <c r="W7" s="48">
        <v>82.100000000000009</v>
      </c>
      <c r="X7" s="48">
        <f t="shared" ref="X7:X38" si="0">AT7</f>
        <v>2580</v>
      </c>
      <c r="Y7" s="48">
        <f t="shared" ref="Y7:Y38" si="1">AU7</f>
        <v>536.9</v>
      </c>
      <c r="Z7" s="44" t="s">
        <v>32</v>
      </c>
      <c r="AA7" s="44" t="s">
        <v>33</v>
      </c>
      <c r="AB7" s="44">
        <v>0</v>
      </c>
      <c r="AC7" s="44">
        <v>0</v>
      </c>
      <c r="AD7" s="48">
        <v>152</v>
      </c>
      <c r="AE7" s="48">
        <v>51.4</v>
      </c>
      <c r="AF7" s="49"/>
      <c r="AG7" s="50"/>
      <c r="AH7" s="44"/>
      <c r="AT7" s="31">
        <v>2580</v>
      </c>
      <c r="AU7" s="31">
        <v>536.9</v>
      </c>
    </row>
    <row r="8" spans="1:47" ht="22.5" x14ac:dyDescent="0.2">
      <c r="A8" s="43">
        <v>2</v>
      </c>
      <c r="B8" s="44" t="s">
        <v>28</v>
      </c>
      <c r="C8" s="44">
        <v>1982</v>
      </c>
      <c r="D8" s="44" t="s">
        <v>34</v>
      </c>
      <c r="E8" s="44" t="s">
        <v>35</v>
      </c>
      <c r="F8" s="45" t="s">
        <v>36</v>
      </c>
      <c r="G8" s="46">
        <v>42439</v>
      </c>
      <c r="H8" s="46">
        <v>42436</v>
      </c>
      <c r="I8" s="46">
        <v>42451</v>
      </c>
      <c r="J8" s="46"/>
      <c r="K8" s="46">
        <v>42457</v>
      </c>
      <c r="L8" s="46"/>
      <c r="M8" s="47"/>
      <c r="N8" s="47"/>
      <c r="O8" s="47"/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f t="shared" si="0"/>
        <v>0</v>
      </c>
      <c r="Y8" s="48">
        <f t="shared" si="1"/>
        <v>0</v>
      </c>
      <c r="Z8" s="44" t="s">
        <v>32</v>
      </c>
      <c r="AA8" s="44" t="s">
        <v>37</v>
      </c>
      <c r="AB8" s="44">
        <v>0</v>
      </c>
      <c r="AC8" s="44">
        <v>0</v>
      </c>
      <c r="AD8" s="48">
        <v>0</v>
      </c>
      <c r="AE8" s="48">
        <v>0</v>
      </c>
      <c r="AF8" s="49"/>
      <c r="AG8" s="50"/>
      <c r="AH8" s="44"/>
      <c r="AT8" s="31">
        <v>0</v>
      </c>
      <c r="AU8" s="31">
        <v>0</v>
      </c>
    </row>
    <row r="9" spans="1:47" x14ac:dyDescent="0.2">
      <c r="A9" s="43">
        <v>3</v>
      </c>
      <c r="B9" s="44" t="s">
        <v>28</v>
      </c>
      <c r="C9" s="44">
        <v>1843</v>
      </c>
      <c r="D9" s="44" t="s">
        <v>38</v>
      </c>
      <c r="E9" s="44" t="s">
        <v>35</v>
      </c>
      <c r="F9" s="45" t="s">
        <v>39</v>
      </c>
      <c r="G9" s="46"/>
      <c r="H9" s="46">
        <v>42427</v>
      </c>
      <c r="I9" s="46"/>
      <c r="J9" s="46">
        <v>42430</v>
      </c>
      <c r="K9" s="46"/>
      <c r="L9" s="46">
        <v>42433</v>
      </c>
      <c r="M9" s="47"/>
      <c r="N9" s="47"/>
      <c r="O9" s="47"/>
      <c r="P9" s="48">
        <v>0</v>
      </c>
      <c r="Q9" s="48">
        <v>4.2</v>
      </c>
      <c r="R9" s="48">
        <v>0</v>
      </c>
      <c r="S9" s="48">
        <v>3.7</v>
      </c>
      <c r="T9" s="48">
        <v>3.7</v>
      </c>
      <c r="U9" s="48">
        <v>0</v>
      </c>
      <c r="V9" s="48">
        <v>74.8</v>
      </c>
      <c r="W9" s="48">
        <v>74.8</v>
      </c>
      <c r="X9" s="48">
        <f t="shared" si="0"/>
        <v>7075.9</v>
      </c>
      <c r="Y9" s="48">
        <f t="shared" si="1"/>
        <v>115.5</v>
      </c>
      <c r="Z9" s="44" t="s">
        <v>40</v>
      </c>
      <c r="AA9" s="44" t="s">
        <v>41</v>
      </c>
      <c r="AB9" s="44">
        <v>50.6</v>
      </c>
      <c r="AC9" s="44">
        <v>0.5</v>
      </c>
      <c r="AD9" s="48">
        <v>309.60000000000002</v>
      </c>
      <c r="AE9" s="48">
        <v>3.6</v>
      </c>
      <c r="AF9" s="49"/>
      <c r="AG9" s="50"/>
      <c r="AH9" s="44"/>
      <c r="AT9" s="31">
        <v>7075.9</v>
      </c>
      <c r="AU9" s="31">
        <v>115.5</v>
      </c>
    </row>
    <row r="10" spans="1:47" x14ac:dyDescent="0.2">
      <c r="A10" s="43">
        <v>4</v>
      </c>
      <c r="B10" s="44" t="s">
        <v>28</v>
      </c>
      <c r="C10" s="44">
        <v>6305</v>
      </c>
      <c r="D10" s="44" t="s">
        <v>42</v>
      </c>
      <c r="E10" s="44" t="s">
        <v>43</v>
      </c>
      <c r="F10" s="45" t="s">
        <v>44</v>
      </c>
      <c r="G10" s="46">
        <v>42446</v>
      </c>
      <c r="H10" s="46">
        <v>42448</v>
      </c>
      <c r="I10" s="46">
        <v>42453</v>
      </c>
      <c r="J10" s="46"/>
      <c r="K10" s="46">
        <v>42457</v>
      </c>
      <c r="L10" s="46"/>
      <c r="M10" s="47"/>
      <c r="N10" s="47"/>
      <c r="O10" s="47"/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f t="shared" si="0"/>
        <v>0</v>
      </c>
      <c r="Y10" s="48">
        <f t="shared" si="1"/>
        <v>0</v>
      </c>
      <c r="Z10" s="44" t="s">
        <v>32</v>
      </c>
      <c r="AA10" s="44" t="s">
        <v>37</v>
      </c>
      <c r="AB10" s="44">
        <v>1.4</v>
      </c>
      <c r="AC10" s="44">
        <v>1</v>
      </c>
      <c r="AD10" s="48">
        <v>0</v>
      </c>
      <c r="AE10" s="48">
        <v>0</v>
      </c>
      <c r="AF10" s="49"/>
      <c r="AG10" s="50"/>
      <c r="AH10" s="44"/>
      <c r="AT10" s="31">
        <v>0</v>
      </c>
      <c r="AU10" s="31">
        <v>0</v>
      </c>
    </row>
    <row r="11" spans="1:47" ht="22.5" x14ac:dyDescent="0.2">
      <c r="A11" s="43">
        <v>5</v>
      </c>
      <c r="B11" s="44" t="s">
        <v>28</v>
      </c>
      <c r="C11" s="44">
        <v>6106</v>
      </c>
      <c r="D11" s="44" t="s">
        <v>45</v>
      </c>
      <c r="E11" s="44" t="s">
        <v>43</v>
      </c>
      <c r="F11" s="45" t="s">
        <v>46</v>
      </c>
      <c r="G11" s="46">
        <v>42431</v>
      </c>
      <c r="H11" s="46">
        <v>42430</v>
      </c>
      <c r="I11" s="46">
        <v>42443</v>
      </c>
      <c r="J11" s="46">
        <v>42441</v>
      </c>
      <c r="K11" s="46">
        <v>42451</v>
      </c>
      <c r="L11" s="46">
        <v>42445</v>
      </c>
      <c r="M11" s="47"/>
      <c r="N11" s="47"/>
      <c r="O11" s="47"/>
      <c r="P11" s="48">
        <v>0</v>
      </c>
      <c r="Q11" s="48">
        <v>7.8</v>
      </c>
      <c r="R11" s="48">
        <v>0</v>
      </c>
      <c r="S11" s="48">
        <v>7.2</v>
      </c>
      <c r="T11" s="48">
        <v>7.2</v>
      </c>
      <c r="U11" s="48">
        <v>0</v>
      </c>
      <c r="V11" s="48">
        <v>34.799999999999997</v>
      </c>
      <c r="W11" s="48">
        <v>34.799999999999997</v>
      </c>
      <c r="X11" s="48">
        <f t="shared" si="0"/>
        <v>1244</v>
      </c>
      <c r="Y11" s="48">
        <f t="shared" si="1"/>
        <v>114</v>
      </c>
      <c r="Z11" s="44" t="s">
        <v>32</v>
      </c>
      <c r="AA11" s="44" t="s">
        <v>47</v>
      </c>
      <c r="AB11" s="44">
        <v>43.6</v>
      </c>
      <c r="AC11" s="44">
        <v>0.6</v>
      </c>
      <c r="AD11" s="48">
        <v>115.2</v>
      </c>
      <c r="AE11" s="48">
        <v>7.6</v>
      </c>
      <c r="AF11" s="49"/>
      <c r="AG11" s="50"/>
      <c r="AH11" s="44"/>
      <c r="AT11" s="31">
        <v>1244</v>
      </c>
      <c r="AU11" s="31">
        <v>114</v>
      </c>
    </row>
    <row r="12" spans="1:47" ht="22.5" x14ac:dyDescent="0.2">
      <c r="A12" s="43">
        <v>6</v>
      </c>
      <c r="B12" s="44" t="s">
        <v>28</v>
      </c>
      <c r="C12" s="44">
        <v>6345</v>
      </c>
      <c r="D12" s="44" t="s">
        <v>45</v>
      </c>
      <c r="E12" s="44" t="s">
        <v>43</v>
      </c>
      <c r="F12" s="45" t="s">
        <v>46</v>
      </c>
      <c r="G12" s="46">
        <v>42427</v>
      </c>
      <c r="H12" s="46">
        <v>42427</v>
      </c>
      <c r="I12" s="46">
        <v>42431</v>
      </c>
      <c r="J12" s="46">
        <v>42434</v>
      </c>
      <c r="K12" s="46">
        <v>42439</v>
      </c>
      <c r="L12" s="46">
        <v>42435</v>
      </c>
      <c r="M12" s="47">
        <f>K12 - I12</f>
        <v>8</v>
      </c>
      <c r="N12" s="47">
        <f>L12 - J12</f>
        <v>1</v>
      </c>
      <c r="O12" s="47">
        <f>N12 - M12</f>
        <v>-7</v>
      </c>
      <c r="P12" s="48">
        <v>7</v>
      </c>
      <c r="Q12" s="48">
        <v>6.7</v>
      </c>
      <c r="R12" s="48">
        <v>5</v>
      </c>
      <c r="S12" s="48">
        <v>4.7</v>
      </c>
      <c r="T12" s="48">
        <v>-0.29999999999999982</v>
      </c>
      <c r="U12" s="48">
        <v>55</v>
      </c>
      <c r="V12" s="48">
        <v>71.900000000000006</v>
      </c>
      <c r="W12" s="48">
        <v>16.900000000000006</v>
      </c>
      <c r="X12" s="48">
        <f t="shared" si="0"/>
        <v>4028</v>
      </c>
      <c r="Y12" s="48">
        <f t="shared" si="1"/>
        <v>123.6</v>
      </c>
      <c r="Z12" s="44" t="s">
        <v>32</v>
      </c>
      <c r="AA12" s="44"/>
      <c r="AB12" s="44">
        <v>52.8</v>
      </c>
      <c r="AC12" s="44">
        <v>2</v>
      </c>
      <c r="AD12" s="48">
        <v>242.4</v>
      </c>
      <c r="AE12" s="48">
        <v>7.6</v>
      </c>
      <c r="AF12" s="49"/>
      <c r="AG12" s="50"/>
      <c r="AH12" s="44"/>
      <c r="AT12" s="31">
        <v>4028</v>
      </c>
      <c r="AU12" s="31">
        <v>123.6</v>
      </c>
    </row>
    <row r="13" spans="1:47" ht="22.5" x14ac:dyDescent="0.2">
      <c r="A13" s="43">
        <v>7</v>
      </c>
      <c r="B13" s="44" t="s">
        <v>28</v>
      </c>
      <c r="C13" s="44">
        <v>6623</v>
      </c>
      <c r="D13" s="44" t="s">
        <v>48</v>
      </c>
      <c r="E13" s="44" t="s">
        <v>43</v>
      </c>
      <c r="F13" s="45" t="s">
        <v>46</v>
      </c>
      <c r="G13" s="46">
        <v>42443</v>
      </c>
      <c r="H13" s="46">
        <v>42447</v>
      </c>
      <c r="I13" s="46">
        <v>42457</v>
      </c>
      <c r="J13" s="46"/>
      <c r="K13" s="46">
        <v>42460</v>
      </c>
      <c r="L13" s="46"/>
      <c r="M13" s="47"/>
      <c r="N13" s="47"/>
      <c r="O13" s="47"/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8">
        <v>0</v>
      </c>
      <c r="V13" s="48">
        <v>0</v>
      </c>
      <c r="W13" s="48">
        <v>0</v>
      </c>
      <c r="X13" s="48">
        <f t="shared" si="0"/>
        <v>0</v>
      </c>
      <c r="Y13" s="48">
        <f t="shared" si="1"/>
        <v>0</v>
      </c>
      <c r="Z13" s="44" t="s">
        <v>32</v>
      </c>
      <c r="AA13" s="44" t="s">
        <v>49</v>
      </c>
      <c r="AB13" s="44">
        <v>1</v>
      </c>
      <c r="AC13" s="44">
        <v>0</v>
      </c>
      <c r="AD13" s="48">
        <v>0</v>
      </c>
      <c r="AE13" s="48">
        <v>0</v>
      </c>
      <c r="AF13" s="49"/>
      <c r="AG13" s="50"/>
      <c r="AH13" s="44"/>
      <c r="AT13" s="31">
        <v>0</v>
      </c>
      <c r="AU13" s="31">
        <v>0</v>
      </c>
    </row>
    <row r="14" spans="1:47" x14ac:dyDescent="0.2">
      <c r="A14" s="43">
        <v>8</v>
      </c>
      <c r="B14" s="44" t="s">
        <v>28</v>
      </c>
      <c r="C14" s="44">
        <v>6489</v>
      </c>
      <c r="D14" s="44" t="s">
        <v>50</v>
      </c>
      <c r="E14" s="44" t="s">
        <v>43</v>
      </c>
      <c r="F14" s="45" t="s">
        <v>51</v>
      </c>
      <c r="G14" s="46"/>
      <c r="H14" s="46">
        <v>42441</v>
      </c>
      <c r="I14" s="46"/>
      <c r="J14" s="46">
        <v>42445</v>
      </c>
      <c r="K14" s="46"/>
      <c r="L14" s="46"/>
      <c r="M14" s="47"/>
      <c r="N14" s="47"/>
      <c r="O14" s="47"/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48">
        <v>0</v>
      </c>
      <c r="V14" s="48">
        <v>0</v>
      </c>
      <c r="W14" s="48">
        <v>0</v>
      </c>
      <c r="X14" s="48">
        <f t="shared" si="0"/>
        <v>0</v>
      </c>
      <c r="Y14" s="48">
        <f t="shared" si="1"/>
        <v>0</v>
      </c>
      <c r="Z14" s="44" t="s">
        <v>32</v>
      </c>
      <c r="AA14" s="44" t="s">
        <v>52</v>
      </c>
      <c r="AB14" s="44">
        <v>100.2</v>
      </c>
      <c r="AC14" s="44">
        <v>3.4</v>
      </c>
      <c r="AD14" s="48">
        <v>0</v>
      </c>
      <c r="AE14" s="48">
        <v>0</v>
      </c>
      <c r="AF14" s="49"/>
      <c r="AG14" s="50"/>
      <c r="AH14" s="44"/>
      <c r="AT14" s="31">
        <v>0</v>
      </c>
      <c r="AU14" s="31">
        <v>0</v>
      </c>
    </row>
    <row r="15" spans="1:47" x14ac:dyDescent="0.2">
      <c r="A15" s="43">
        <v>9</v>
      </c>
      <c r="B15" s="44" t="s">
        <v>28</v>
      </c>
      <c r="C15" s="44">
        <v>1154</v>
      </c>
      <c r="D15" s="44" t="s">
        <v>53</v>
      </c>
      <c r="E15" s="44" t="s">
        <v>35</v>
      </c>
      <c r="F15" s="45" t="s">
        <v>54</v>
      </c>
      <c r="G15" s="46">
        <v>42442</v>
      </c>
      <c r="H15" s="46">
        <v>42440</v>
      </c>
      <c r="I15" s="46">
        <v>42460</v>
      </c>
      <c r="J15" s="46">
        <v>42449</v>
      </c>
      <c r="K15" s="46">
        <v>42460</v>
      </c>
      <c r="L15" s="46">
        <v>42449</v>
      </c>
      <c r="M15" s="47"/>
      <c r="N15" s="47"/>
      <c r="O15" s="47"/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f t="shared" si="0"/>
        <v>0</v>
      </c>
      <c r="Y15" s="48">
        <f t="shared" si="1"/>
        <v>0</v>
      </c>
      <c r="Z15" s="44" t="s">
        <v>55</v>
      </c>
      <c r="AA15" s="44" t="s">
        <v>56</v>
      </c>
      <c r="AB15" s="44">
        <v>0</v>
      </c>
      <c r="AC15" s="44">
        <v>0</v>
      </c>
      <c r="AD15" s="48">
        <v>0</v>
      </c>
      <c r="AE15" s="48">
        <v>0</v>
      </c>
      <c r="AF15" s="49"/>
      <c r="AG15" s="50"/>
      <c r="AH15" s="44"/>
      <c r="AT15" s="31">
        <v>0</v>
      </c>
      <c r="AU15" s="31">
        <v>0</v>
      </c>
    </row>
    <row r="16" spans="1:47" x14ac:dyDescent="0.2">
      <c r="A16" s="43">
        <v>10</v>
      </c>
      <c r="B16" s="44" t="s">
        <v>28</v>
      </c>
      <c r="C16" s="44">
        <v>1939</v>
      </c>
      <c r="D16" s="44" t="s">
        <v>57</v>
      </c>
      <c r="E16" s="44" t="s">
        <v>35</v>
      </c>
      <c r="F16" s="45" t="s">
        <v>58</v>
      </c>
      <c r="G16" s="46">
        <v>42435</v>
      </c>
      <c r="H16" s="46">
        <v>42435</v>
      </c>
      <c r="I16" s="46">
        <v>42442</v>
      </c>
      <c r="J16" s="46">
        <v>42439</v>
      </c>
      <c r="K16" s="46">
        <v>42442</v>
      </c>
      <c r="L16" s="46">
        <v>42439</v>
      </c>
      <c r="M16" s="47">
        <f>K16 - I16</f>
        <v>0</v>
      </c>
      <c r="N16" s="47">
        <f>L16 - J16</f>
        <v>0</v>
      </c>
      <c r="O16" s="47">
        <f>N16 - M16</f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f t="shared" si="0"/>
        <v>0</v>
      </c>
      <c r="Y16" s="48">
        <f t="shared" si="1"/>
        <v>0</v>
      </c>
      <c r="Z16" s="44" t="s">
        <v>55</v>
      </c>
      <c r="AA16" s="44" t="s">
        <v>56</v>
      </c>
      <c r="AB16" s="44">
        <v>1.4</v>
      </c>
      <c r="AC16" s="44">
        <v>0</v>
      </c>
      <c r="AD16" s="48">
        <v>0</v>
      </c>
      <c r="AE16" s="48">
        <v>0</v>
      </c>
      <c r="AF16" s="49"/>
      <c r="AG16" s="50"/>
      <c r="AH16" s="44"/>
      <c r="AT16" s="31">
        <v>0</v>
      </c>
      <c r="AU16" s="31">
        <v>0</v>
      </c>
    </row>
    <row r="17" spans="1:47" x14ac:dyDescent="0.2">
      <c r="A17" s="43">
        <v>11</v>
      </c>
      <c r="B17" s="44" t="s">
        <v>28</v>
      </c>
      <c r="C17" s="44">
        <v>603</v>
      </c>
      <c r="D17" s="44" t="s">
        <v>59</v>
      </c>
      <c r="E17" s="44" t="s">
        <v>43</v>
      </c>
      <c r="F17" s="45" t="s">
        <v>58</v>
      </c>
      <c r="G17" s="46">
        <v>42429</v>
      </c>
      <c r="H17" s="46">
        <v>42429</v>
      </c>
      <c r="I17" s="46">
        <v>42435</v>
      </c>
      <c r="J17" s="46">
        <v>42435</v>
      </c>
      <c r="K17" s="46">
        <v>42435</v>
      </c>
      <c r="L17" s="46">
        <v>42435</v>
      </c>
      <c r="M17" s="47">
        <f>K17 - I17</f>
        <v>0</v>
      </c>
      <c r="N17" s="47">
        <f>L17 - J17</f>
        <v>0</v>
      </c>
      <c r="O17" s="47">
        <f>N17 - M17</f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f t="shared" si="0"/>
        <v>0</v>
      </c>
      <c r="Y17" s="48">
        <f t="shared" si="1"/>
        <v>0</v>
      </c>
      <c r="Z17" s="44" t="s">
        <v>55</v>
      </c>
      <c r="AA17" s="44"/>
      <c r="AB17" s="44">
        <v>0</v>
      </c>
      <c r="AC17" s="44">
        <v>0</v>
      </c>
      <c r="AD17" s="48">
        <v>0</v>
      </c>
      <c r="AE17" s="48">
        <v>0</v>
      </c>
      <c r="AF17" s="49"/>
      <c r="AG17" s="50"/>
      <c r="AH17" s="44"/>
      <c r="AT17" s="31">
        <v>0</v>
      </c>
      <c r="AU17" s="31">
        <v>0</v>
      </c>
    </row>
    <row r="18" spans="1:47" x14ac:dyDescent="0.2">
      <c r="A18" s="43"/>
      <c r="B18" s="51" t="s">
        <v>60</v>
      </c>
      <c r="C18" s="51"/>
      <c r="D18" s="51"/>
      <c r="E18" s="51"/>
      <c r="F18" s="52"/>
      <c r="G18" s="53"/>
      <c r="H18" s="53"/>
      <c r="I18" s="53"/>
      <c r="J18" s="53"/>
      <c r="K18" s="53"/>
      <c r="L18" s="53"/>
      <c r="M18" s="54"/>
      <c r="N18" s="54"/>
      <c r="O18" s="54"/>
      <c r="P18" s="55">
        <v>43.1</v>
      </c>
      <c r="Q18" s="55">
        <v>50.2</v>
      </c>
      <c r="R18" s="55">
        <v>41.1</v>
      </c>
      <c r="S18" s="55">
        <v>47.100000000000009</v>
      </c>
      <c r="T18" s="55">
        <v>5.9999999999999991</v>
      </c>
      <c r="U18" s="55">
        <v>163.30000000000001</v>
      </c>
      <c r="V18" s="55">
        <v>371.9</v>
      </c>
      <c r="W18" s="55">
        <v>208.6</v>
      </c>
      <c r="X18" s="55">
        <f t="shared" si="0"/>
        <v>14927.9</v>
      </c>
      <c r="Y18" s="55">
        <f t="shared" si="1"/>
        <v>890</v>
      </c>
      <c r="Z18" s="51"/>
      <c r="AA18" s="51"/>
      <c r="AB18" s="51"/>
      <c r="AC18" s="51"/>
      <c r="AD18" s="55"/>
      <c r="AE18" s="55"/>
      <c r="AF18" s="56"/>
      <c r="AG18" s="50"/>
      <c r="AH18" s="44"/>
      <c r="AT18" s="31">
        <v>14927.9</v>
      </c>
      <c r="AU18" s="31">
        <v>890</v>
      </c>
    </row>
    <row r="19" spans="1:47" x14ac:dyDescent="0.2">
      <c r="A19" s="43"/>
      <c r="B19" s="51" t="s">
        <v>61</v>
      </c>
      <c r="C19" s="51"/>
      <c r="D19" s="51"/>
      <c r="E19" s="51"/>
      <c r="F19" s="52"/>
      <c r="G19" s="53"/>
      <c r="H19" s="53"/>
      <c r="I19" s="53"/>
      <c r="J19" s="53"/>
      <c r="K19" s="53"/>
      <c r="L19" s="53"/>
      <c r="M19" s="54"/>
      <c r="N19" s="54"/>
      <c r="O19" s="54"/>
      <c r="P19" s="55">
        <v>43.1</v>
      </c>
      <c r="Q19" s="55">
        <v>50.2</v>
      </c>
      <c r="R19" s="55">
        <v>41.1</v>
      </c>
      <c r="S19" s="55">
        <v>47.100000000000009</v>
      </c>
      <c r="T19" s="55">
        <v>5.9999999999999991</v>
      </c>
      <c r="U19" s="55">
        <v>163.30000000000001</v>
      </c>
      <c r="V19" s="55">
        <v>371.9</v>
      </c>
      <c r="W19" s="55">
        <v>208.6</v>
      </c>
      <c r="X19" s="55">
        <f t="shared" si="0"/>
        <v>14927.9</v>
      </c>
      <c r="Y19" s="55">
        <f t="shared" si="1"/>
        <v>890</v>
      </c>
      <c r="Z19" s="51"/>
      <c r="AA19" s="51"/>
      <c r="AB19" s="51"/>
      <c r="AC19" s="51"/>
      <c r="AD19" s="55"/>
      <c r="AE19" s="55"/>
      <c r="AF19" s="56"/>
      <c r="AG19" s="50"/>
      <c r="AH19" s="44"/>
      <c r="AT19" s="31">
        <v>14927.9</v>
      </c>
      <c r="AU19" s="31">
        <v>890</v>
      </c>
    </row>
    <row r="20" spans="1:47" x14ac:dyDescent="0.2">
      <c r="A20" s="43"/>
      <c r="B20" s="51" t="s">
        <v>62</v>
      </c>
      <c r="C20" s="51"/>
      <c r="D20" s="51"/>
      <c r="E20" s="51"/>
      <c r="F20" s="52"/>
      <c r="G20" s="53"/>
      <c r="H20" s="53"/>
      <c r="I20" s="53"/>
      <c r="J20" s="53"/>
      <c r="K20" s="53"/>
      <c r="L20" s="53"/>
      <c r="M20" s="54"/>
      <c r="N20" s="54"/>
      <c r="O20" s="54"/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f t="shared" si="0"/>
        <v>0</v>
      </c>
      <c r="Y20" s="55">
        <f t="shared" si="1"/>
        <v>0</v>
      </c>
      <c r="Z20" s="51"/>
      <c r="AA20" s="51"/>
      <c r="AB20" s="51"/>
      <c r="AC20" s="51"/>
      <c r="AD20" s="55"/>
      <c r="AE20" s="55"/>
      <c r="AF20" s="56"/>
      <c r="AG20" s="50"/>
      <c r="AH20" s="44"/>
      <c r="AT20" s="31">
        <v>0</v>
      </c>
      <c r="AU20" s="31">
        <v>0</v>
      </c>
    </row>
    <row r="21" spans="1:47" x14ac:dyDescent="0.2">
      <c r="A21" s="43">
        <v>12</v>
      </c>
      <c r="B21" s="44" t="s">
        <v>63</v>
      </c>
      <c r="C21" s="26">
        <v>5133</v>
      </c>
      <c r="D21" s="44"/>
      <c r="E21" s="44" t="s">
        <v>64</v>
      </c>
      <c r="F21" s="28" t="s">
        <v>65</v>
      </c>
      <c r="G21" s="46">
        <v>42439</v>
      </c>
      <c r="H21" s="46">
        <v>42442</v>
      </c>
      <c r="I21" s="46">
        <v>42465</v>
      </c>
      <c r="J21" s="46"/>
      <c r="K21" s="27">
        <v>42473</v>
      </c>
      <c r="L21" s="27"/>
      <c r="M21" s="47"/>
      <c r="N21" s="47"/>
      <c r="O21" s="47"/>
      <c r="P21" s="63">
        <v>0</v>
      </c>
      <c r="Q21" s="63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f t="shared" si="0"/>
        <v>0</v>
      </c>
      <c r="Y21" s="48">
        <f t="shared" si="1"/>
        <v>0</v>
      </c>
      <c r="Z21" s="44"/>
      <c r="AA21" s="44" t="s">
        <v>66</v>
      </c>
      <c r="AB21" s="44">
        <v>13.2</v>
      </c>
      <c r="AC21" s="44">
        <v>6.6</v>
      </c>
      <c r="AD21" s="48">
        <v>0</v>
      </c>
      <c r="AE21" s="48">
        <v>0</v>
      </c>
      <c r="AF21" s="49"/>
      <c r="AG21" s="50"/>
      <c r="AH21" s="44"/>
      <c r="AT21" s="31">
        <v>0</v>
      </c>
      <c r="AU21" s="31">
        <v>0</v>
      </c>
    </row>
    <row r="22" spans="1:47" ht="22.5" x14ac:dyDescent="0.2">
      <c r="A22" s="43">
        <v>13</v>
      </c>
      <c r="B22" s="44" t="s">
        <v>63</v>
      </c>
      <c r="C22" s="26" t="s">
        <v>67</v>
      </c>
      <c r="D22" s="44" t="s">
        <v>68</v>
      </c>
      <c r="E22" s="44" t="s">
        <v>69</v>
      </c>
      <c r="F22" s="28" t="s">
        <v>65</v>
      </c>
      <c r="G22" s="46">
        <v>42409</v>
      </c>
      <c r="H22" s="46">
        <v>42409</v>
      </c>
      <c r="I22" s="46">
        <v>42430</v>
      </c>
      <c r="J22" s="46">
        <v>42430</v>
      </c>
      <c r="K22" s="27">
        <v>42436</v>
      </c>
      <c r="L22" s="27">
        <v>42433</v>
      </c>
      <c r="M22" s="47">
        <f>K22 - I22</f>
        <v>6</v>
      </c>
      <c r="N22" s="47">
        <f>L22 - J22</f>
        <v>3</v>
      </c>
      <c r="O22" s="47">
        <f>N22 - M22</f>
        <v>-3</v>
      </c>
      <c r="P22" s="63">
        <v>20.7</v>
      </c>
      <c r="Q22" s="63">
        <v>0</v>
      </c>
      <c r="R22" s="48">
        <v>16</v>
      </c>
      <c r="S22" s="48">
        <v>0</v>
      </c>
      <c r="T22" s="48">
        <v>-16</v>
      </c>
      <c r="U22" s="48">
        <v>224</v>
      </c>
      <c r="V22" s="48">
        <v>113.2</v>
      </c>
      <c r="W22" s="48">
        <v>-110.8</v>
      </c>
      <c r="X22" s="48">
        <f t="shared" si="0"/>
        <v>65.3</v>
      </c>
      <c r="Y22" s="48">
        <f t="shared" si="1"/>
        <v>61.5</v>
      </c>
      <c r="Z22" s="44" t="s">
        <v>32</v>
      </c>
      <c r="AA22" s="44" t="s">
        <v>70</v>
      </c>
      <c r="AB22" s="44">
        <v>6</v>
      </c>
      <c r="AC22" s="44">
        <v>4.7</v>
      </c>
      <c r="AD22" s="48">
        <v>29.6</v>
      </c>
      <c r="AE22" s="48">
        <v>22.4</v>
      </c>
      <c r="AF22" s="49" t="s">
        <v>71</v>
      </c>
      <c r="AG22" s="50"/>
      <c r="AH22" s="44"/>
      <c r="AT22" s="31">
        <v>65.3</v>
      </c>
      <c r="AU22" s="31">
        <v>61.5</v>
      </c>
    </row>
    <row r="23" spans="1:47" x14ac:dyDescent="0.2">
      <c r="A23" s="43">
        <v>14</v>
      </c>
      <c r="B23" s="44" t="s">
        <v>63</v>
      </c>
      <c r="C23" s="26" t="s">
        <v>72</v>
      </c>
      <c r="D23" s="44"/>
      <c r="E23" s="44" t="s">
        <v>69</v>
      </c>
      <c r="F23" s="28" t="s">
        <v>65</v>
      </c>
      <c r="G23" s="46"/>
      <c r="H23" s="46">
        <v>42418</v>
      </c>
      <c r="I23" s="46"/>
      <c r="J23" s="46">
        <v>42446</v>
      </c>
      <c r="K23" s="27"/>
      <c r="L23" s="27"/>
      <c r="M23" s="47"/>
      <c r="N23" s="47"/>
      <c r="O23" s="47"/>
      <c r="P23" s="63">
        <v>0</v>
      </c>
      <c r="Q23" s="63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f t="shared" si="0"/>
        <v>0</v>
      </c>
      <c r="Y23" s="48">
        <f t="shared" si="1"/>
        <v>0</v>
      </c>
      <c r="Z23" s="44" t="s">
        <v>32</v>
      </c>
      <c r="AA23" s="44" t="s">
        <v>73</v>
      </c>
      <c r="AB23" s="44">
        <v>0</v>
      </c>
      <c r="AC23" s="44">
        <v>0</v>
      </c>
      <c r="AD23" s="48">
        <v>0</v>
      </c>
      <c r="AE23" s="48">
        <v>0</v>
      </c>
      <c r="AF23" s="49"/>
      <c r="AG23" s="50"/>
      <c r="AH23" s="44"/>
      <c r="AT23" s="31">
        <v>0</v>
      </c>
      <c r="AU23" s="31">
        <v>0</v>
      </c>
    </row>
    <row r="24" spans="1:47" x14ac:dyDescent="0.2">
      <c r="A24" s="43">
        <v>15</v>
      </c>
      <c r="B24" s="44" t="s">
        <v>63</v>
      </c>
      <c r="C24" s="26">
        <v>349</v>
      </c>
      <c r="D24" s="44" t="s">
        <v>74</v>
      </c>
      <c r="E24" s="44" t="s">
        <v>75</v>
      </c>
      <c r="F24" s="28" t="s">
        <v>65</v>
      </c>
      <c r="G24" s="46">
        <v>42450</v>
      </c>
      <c r="H24" s="46">
        <v>42442</v>
      </c>
      <c r="I24" s="46">
        <v>42475</v>
      </c>
      <c r="J24" s="46"/>
      <c r="K24" s="27">
        <v>42482</v>
      </c>
      <c r="L24" s="27"/>
      <c r="M24" s="47"/>
      <c r="N24" s="47"/>
      <c r="O24" s="47"/>
      <c r="P24" s="63">
        <v>0</v>
      </c>
      <c r="Q24" s="63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f t="shared" si="0"/>
        <v>0</v>
      </c>
      <c r="Y24" s="48">
        <f t="shared" si="1"/>
        <v>0</v>
      </c>
      <c r="Z24" s="44"/>
      <c r="AA24" s="44" t="s">
        <v>76</v>
      </c>
      <c r="AB24" s="44">
        <v>4.2</v>
      </c>
      <c r="AC24" s="44">
        <v>2.6</v>
      </c>
      <c r="AD24" s="48">
        <v>0</v>
      </c>
      <c r="AE24" s="48">
        <v>0</v>
      </c>
      <c r="AF24" s="49"/>
      <c r="AG24" s="50"/>
      <c r="AH24" s="44"/>
      <c r="AT24" s="31">
        <v>0</v>
      </c>
      <c r="AU24" s="31">
        <v>0</v>
      </c>
    </row>
    <row r="25" spans="1:47" x14ac:dyDescent="0.2">
      <c r="A25" s="43">
        <v>16</v>
      </c>
      <c r="B25" s="44" t="s">
        <v>63</v>
      </c>
      <c r="C25" s="26">
        <v>450</v>
      </c>
      <c r="D25" s="44" t="s">
        <v>77</v>
      </c>
      <c r="E25" s="44" t="s">
        <v>75</v>
      </c>
      <c r="F25" s="28" t="s">
        <v>65</v>
      </c>
      <c r="G25" s="46">
        <v>42387</v>
      </c>
      <c r="H25" s="46">
        <v>42387</v>
      </c>
      <c r="I25" s="46">
        <v>42437</v>
      </c>
      <c r="J25" s="46">
        <v>42434</v>
      </c>
      <c r="K25" s="27">
        <v>42443</v>
      </c>
      <c r="L25" s="27">
        <v>42438</v>
      </c>
      <c r="M25" s="47">
        <f>K25 - I25</f>
        <v>6</v>
      </c>
      <c r="N25" s="47">
        <f>L25 - J25</f>
        <v>4</v>
      </c>
      <c r="O25" s="47">
        <f>N25 - M25</f>
        <v>-2</v>
      </c>
      <c r="P25" s="63">
        <v>33.700000000000003</v>
      </c>
      <c r="Q25" s="63">
        <v>32.5</v>
      </c>
      <c r="R25" s="48">
        <v>33.700000000000003</v>
      </c>
      <c r="S25" s="48">
        <v>32.5</v>
      </c>
      <c r="T25" s="48">
        <v>-1.2000000000000028</v>
      </c>
      <c r="U25" s="48">
        <v>235.9</v>
      </c>
      <c r="V25" s="48">
        <v>410.6</v>
      </c>
      <c r="W25" s="48">
        <v>174.70000000000002</v>
      </c>
      <c r="X25" s="48">
        <f t="shared" si="0"/>
        <v>1327.7</v>
      </c>
      <c r="Y25" s="48">
        <f t="shared" si="1"/>
        <v>768.1</v>
      </c>
      <c r="Z25" s="44" t="s">
        <v>32</v>
      </c>
      <c r="AA25" s="44" t="s">
        <v>78</v>
      </c>
      <c r="AB25" s="44">
        <v>0</v>
      </c>
      <c r="AC25" s="44">
        <v>0</v>
      </c>
      <c r="AD25" s="48">
        <v>89.3</v>
      </c>
      <c r="AE25" s="48">
        <v>36.200000000000003</v>
      </c>
      <c r="AF25" s="49"/>
      <c r="AG25" s="50"/>
      <c r="AH25" s="44"/>
      <c r="AT25" s="31">
        <v>1327.7</v>
      </c>
      <c r="AU25" s="31">
        <v>768.1</v>
      </c>
    </row>
    <row r="26" spans="1:47" x14ac:dyDescent="0.2">
      <c r="A26" s="43">
        <v>17</v>
      </c>
      <c r="B26" s="44" t="s">
        <v>63</v>
      </c>
      <c r="C26" s="44">
        <v>892</v>
      </c>
      <c r="D26" s="44" t="s">
        <v>79</v>
      </c>
      <c r="E26" s="44" t="s">
        <v>69</v>
      </c>
      <c r="F26" s="45" t="s">
        <v>80</v>
      </c>
      <c r="G26" s="46">
        <v>42430</v>
      </c>
      <c r="H26" s="46">
        <v>42429</v>
      </c>
      <c r="I26" s="46">
        <v>42448</v>
      </c>
      <c r="J26" s="46"/>
      <c r="K26" s="46">
        <v>42452</v>
      </c>
      <c r="L26" s="46"/>
      <c r="M26" s="47"/>
      <c r="N26" s="47"/>
      <c r="O26" s="47"/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f t="shared" si="0"/>
        <v>0</v>
      </c>
      <c r="Y26" s="48">
        <f t="shared" si="1"/>
        <v>0</v>
      </c>
      <c r="Z26" s="44" t="s">
        <v>32</v>
      </c>
      <c r="AA26" s="44"/>
      <c r="AB26" s="44">
        <v>0</v>
      </c>
      <c r="AC26" s="44">
        <v>0</v>
      </c>
      <c r="AD26" s="48">
        <v>0</v>
      </c>
      <c r="AE26" s="48">
        <v>0</v>
      </c>
      <c r="AF26" s="49"/>
      <c r="AG26" s="50"/>
      <c r="AH26" s="44"/>
      <c r="AT26" s="31">
        <v>0</v>
      </c>
      <c r="AU26" s="31">
        <v>0</v>
      </c>
    </row>
    <row r="27" spans="1:47" x14ac:dyDescent="0.2">
      <c r="A27" s="43">
        <v>18</v>
      </c>
      <c r="B27" s="44" t="s">
        <v>63</v>
      </c>
      <c r="C27" s="44">
        <v>5033</v>
      </c>
      <c r="D27" s="44" t="s">
        <v>81</v>
      </c>
      <c r="E27" s="44" t="s">
        <v>64</v>
      </c>
      <c r="F27" s="45" t="s">
        <v>82</v>
      </c>
      <c r="G27" s="46">
        <v>42447</v>
      </c>
      <c r="H27" s="46">
        <v>42442</v>
      </c>
      <c r="I27" s="46">
        <v>42457</v>
      </c>
      <c r="J27" s="46"/>
      <c r="K27" s="46">
        <v>42460</v>
      </c>
      <c r="L27" s="46"/>
      <c r="M27" s="47"/>
      <c r="N27" s="47"/>
      <c r="O27" s="47"/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f t="shared" si="0"/>
        <v>0</v>
      </c>
      <c r="Y27" s="48">
        <f t="shared" si="1"/>
        <v>0</v>
      </c>
      <c r="Z27" s="44" t="s">
        <v>32</v>
      </c>
      <c r="AA27" s="44" t="s">
        <v>83</v>
      </c>
      <c r="AB27" s="44">
        <v>0</v>
      </c>
      <c r="AC27" s="44">
        <v>0</v>
      </c>
      <c r="AD27" s="48">
        <v>0</v>
      </c>
      <c r="AE27" s="48">
        <v>0</v>
      </c>
      <c r="AF27" s="49"/>
      <c r="AG27" s="50"/>
      <c r="AH27" s="44"/>
      <c r="AT27" s="31">
        <v>0</v>
      </c>
      <c r="AU27" s="31">
        <v>0</v>
      </c>
    </row>
    <row r="28" spans="1:47" x14ac:dyDescent="0.2">
      <c r="A28" s="43">
        <v>19</v>
      </c>
      <c r="B28" s="44" t="s">
        <v>63</v>
      </c>
      <c r="C28" s="44">
        <v>934</v>
      </c>
      <c r="D28" s="44" t="s">
        <v>84</v>
      </c>
      <c r="E28" s="44" t="s">
        <v>85</v>
      </c>
      <c r="F28" s="45" t="s">
        <v>82</v>
      </c>
      <c r="G28" s="46">
        <v>42409</v>
      </c>
      <c r="H28" s="46">
        <v>42409</v>
      </c>
      <c r="I28" s="46">
        <v>42444</v>
      </c>
      <c r="J28" s="46">
        <v>42439</v>
      </c>
      <c r="K28" s="46">
        <v>42448</v>
      </c>
      <c r="L28" s="46"/>
      <c r="M28" s="47"/>
      <c r="N28" s="47"/>
      <c r="O28" s="47"/>
      <c r="P28" s="48">
        <v>5.4</v>
      </c>
      <c r="Q28" s="48">
        <v>0</v>
      </c>
      <c r="R28" s="48">
        <v>5.3</v>
      </c>
      <c r="S28" s="48">
        <v>0</v>
      </c>
      <c r="T28" s="48">
        <v>-5.3</v>
      </c>
      <c r="U28" s="48">
        <v>10.6</v>
      </c>
      <c r="V28" s="48">
        <v>0</v>
      </c>
      <c r="W28" s="48">
        <v>-10.6</v>
      </c>
      <c r="X28" s="48">
        <f t="shared" si="0"/>
        <v>0</v>
      </c>
      <c r="Y28" s="48">
        <f t="shared" si="1"/>
        <v>0</v>
      </c>
      <c r="Z28" s="44" t="s">
        <v>32</v>
      </c>
      <c r="AA28" s="44" t="s">
        <v>86</v>
      </c>
      <c r="AB28" s="44">
        <v>159.6</v>
      </c>
      <c r="AC28" s="44">
        <v>0.1</v>
      </c>
      <c r="AD28" s="48">
        <v>0</v>
      </c>
      <c r="AE28" s="48">
        <v>0</v>
      </c>
      <c r="AF28" s="49"/>
      <c r="AG28" s="50" t="s">
        <v>87</v>
      </c>
      <c r="AH28" s="44"/>
      <c r="AT28" s="31">
        <v>0</v>
      </c>
      <c r="AU28" s="31">
        <v>0</v>
      </c>
    </row>
    <row r="29" spans="1:47" x14ac:dyDescent="0.2">
      <c r="A29" s="43">
        <v>20</v>
      </c>
      <c r="B29" s="44" t="s">
        <v>63</v>
      </c>
      <c r="C29" s="44">
        <v>5013</v>
      </c>
      <c r="D29" s="44" t="s">
        <v>88</v>
      </c>
      <c r="E29" s="44" t="s">
        <v>89</v>
      </c>
      <c r="F29" s="45" t="s">
        <v>90</v>
      </c>
      <c r="G29" s="46">
        <v>42447</v>
      </c>
      <c r="H29" s="46">
        <v>42447</v>
      </c>
      <c r="I29" s="46">
        <v>42450</v>
      </c>
      <c r="J29" s="46"/>
      <c r="K29" s="46">
        <v>42454</v>
      </c>
      <c r="L29" s="46"/>
      <c r="M29" s="47"/>
      <c r="N29" s="47"/>
      <c r="O29" s="47"/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f t="shared" si="0"/>
        <v>0</v>
      </c>
      <c r="Y29" s="48">
        <f t="shared" si="1"/>
        <v>0</v>
      </c>
      <c r="Z29" s="44" t="s">
        <v>40</v>
      </c>
      <c r="AA29" s="44" t="s">
        <v>91</v>
      </c>
      <c r="AB29" s="44">
        <v>24.8</v>
      </c>
      <c r="AC29" s="44">
        <v>10.3</v>
      </c>
      <c r="AD29" s="48">
        <v>0</v>
      </c>
      <c r="AE29" s="48">
        <v>0</v>
      </c>
      <c r="AF29" s="49"/>
      <c r="AG29" s="50"/>
      <c r="AH29" s="44"/>
      <c r="AT29" s="31">
        <v>0</v>
      </c>
      <c r="AU29" s="31">
        <v>0</v>
      </c>
    </row>
    <row r="30" spans="1:47" ht="45" x14ac:dyDescent="0.2">
      <c r="A30" s="43">
        <v>21</v>
      </c>
      <c r="B30" s="44" t="s">
        <v>63</v>
      </c>
      <c r="C30" s="44">
        <v>5121</v>
      </c>
      <c r="D30" s="44" t="s">
        <v>92</v>
      </c>
      <c r="E30" s="44" t="s">
        <v>64</v>
      </c>
      <c r="F30" s="45" t="s">
        <v>90</v>
      </c>
      <c r="G30" s="46">
        <v>42432</v>
      </c>
      <c r="H30" s="46">
        <v>42432</v>
      </c>
      <c r="I30" s="46">
        <v>42437</v>
      </c>
      <c r="J30" s="46">
        <v>42435</v>
      </c>
      <c r="K30" s="46">
        <v>42442</v>
      </c>
      <c r="L30" s="46">
        <v>42439</v>
      </c>
      <c r="M30" s="47">
        <f>K30 - I30</f>
        <v>5</v>
      </c>
      <c r="N30" s="47">
        <f>L30 - J30</f>
        <v>4</v>
      </c>
      <c r="O30" s="47">
        <f>N30 - M30</f>
        <v>-1</v>
      </c>
      <c r="P30" s="48">
        <v>17.5</v>
      </c>
      <c r="Q30" s="48">
        <v>8.6</v>
      </c>
      <c r="R30" s="48">
        <v>4.2</v>
      </c>
      <c r="S30" s="48">
        <v>-4.7</v>
      </c>
      <c r="T30" s="48">
        <v>-8.9</v>
      </c>
      <c r="U30" s="48">
        <v>33.6</v>
      </c>
      <c r="V30" s="48">
        <v>-21.3</v>
      </c>
      <c r="W30" s="48">
        <v>-54.900000000000006</v>
      </c>
      <c r="X30" s="48">
        <f t="shared" si="0"/>
        <v>-126.4</v>
      </c>
      <c r="Y30" s="48">
        <f t="shared" si="1"/>
        <v>-73</v>
      </c>
      <c r="Z30" s="44" t="s">
        <v>40</v>
      </c>
      <c r="AA30" s="44" t="s">
        <v>93</v>
      </c>
      <c r="AB30" s="44">
        <v>26.9</v>
      </c>
      <c r="AC30" s="44">
        <v>13.3</v>
      </c>
      <c r="AD30" s="48">
        <v>33.700000000000003</v>
      </c>
      <c r="AE30" s="48">
        <v>17.5</v>
      </c>
      <c r="AF30" s="49" t="s">
        <v>94</v>
      </c>
      <c r="AG30" s="50"/>
      <c r="AH30" s="44"/>
      <c r="AT30" s="31">
        <v>-126.4</v>
      </c>
      <c r="AU30" s="31">
        <v>-73</v>
      </c>
    </row>
    <row r="31" spans="1:47" x14ac:dyDescent="0.2">
      <c r="A31" s="43">
        <v>22</v>
      </c>
      <c r="B31" s="44" t="s">
        <v>63</v>
      </c>
      <c r="C31" s="44">
        <v>4210</v>
      </c>
      <c r="D31" s="44" t="s">
        <v>95</v>
      </c>
      <c r="E31" s="44" t="s">
        <v>96</v>
      </c>
      <c r="F31" s="45" t="s">
        <v>90</v>
      </c>
      <c r="G31" s="46"/>
      <c r="H31" s="46">
        <v>42429</v>
      </c>
      <c r="I31" s="46"/>
      <c r="J31" s="46">
        <v>42432</v>
      </c>
      <c r="K31" s="46"/>
      <c r="L31" s="46">
        <v>42439</v>
      </c>
      <c r="M31" s="47"/>
      <c r="N31" s="47"/>
      <c r="O31" s="47"/>
      <c r="P31" s="48">
        <v>0</v>
      </c>
      <c r="Q31" s="48">
        <v>3.5</v>
      </c>
      <c r="R31" s="48">
        <v>0</v>
      </c>
      <c r="S31" s="48">
        <v>2.8</v>
      </c>
      <c r="T31" s="48">
        <v>2.8</v>
      </c>
      <c r="U31" s="48">
        <v>0</v>
      </c>
      <c r="V31" s="48">
        <v>36.299999999999997</v>
      </c>
      <c r="W31" s="48">
        <v>36.299999999999997</v>
      </c>
      <c r="X31" s="48">
        <f t="shared" si="0"/>
        <v>2224.1999999999998</v>
      </c>
      <c r="Y31" s="48">
        <f t="shared" si="1"/>
        <v>67.099999999999994</v>
      </c>
      <c r="Z31" s="44" t="s">
        <v>40</v>
      </c>
      <c r="AA31" s="44" t="s">
        <v>97</v>
      </c>
      <c r="AB31" s="44">
        <v>28.8</v>
      </c>
      <c r="AC31" s="44">
        <v>0.7</v>
      </c>
      <c r="AD31" s="48">
        <v>132</v>
      </c>
      <c r="AE31" s="48">
        <v>4.8</v>
      </c>
      <c r="AF31" s="49"/>
      <c r="AG31" s="50"/>
      <c r="AH31" s="44"/>
      <c r="AT31" s="31">
        <v>2224.1999999999998</v>
      </c>
      <c r="AU31" s="31">
        <v>67.099999999999994</v>
      </c>
    </row>
    <row r="32" spans="1:47" x14ac:dyDescent="0.2">
      <c r="A32" s="43">
        <v>23</v>
      </c>
      <c r="B32" s="44" t="s">
        <v>63</v>
      </c>
      <c r="C32" s="44">
        <v>401</v>
      </c>
      <c r="D32" s="44" t="s">
        <v>98</v>
      </c>
      <c r="E32" s="44" t="s">
        <v>75</v>
      </c>
      <c r="F32" s="45" t="s">
        <v>90</v>
      </c>
      <c r="G32" s="46">
        <v>42450</v>
      </c>
      <c r="H32" s="46"/>
      <c r="I32" s="46">
        <v>42453</v>
      </c>
      <c r="J32" s="46"/>
      <c r="K32" s="46">
        <v>42457</v>
      </c>
      <c r="L32" s="46"/>
      <c r="M32" s="47"/>
      <c r="N32" s="47"/>
      <c r="O32" s="47"/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f t="shared" si="0"/>
        <v>0</v>
      </c>
      <c r="Y32" s="48">
        <f t="shared" si="1"/>
        <v>0</v>
      </c>
      <c r="Z32" s="44" t="s">
        <v>40</v>
      </c>
      <c r="AA32" s="44" t="s">
        <v>99</v>
      </c>
      <c r="AB32" s="44">
        <v>29.3</v>
      </c>
      <c r="AC32" s="44">
        <v>10.6</v>
      </c>
      <c r="AD32" s="48">
        <v>0</v>
      </c>
      <c r="AE32" s="48">
        <v>0</v>
      </c>
      <c r="AF32" s="49"/>
      <c r="AG32" s="50"/>
      <c r="AH32" s="44"/>
      <c r="AT32" s="31">
        <v>0</v>
      </c>
      <c r="AU32" s="31">
        <v>0</v>
      </c>
    </row>
    <row r="33" spans="1:47" x14ac:dyDescent="0.2">
      <c r="A33" s="43">
        <v>24</v>
      </c>
      <c r="B33" s="44" t="s">
        <v>63</v>
      </c>
      <c r="C33" s="44">
        <v>531</v>
      </c>
      <c r="D33" s="44" t="s">
        <v>100</v>
      </c>
      <c r="E33" s="44" t="s">
        <v>75</v>
      </c>
      <c r="F33" s="45" t="s">
        <v>90</v>
      </c>
      <c r="G33" s="46">
        <v>42443</v>
      </c>
      <c r="H33" s="46">
        <v>42442</v>
      </c>
      <c r="I33" s="46">
        <v>42446</v>
      </c>
      <c r="J33" s="46">
        <v>42446</v>
      </c>
      <c r="K33" s="46">
        <v>42450</v>
      </c>
      <c r="L33" s="46"/>
      <c r="M33" s="47"/>
      <c r="N33" s="47"/>
      <c r="O33" s="47"/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f t="shared" si="0"/>
        <v>0</v>
      </c>
      <c r="Y33" s="48">
        <f t="shared" si="1"/>
        <v>0</v>
      </c>
      <c r="Z33" s="44" t="s">
        <v>40</v>
      </c>
      <c r="AA33" s="44" t="s">
        <v>101</v>
      </c>
      <c r="AB33" s="44">
        <v>42</v>
      </c>
      <c r="AC33" s="44">
        <v>8.9</v>
      </c>
      <c r="AD33" s="48">
        <v>0</v>
      </c>
      <c r="AE33" s="48">
        <v>0</v>
      </c>
      <c r="AF33" s="49"/>
      <c r="AG33" s="50"/>
      <c r="AH33" s="44"/>
      <c r="AT33" s="31">
        <v>0</v>
      </c>
      <c r="AU33" s="31">
        <v>0</v>
      </c>
    </row>
    <row r="34" spans="1:47" ht="22.5" x14ac:dyDescent="0.2">
      <c r="A34" s="43">
        <v>25</v>
      </c>
      <c r="B34" s="44" t="s">
        <v>63</v>
      </c>
      <c r="C34" s="44" t="s">
        <v>102</v>
      </c>
      <c r="D34" s="44" t="s">
        <v>103</v>
      </c>
      <c r="E34" s="44" t="s">
        <v>75</v>
      </c>
      <c r="F34" s="45" t="s">
        <v>90</v>
      </c>
      <c r="G34" s="46">
        <v>42429</v>
      </c>
      <c r="H34" s="46"/>
      <c r="I34" s="46">
        <v>42447</v>
      </c>
      <c r="J34" s="46"/>
      <c r="K34" s="46">
        <v>42453</v>
      </c>
      <c r="L34" s="46"/>
      <c r="M34" s="47"/>
      <c r="N34" s="47"/>
      <c r="O34" s="47"/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f t="shared" si="0"/>
        <v>0</v>
      </c>
      <c r="Y34" s="48">
        <f t="shared" si="1"/>
        <v>0</v>
      </c>
      <c r="Z34" s="44" t="s">
        <v>40</v>
      </c>
      <c r="AA34" s="44" t="s">
        <v>104</v>
      </c>
      <c r="AB34" s="44">
        <v>9.3000000000000007</v>
      </c>
      <c r="AC34" s="44">
        <v>5</v>
      </c>
      <c r="AD34" s="48">
        <v>0</v>
      </c>
      <c r="AE34" s="48">
        <v>0</v>
      </c>
      <c r="AF34" s="49" t="s">
        <v>105</v>
      </c>
      <c r="AG34" s="50"/>
      <c r="AH34" s="44"/>
      <c r="AT34" s="31">
        <v>0</v>
      </c>
      <c r="AU34" s="31">
        <v>0</v>
      </c>
    </row>
    <row r="35" spans="1:47" ht="56.25" x14ac:dyDescent="0.2">
      <c r="A35" s="43">
        <v>26</v>
      </c>
      <c r="B35" s="44" t="s">
        <v>63</v>
      </c>
      <c r="C35" s="44">
        <v>5050</v>
      </c>
      <c r="D35" s="44" t="s">
        <v>106</v>
      </c>
      <c r="E35" s="44" t="s">
        <v>64</v>
      </c>
      <c r="F35" s="45" t="s">
        <v>44</v>
      </c>
      <c r="G35" s="46">
        <v>42429</v>
      </c>
      <c r="H35" s="46">
        <v>42430</v>
      </c>
      <c r="I35" s="46">
        <v>42439</v>
      </c>
      <c r="J35" s="46"/>
      <c r="K35" s="46">
        <v>42443</v>
      </c>
      <c r="L35" s="46"/>
      <c r="M35" s="47"/>
      <c r="N35" s="47"/>
      <c r="O35" s="47"/>
      <c r="P35" s="48">
        <v>21.6</v>
      </c>
      <c r="Q35" s="48">
        <v>0</v>
      </c>
      <c r="R35" s="48">
        <v>4.7</v>
      </c>
      <c r="S35" s="48">
        <v>0</v>
      </c>
      <c r="T35" s="48">
        <v>-4.7</v>
      </c>
      <c r="U35" s="48">
        <v>32.9</v>
      </c>
      <c r="V35" s="48">
        <v>0</v>
      </c>
      <c r="W35" s="48">
        <v>-32.9</v>
      </c>
      <c r="X35" s="48">
        <f t="shared" si="0"/>
        <v>0</v>
      </c>
      <c r="Y35" s="48">
        <f t="shared" si="1"/>
        <v>0</v>
      </c>
      <c r="Z35" s="44" t="s">
        <v>32</v>
      </c>
      <c r="AA35" s="44" t="s">
        <v>107</v>
      </c>
      <c r="AB35" s="44">
        <v>31.8</v>
      </c>
      <c r="AC35" s="44">
        <v>16.899999999999999</v>
      </c>
      <c r="AD35" s="48">
        <v>0</v>
      </c>
      <c r="AE35" s="48">
        <v>0</v>
      </c>
      <c r="AF35" s="49" t="s">
        <v>108</v>
      </c>
      <c r="AG35" s="50" t="s">
        <v>108</v>
      </c>
      <c r="AH35" s="44"/>
      <c r="AT35" s="31">
        <v>0</v>
      </c>
      <c r="AU35" s="31">
        <v>0</v>
      </c>
    </row>
    <row r="36" spans="1:47" x14ac:dyDescent="0.2">
      <c r="A36" s="43">
        <v>27</v>
      </c>
      <c r="B36" s="44" t="s">
        <v>63</v>
      </c>
      <c r="C36" s="44">
        <v>1295</v>
      </c>
      <c r="D36" s="44" t="s">
        <v>109</v>
      </c>
      <c r="E36" s="44" t="s">
        <v>110</v>
      </c>
      <c r="F36" s="45" t="s">
        <v>44</v>
      </c>
      <c r="G36" s="46">
        <v>42442</v>
      </c>
      <c r="H36" s="46">
        <v>42447</v>
      </c>
      <c r="I36" s="46">
        <v>42450</v>
      </c>
      <c r="J36" s="46"/>
      <c r="K36" s="46">
        <v>42454</v>
      </c>
      <c r="L36" s="46"/>
      <c r="M36" s="47"/>
      <c r="N36" s="47"/>
      <c r="O36" s="47"/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f t="shared" si="0"/>
        <v>0</v>
      </c>
      <c r="Y36" s="48">
        <f t="shared" si="1"/>
        <v>0</v>
      </c>
      <c r="Z36" s="44" t="s">
        <v>32</v>
      </c>
      <c r="AA36" s="44" t="s">
        <v>111</v>
      </c>
      <c r="AB36" s="44">
        <v>0.6</v>
      </c>
      <c r="AC36" s="44">
        <v>0.4</v>
      </c>
      <c r="AD36" s="48">
        <v>0</v>
      </c>
      <c r="AE36" s="48">
        <v>0</v>
      </c>
      <c r="AF36" s="49"/>
      <c r="AG36" s="50"/>
      <c r="AH36" s="44"/>
      <c r="AT36" s="31">
        <v>0</v>
      </c>
      <c r="AU36" s="31">
        <v>0</v>
      </c>
    </row>
    <row r="37" spans="1:47" ht="33.75" x14ac:dyDescent="0.2">
      <c r="A37" s="43">
        <v>28</v>
      </c>
      <c r="B37" s="44" t="s">
        <v>63</v>
      </c>
      <c r="C37" s="44">
        <v>1704</v>
      </c>
      <c r="D37" s="44" t="s">
        <v>112</v>
      </c>
      <c r="E37" s="44" t="s">
        <v>85</v>
      </c>
      <c r="F37" s="45" t="s">
        <v>113</v>
      </c>
      <c r="G37" s="46">
        <v>42437</v>
      </c>
      <c r="H37" s="46">
        <v>42437</v>
      </c>
      <c r="I37" s="46">
        <v>42445</v>
      </c>
      <c r="J37" s="46">
        <v>42441</v>
      </c>
      <c r="K37" s="46">
        <v>42449</v>
      </c>
      <c r="L37" s="46">
        <v>42446</v>
      </c>
      <c r="M37" s="47">
        <f>K37 - I37</f>
        <v>4</v>
      </c>
      <c r="N37" s="47">
        <f>L37 - J37</f>
        <v>5</v>
      </c>
      <c r="O37" s="47">
        <f>N37 - M37</f>
        <v>1</v>
      </c>
      <c r="P37" s="48">
        <v>2.1</v>
      </c>
      <c r="Q37" s="48">
        <v>2.2999999999999998</v>
      </c>
      <c r="R37" s="48">
        <v>2</v>
      </c>
      <c r="S37" s="48">
        <v>2.2000000000000002</v>
      </c>
      <c r="T37" s="48">
        <v>0.20000000000000018</v>
      </c>
      <c r="U37" s="48">
        <v>2</v>
      </c>
      <c r="V37" s="48">
        <v>8.9</v>
      </c>
      <c r="W37" s="48">
        <v>6.9</v>
      </c>
      <c r="X37" s="48">
        <f t="shared" si="0"/>
        <v>109.7</v>
      </c>
      <c r="Y37" s="48">
        <f t="shared" si="1"/>
        <v>33.1</v>
      </c>
      <c r="Z37" s="44" t="s">
        <v>32</v>
      </c>
      <c r="AA37" s="44" t="s">
        <v>114</v>
      </c>
      <c r="AB37" s="44">
        <v>0.2</v>
      </c>
      <c r="AC37" s="44">
        <v>0.1</v>
      </c>
      <c r="AD37" s="48">
        <v>7.7</v>
      </c>
      <c r="AE37" s="48">
        <v>2.2999999999999998</v>
      </c>
      <c r="AF37" s="49"/>
      <c r="AG37" s="50"/>
      <c r="AH37" s="44"/>
      <c r="AT37" s="31">
        <v>109.7</v>
      </c>
      <c r="AU37" s="31">
        <v>33.1</v>
      </c>
    </row>
    <row r="38" spans="1:47" ht="33.75" x14ac:dyDescent="0.2">
      <c r="A38" s="43">
        <v>29</v>
      </c>
      <c r="B38" s="44" t="s">
        <v>63</v>
      </c>
      <c r="C38" s="44" t="s">
        <v>102</v>
      </c>
      <c r="D38" s="44" t="s">
        <v>103</v>
      </c>
      <c r="E38" s="44" t="s">
        <v>75</v>
      </c>
      <c r="F38" s="45" t="s">
        <v>115</v>
      </c>
      <c r="G38" s="46"/>
      <c r="H38" s="46">
        <v>42430</v>
      </c>
      <c r="I38" s="46"/>
      <c r="J38" s="46">
        <v>42446</v>
      </c>
      <c r="K38" s="46"/>
      <c r="L38" s="46"/>
      <c r="M38" s="47"/>
      <c r="N38" s="47"/>
      <c r="O38" s="47"/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f t="shared" si="0"/>
        <v>0</v>
      </c>
      <c r="Y38" s="48">
        <f t="shared" si="1"/>
        <v>0</v>
      </c>
      <c r="Z38" s="44" t="s">
        <v>32</v>
      </c>
      <c r="AA38" s="44" t="s">
        <v>104</v>
      </c>
      <c r="AB38" s="44">
        <v>10.8</v>
      </c>
      <c r="AC38" s="44">
        <v>5.4</v>
      </c>
      <c r="AD38" s="48">
        <v>0</v>
      </c>
      <c r="AE38" s="48">
        <v>0</v>
      </c>
      <c r="AF38" s="49"/>
      <c r="AG38" s="50"/>
      <c r="AH38" s="44"/>
      <c r="AT38" s="31">
        <v>0</v>
      </c>
      <c r="AU38" s="31">
        <v>0</v>
      </c>
    </row>
    <row r="39" spans="1:47" ht="22.5" x14ac:dyDescent="0.2">
      <c r="A39" s="43">
        <v>30</v>
      </c>
      <c r="B39" s="44" t="s">
        <v>63</v>
      </c>
      <c r="C39" s="44">
        <v>5118</v>
      </c>
      <c r="D39" s="44" t="s">
        <v>116</v>
      </c>
      <c r="E39" s="44" t="s">
        <v>64</v>
      </c>
      <c r="F39" s="45" t="s">
        <v>46</v>
      </c>
      <c r="G39" s="46"/>
      <c r="H39" s="46">
        <v>42390</v>
      </c>
      <c r="I39" s="46"/>
      <c r="J39" s="46">
        <v>42424</v>
      </c>
      <c r="K39" s="46"/>
      <c r="L39" s="46">
        <v>42438</v>
      </c>
      <c r="M39" s="47"/>
      <c r="N39" s="47"/>
      <c r="O39" s="47"/>
      <c r="P39" s="48">
        <v>0</v>
      </c>
      <c r="Q39" s="48">
        <v>52.6</v>
      </c>
      <c r="R39" s="48">
        <v>0</v>
      </c>
      <c r="S39" s="48">
        <v>50.1</v>
      </c>
      <c r="T39" s="48">
        <v>50.1</v>
      </c>
      <c r="U39" s="48">
        <v>0</v>
      </c>
      <c r="V39" s="48">
        <v>398</v>
      </c>
      <c r="W39" s="48">
        <v>398</v>
      </c>
      <c r="X39" s="48">
        <f t="shared" ref="X39:X70" si="2">AT39</f>
        <v>1621.3</v>
      </c>
      <c r="Y39" s="48">
        <f t="shared" ref="Y39:Y70" si="3">AU39</f>
        <v>949.1</v>
      </c>
      <c r="Z39" s="44" t="s">
        <v>32</v>
      </c>
      <c r="AA39" s="44" t="s">
        <v>117</v>
      </c>
      <c r="AB39" s="44">
        <v>6.1</v>
      </c>
      <c r="AC39" s="44">
        <v>2.5</v>
      </c>
      <c r="AD39" s="48">
        <v>75.599999999999994</v>
      </c>
      <c r="AE39" s="48">
        <v>16.7</v>
      </c>
      <c r="AF39" s="49"/>
      <c r="AG39" s="50"/>
      <c r="AH39" s="44"/>
      <c r="AT39" s="31">
        <v>1621.3</v>
      </c>
      <c r="AU39" s="31">
        <v>949.1</v>
      </c>
    </row>
    <row r="40" spans="1:47" ht="22.5" x14ac:dyDescent="0.2">
      <c r="A40" s="43">
        <v>31</v>
      </c>
      <c r="B40" s="44" t="s">
        <v>63</v>
      </c>
      <c r="C40" s="44" t="s">
        <v>118</v>
      </c>
      <c r="D40" s="44" t="s">
        <v>81</v>
      </c>
      <c r="E40" s="44" t="s">
        <v>64</v>
      </c>
      <c r="F40" s="45" t="s">
        <v>46</v>
      </c>
      <c r="G40" s="46">
        <v>42423</v>
      </c>
      <c r="H40" s="46">
        <v>42423</v>
      </c>
      <c r="I40" s="46">
        <v>42430</v>
      </c>
      <c r="J40" s="46">
        <v>42430</v>
      </c>
      <c r="K40" s="46">
        <v>42436</v>
      </c>
      <c r="L40" s="46">
        <v>42436</v>
      </c>
      <c r="M40" s="47">
        <f>K40 - I40</f>
        <v>6</v>
      </c>
      <c r="N40" s="47">
        <f>L40 - J40</f>
        <v>6</v>
      </c>
      <c r="O40" s="47">
        <f>N40 - M40</f>
        <v>0</v>
      </c>
      <c r="P40" s="48">
        <v>3.9</v>
      </c>
      <c r="Q40" s="48">
        <v>6.8</v>
      </c>
      <c r="R40" s="48">
        <v>2.9</v>
      </c>
      <c r="S40" s="48">
        <v>5.8</v>
      </c>
      <c r="T40" s="48">
        <v>2.9</v>
      </c>
      <c r="U40" s="48">
        <v>40.6</v>
      </c>
      <c r="V40" s="48">
        <v>79.3</v>
      </c>
      <c r="W40" s="48">
        <v>38.699999999999996</v>
      </c>
      <c r="X40" s="48">
        <f t="shared" si="2"/>
        <v>168.6</v>
      </c>
      <c r="Y40" s="48">
        <f t="shared" si="3"/>
        <v>143.1</v>
      </c>
      <c r="Z40" s="44" t="s">
        <v>32</v>
      </c>
      <c r="AA40" s="44" t="s">
        <v>86</v>
      </c>
      <c r="AB40" s="44">
        <v>1.5</v>
      </c>
      <c r="AC40" s="44">
        <v>1</v>
      </c>
      <c r="AD40" s="48">
        <v>8.3000000000000007</v>
      </c>
      <c r="AE40" s="48">
        <v>6.9</v>
      </c>
      <c r="AF40" s="49"/>
      <c r="AG40" s="50"/>
      <c r="AH40" s="44"/>
      <c r="AT40" s="31">
        <v>168.6</v>
      </c>
      <c r="AU40" s="31">
        <v>143.1</v>
      </c>
    </row>
    <row r="41" spans="1:47" ht="22.5" x14ac:dyDescent="0.2">
      <c r="A41" s="43">
        <v>32</v>
      </c>
      <c r="B41" s="44" t="s">
        <v>63</v>
      </c>
      <c r="C41" s="44">
        <v>774</v>
      </c>
      <c r="D41" s="44" t="s">
        <v>84</v>
      </c>
      <c r="E41" s="44" t="s">
        <v>85</v>
      </c>
      <c r="F41" s="45" t="s">
        <v>119</v>
      </c>
      <c r="G41" s="46"/>
      <c r="H41" s="46">
        <v>42430</v>
      </c>
      <c r="I41" s="46"/>
      <c r="J41" s="46">
        <v>42437</v>
      </c>
      <c r="K41" s="46"/>
      <c r="L41" s="46">
        <v>42439</v>
      </c>
      <c r="M41" s="47"/>
      <c r="N41" s="47"/>
      <c r="O41" s="47"/>
      <c r="P41" s="48">
        <v>0</v>
      </c>
      <c r="Q41" s="48">
        <v>1</v>
      </c>
      <c r="R41" s="48">
        <v>0</v>
      </c>
      <c r="S41" s="48">
        <v>-3.5</v>
      </c>
      <c r="T41" s="48">
        <v>-3.5</v>
      </c>
      <c r="U41" s="48">
        <v>0</v>
      </c>
      <c r="V41" s="48">
        <v>-13.9</v>
      </c>
      <c r="W41" s="48">
        <v>-13.9</v>
      </c>
      <c r="X41" s="48">
        <f t="shared" si="2"/>
        <v>-65.2</v>
      </c>
      <c r="Y41" s="48">
        <f t="shared" si="3"/>
        <v>-53.5</v>
      </c>
      <c r="Z41" s="44" t="s">
        <v>32</v>
      </c>
      <c r="AA41" s="44" t="s">
        <v>120</v>
      </c>
      <c r="AB41" s="44">
        <v>10.3</v>
      </c>
      <c r="AC41" s="44">
        <v>4.5999999999999996</v>
      </c>
      <c r="AD41" s="48">
        <v>15.5</v>
      </c>
      <c r="AE41" s="48">
        <v>4.9000000000000004</v>
      </c>
      <c r="AF41" s="49"/>
      <c r="AG41" s="50"/>
      <c r="AH41" s="44"/>
      <c r="AT41" s="31">
        <v>-65.2</v>
      </c>
      <c r="AU41" s="31">
        <v>-53.5</v>
      </c>
    </row>
    <row r="42" spans="1:47" ht="22.5" x14ac:dyDescent="0.2">
      <c r="A42" s="43">
        <v>33</v>
      </c>
      <c r="B42" s="44" t="s">
        <v>63</v>
      </c>
      <c r="C42" s="44" t="s">
        <v>121</v>
      </c>
      <c r="D42" s="44"/>
      <c r="E42" s="44" t="s">
        <v>110</v>
      </c>
      <c r="F42" s="45" t="s">
        <v>51</v>
      </c>
      <c r="G42" s="46">
        <v>42432</v>
      </c>
      <c r="H42" s="46">
        <v>42436</v>
      </c>
      <c r="I42" s="46">
        <v>42444</v>
      </c>
      <c r="J42" s="46"/>
      <c r="K42" s="46">
        <v>42448</v>
      </c>
      <c r="L42" s="46"/>
      <c r="M42" s="47"/>
      <c r="N42" s="47"/>
      <c r="O42" s="47"/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f t="shared" si="2"/>
        <v>0</v>
      </c>
      <c r="Y42" s="48">
        <f t="shared" si="3"/>
        <v>0</v>
      </c>
      <c r="Z42" s="44" t="s">
        <v>55</v>
      </c>
      <c r="AA42" s="44" t="s">
        <v>122</v>
      </c>
      <c r="AB42" s="44">
        <v>0.5</v>
      </c>
      <c r="AC42" s="44">
        <v>0.1</v>
      </c>
      <c r="AD42" s="48">
        <v>0</v>
      </c>
      <c r="AE42" s="48">
        <v>0</v>
      </c>
      <c r="AF42" s="49"/>
      <c r="AG42" s="50" t="s">
        <v>123</v>
      </c>
      <c r="AH42" s="44"/>
      <c r="AT42" s="31">
        <v>0</v>
      </c>
      <c r="AU42" s="31">
        <v>0</v>
      </c>
    </row>
    <row r="43" spans="1:47" x14ac:dyDescent="0.2">
      <c r="A43" s="43">
        <v>34</v>
      </c>
      <c r="B43" s="44" t="s">
        <v>63</v>
      </c>
      <c r="C43" s="44" t="s">
        <v>124</v>
      </c>
      <c r="D43" s="44" t="s">
        <v>125</v>
      </c>
      <c r="E43" s="44" t="s">
        <v>126</v>
      </c>
      <c r="F43" s="45" t="s">
        <v>127</v>
      </c>
      <c r="G43" s="46">
        <v>42392</v>
      </c>
      <c r="H43" s="46">
        <v>42392</v>
      </c>
      <c r="I43" s="46">
        <v>42427</v>
      </c>
      <c r="J43" s="46">
        <v>42429</v>
      </c>
      <c r="K43" s="46">
        <v>42447</v>
      </c>
      <c r="L43" s="46">
        <v>42447</v>
      </c>
      <c r="M43" s="47">
        <f>K43 - I43</f>
        <v>20</v>
      </c>
      <c r="N43" s="47">
        <f>L43 - J43</f>
        <v>18</v>
      </c>
      <c r="O43" s="47">
        <f>N43 - M43</f>
        <v>-2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f t="shared" si="2"/>
        <v>0</v>
      </c>
      <c r="Y43" s="48">
        <f t="shared" si="3"/>
        <v>0</v>
      </c>
      <c r="Z43" s="44" t="s">
        <v>55</v>
      </c>
      <c r="AA43" s="44"/>
      <c r="AB43" s="44">
        <v>0</v>
      </c>
      <c r="AC43" s="44">
        <v>0</v>
      </c>
      <c r="AD43" s="48">
        <v>0</v>
      </c>
      <c r="AE43" s="48">
        <v>0</v>
      </c>
      <c r="AF43" s="49"/>
      <c r="AG43" s="50"/>
      <c r="AH43" s="44"/>
      <c r="AT43" s="31">
        <v>0</v>
      </c>
      <c r="AU43" s="31">
        <v>0</v>
      </c>
    </row>
    <row r="44" spans="1:47" ht="22.5" x14ac:dyDescent="0.2">
      <c r="A44" s="43">
        <v>35</v>
      </c>
      <c r="B44" s="44" t="s">
        <v>63</v>
      </c>
      <c r="C44" s="44">
        <v>148</v>
      </c>
      <c r="D44" s="44" t="s">
        <v>128</v>
      </c>
      <c r="E44" s="44" t="s">
        <v>75</v>
      </c>
      <c r="F44" s="45" t="s">
        <v>54</v>
      </c>
      <c r="G44" s="46">
        <v>42429</v>
      </c>
      <c r="H44" s="46">
        <v>42429</v>
      </c>
      <c r="I44" s="46">
        <v>42445</v>
      </c>
      <c r="J44" s="46"/>
      <c r="K44" s="46">
        <v>42445</v>
      </c>
      <c r="L44" s="46"/>
      <c r="M44" s="47"/>
      <c r="N44" s="47"/>
      <c r="O44" s="47"/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f t="shared" si="2"/>
        <v>0</v>
      </c>
      <c r="Y44" s="48">
        <f t="shared" si="3"/>
        <v>0</v>
      </c>
      <c r="Z44" s="44" t="s">
        <v>32</v>
      </c>
      <c r="AA44" s="44"/>
      <c r="AB44" s="44">
        <v>0</v>
      </c>
      <c r="AC44" s="44">
        <v>0</v>
      </c>
      <c r="AD44" s="48">
        <v>0</v>
      </c>
      <c r="AE44" s="48">
        <v>0</v>
      </c>
      <c r="AF44" s="49" t="s">
        <v>129</v>
      </c>
      <c r="AG44" s="50" t="s">
        <v>129</v>
      </c>
      <c r="AH44" s="44"/>
      <c r="AT44" s="31">
        <v>0</v>
      </c>
      <c r="AU44" s="31">
        <v>0</v>
      </c>
    </row>
    <row r="45" spans="1:47" x14ac:dyDescent="0.2">
      <c r="A45" s="43">
        <v>36</v>
      </c>
      <c r="B45" s="44" t="s">
        <v>63</v>
      </c>
      <c r="C45" s="44">
        <v>468</v>
      </c>
      <c r="D45" s="44" t="s">
        <v>130</v>
      </c>
      <c r="E45" s="44" t="s">
        <v>75</v>
      </c>
      <c r="F45" s="45" t="s">
        <v>54</v>
      </c>
      <c r="G45" s="46">
        <v>42445</v>
      </c>
      <c r="H45" s="46"/>
      <c r="I45" s="46">
        <v>42460</v>
      </c>
      <c r="J45" s="46"/>
      <c r="K45" s="46">
        <v>42460</v>
      </c>
      <c r="L45" s="46"/>
      <c r="M45" s="47"/>
      <c r="N45" s="47"/>
      <c r="O45" s="47"/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f t="shared" si="2"/>
        <v>0</v>
      </c>
      <c r="Y45" s="48">
        <f t="shared" si="3"/>
        <v>0</v>
      </c>
      <c r="Z45" s="44" t="s">
        <v>32</v>
      </c>
      <c r="AA45" s="44" t="s">
        <v>56</v>
      </c>
      <c r="AB45" s="44">
        <v>1E-3</v>
      </c>
      <c r="AC45" s="44">
        <v>0</v>
      </c>
      <c r="AD45" s="48">
        <v>0</v>
      </c>
      <c r="AE45" s="48">
        <v>0</v>
      </c>
      <c r="AF45" s="49"/>
      <c r="AG45" s="50"/>
      <c r="AH45" s="44"/>
      <c r="AT45" s="31">
        <v>0</v>
      </c>
      <c r="AU45" s="31">
        <v>0</v>
      </c>
    </row>
    <row r="46" spans="1:47" x14ac:dyDescent="0.2">
      <c r="A46" s="43"/>
      <c r="B46" s="51" t="s">
        <v>131</v>
      </c>
      <c r="C46" s="51"/>
      <c r="D46" s="51"/>
      <c r="E46" s="51"/>
      <c r="F46" s="52"/>
      <c r="G46" s="53"/>
      <c r="H46" s="53"/>
      <c r="I46" s="53"/>
      <c r="J46" s="53"/>
      <c r="K46" s="53"/>
      <c r="L46" s="53"/>
      <c r="M46" s="54"/>
      <c r="N46" s="54"/>
      <c r="O46" s="54"/>
      <c r="P46" s="55">
        <v>104.9</v>
      </c>
      <c r="Q46" s="55">
        <v>107.3</v>
      </c>
      <c r="R46" s="55">
        <v>68.800000000000011</v>
      </c>
      <c r="S46" s="55">
        <v>93.399999999999991</v>
      </c>
      <c r="T46" s="55">
        <v>24.599999999999998</v>
      </c>
      <c r="U46" s="55">
        <v>579.6</v>
      </c>
      <c r="V46" s="55">
        <v>1046.3</v>
      </c>
      <c r="W46" s="55">
        <v>466.7</v>
      </c>
      <c r="X46" s="55">
        <f t="shared" si="2"/>
        <v>5325.2</v>
      </c>
      <c r="Y46" s="55">
        <f t="shared" si="3"/>
        <v>1895.5</v>
      </c>
      <c r="Z46" s="51"/>
      <c r="AA46" s="51"/>
      <c r="AB46" s="51"/>
      <c r="AC46" s="51"/>
      <c r="AD46" s="55"/>
      <c r="AE46" s="55"/>
      <c r="AF46" s="56"/>
      <c r="AG46" s="50"/>
      <c r="AH46" s="44"/>
      <c r="AT46" s="31">
        <v>5325.2</v>
      </c>
      <c r="AU46" s="31">
        <v>1895.5</v>
      </c>
    </row>
    <row r="47" spans="1:47" x14ac:dyDescent="0.2">
      <c r="A47" s="43"/>
      <c r="B47" s="51" t="s">
        <v>61</v>
      </c>
      <c r="C47" s="51"/>
      <c r="D47" s="51"/>
      <c r="E47" s="51"/>
      <c r="F47" s="52"/>
      <c r="G47" s="53"/>
      <c r="H47" s="53"/>
      <c r="I47" s="53"/>
      <c r="J47" s="53"/>
      <c r="K47" s="53"/>
      <c r="L47" s="53"/>
      <c r="M47" s="54"/>
      <c r="N47" s="54"/>
      <c r="O47" s="54"/>
      <c r="P47" s="55">
        <v>104.9</v>
      </c>
      <c r="Q47" s="55">
        <v>107.3</v>
      </c>
      <c r="R47" s="55">
        <v>68.800000000000011</v>
      </c>
      <c r="S47" s="55">
        <v>93.399999999999991</v>
      </c>
      <c r="T47" s="55">
        <v>24.599999999999998</v>
      </c>
      <c r="U47" s="55">
        <v>579.6</v>
      </c>
      <c r="V47" s="55">
        <v>1046.3</v>
      </c>
      <c r="W47" s="55">
        <v>466.7</v>
      </c>
      <c r="X47" s="55">
        <f t="shared" si="2"/>
        <v>5325.2</v>
      </c>
      <c r="Y47" s="55">
        <f t="shared" si="3"/>
        <v>1895.5</v>
      </c>
      <c r="Z47" s="51"/>
      <c r="AA47" s="51"/>
      <c r="AB47" s="51"/>
      <c r="AC47" s="51"/>
      <c r="AD47" s="55"/>
      <c r="AE47" s="55"/>
      <c r="AF47" s="56"/>
      <c r="AG47" s="50"/>
      <c r="AH47" s="44"/>
      <c r="AT47" s="31">
        <v>5325.2</v>
      </c>
      <c r="AU47" s="31">
        <v>1895.5</v>
      </c>
    </row>
    <row r="48" spans="1:47" x14ac:dyDescent="0.2">
      <c r="A48" s="43"/>
      <c r="B48" s="51" t="s">
        <v>62</v>
      </c>
      <c r="C48" s="51"/>
      <c r="D48" s="51"/>
      <c r="E48" s="51"/>
      <c r="F48" s="52"/>
      <c r="G48" s="53"/>
      <c r="H48" s="53"/>
      <c r="I48" s="53"/>
      <c r="J48" s="53"/>
      <c r="K48" s="53"/>
      <c r="L48" s="53"/>
      <c r="M48" s="54"/>
      <c r="N48" s="54"/>
      <c r="O48" s="54"/>
      <c r="P48" s="55">
        <v>0</v>
      </c>
      <c r="Q48" s="55">
        <v>0</v>
      </c>
      <c r="R48" s="55">
        <v>0</v>
      </c>
      <c r="S48" s="55">
        <v>0</v>
      </c>
      <c r="T48" s="55">
        <v>0</v>
      </c>
      <c r="U48" s="55">
        <v>0</v>
      </c>
      <c r="V48" s="55">
        <v>0</v>
      </c>
      <c r="W48" s="55">
        <v>0</v>
      </c>
      <c r="X48" s="55">
        <f t="shared" si="2"/>
        <v>0</v>
      </c>
      <c r="Y48" s="55">
        <f t="shared" si="3"/>
        <v>0</v>
      </c>
      <c r="Z48" s="51"/>
      <c r="AA48" s="51"/>
      <c r="AB48" s="51"/>
      <c r="AC48" s="51"/>
      <c r="AD48" s="55"/>
      <c r="AE48" s="55"/>
      <c r="AF48" s="56"/>
      <c r="AG48" s="50"/>
      <c r="AH48" s="44"/>
      <c r="AT48" s="31">
        <v>0</v>
      </c>
      <c r="AU48" s="31">
        <v>0</v>
      </c>
    </row>
    <row r="49" spans="1:47" ht="33.75" x14ac:dyDescent="0.2">
      <c r="A49" s="43">
        <v>37</v>
      </c>
      <c r="B49" s="44" t="s">
        <v>132</v>
      </c>
      <c r="C49" s="44">
        <v>511</v>
      </c>
      <c r="D49" s="44"/>
      <c r="E49" s="44" t="s">
        <v>30</v>
      </c>
      <c r="F49" s="45" t="s">
        <v>31</v>
      </c>
      <c r="G49" s="46">
        <v>42260</v>
      </c>
      <c r="H49" s="46">
        <v>42260</v>
      </c>
      <c r="I49" s="46">
        <v>42445</v>
      </c>
      <c r="J49" s="46">
        <v>42443</v>
      </c>
      <c r="K49" s="46">
        <v>42451</v>
      </c>
      <c r="L49" s="46">
        <v>42447</v>
      </c>
      <c r="M49" s="47"/>
      <c r="N49" s="47"/>
      <c r="O49" s="47"/>
      <c r="P49" s="48">
        <v>0</v>
      </c>
      <c r="Q49" s="48">
        <v>30.2</v>
      </c>
      <c r="R49" s="48">
        <v>0</v>
      </c>
      <c r="S49" s="48">
        <v>30.2</v>
      </c>
      <c r="T49" s="48">
        <v>30.2</v>
      </c>
      <c r="U49" s="48">
        <v>0</v>
      </c>
      <c r="V49" s="48">
        <v>90.8</v>
      </c>
      <c r="W49" s="48">
        <v>90.8</v>
      </c>
      <c r="X49" s="48">
        <f t="shared" si="2"/>
        <v>496</v>
      </c>
      <c r="Y49" s="48">
        <f t="shared" si="3"/>
        <v>423</v>
      </c>
      <c r="Z49" s="44" t="s">
        <v>32</v>
      </c>
      <c r="AA49" s="44" t="s">
        <v>133</v>
      </c>
      <c r="AB49" s="44">
        <v>0</v>
      </c>
      <c r="AC49" s="44">
        <v>0</v>
      </c>
      <c r="AD49" s="48">
        <v>36</v>
      </c>
      <c r="AE49" s="48">
        <v>30.5</v>
      </c>
      <c r="AF49" s="49"/>
      <c r="AG49" s="50"/>
      <c r="AH49" s="44"/>
      <c r="AT49" s="31">
        <v>496</v>
      </c>
      <c r="AU49" s="31">
        <v>423</v>
      </c>
    </row>
    <row r="50" spans="1:47" x14ac:dyDescent="0.2">
      <c r="A50" s="43">
        <v>38</v>
      </c>
      <c r="B50" s="44" t="s">
        <v>132</v>
      </c>
      <c r="C50" s="44">
        <v>1671</v>
      </c>
      <c r="D50" s="44" t="s">
        <v>134</v>
      </c>
      <c r="E50" s="44" t="s">
        <v>135</v>
      </c>
      <c r="F50" s="45" t="s">
        <v>65</v>
      </c>
      <c r="G50" s="46">
        <v>42421</v>
      </c>
      <c r="H50" s="46">
        <v>42421</v>
      </c>
      <c r="I50" s="46">
        <v>42447</v>
      </c>
      <c r="J50" s="46">
        <v>42441</v>
      </c>
      <c r="K50" s="46">
        <v>42453</v>
      </c>
      <c r="L50" s="46">
        <v>42444</v>
      </c>
      <c r="M50" s="47"/>
      <c r="N50" s="47"/>
      <c r="O50" s="47"/>
      <c r="P50" s="48">
        <v>0</v>
      </c>
      <c r="Q50" s="48">
        <v>14.3</v>
      </c>
      <c r="R50" s="48">
        <v>0</v>
      </c>
      <c r="S50" s="48">
        <v>9.1999999999999993</v>
      </c>
      <c r="T50" s="48">
        <v>9.1999999999999993</v>
      </c>
      <c r="U50" s="48">
        <v>0</v>
      </c>
      <c r="V50" s="48">
        <v>54.5</v>
      </c>
      <c r="W50" s="48">
        <v>54.5</v>
      </c>
      <c r="X50" s="48">
        <f t="shared" si="2"/>
        <v>598.20000000000005</v>
      </c>
      <c r="Y50" s="48">
        <f t="shared" si="3"/>
        <v>155.69999999999999</v>
      </c>
      <c r="Z50" s="44" t="s">
        <v>32</v>
      </c>
      <c r="AA50" s="44" t="s">
        <v>136</v>
      </c>
      <c r="AB50" s="44">
        <v>136.19999999999999</v>
      </c>
      <c r="AC50" s="44">
        <v>5.0999999999999996</v>
      </c>
      <c r="AD50" s="48">
        <v>201.6</v>
      </c>
      <c r="AE50" s="48">
        <v>14</v>
      </c>
      <c r="AF50" s="49"/>
      <c r="AG50" s="50"/>
      <c r="AH50" s="44"/>
      <c r="AT50" s="31">
        <v>598.20000000000005</v>
      </c>
      <c r="AU50" s="31">
        <v>155.69999999999999</v>
      </c>
    </row>
    <row r="51" spans="1:47" x14ac:dyDescent="0.2">
      <c r="A51" s="43">
        <v>39</v>
      </c>
      <c r="B51" s="44" t="s">
        <v>132</v>
      </c>
      <c r="C51" s="44">
        <v>1697</v>
      </c>
      <c r="D51" s="44" t="s">
        <v>137</v>
      </c>
      <c r="E51" s="44" t="s">
        <v>135</v>
      </c>
      <c r="F51" s="45" t="s">
        <v>65</v>
      </c>
      <c r="G51" s="46">
        <v>42427</v>
      </c>
      <c r="H51" s="46">
        <v>42428</v>
      </c>
      <c r="I51" s="46">
        <v>42445</v>
      </c>
      <c r="J51" s="46">
        <v>42441</v>
      </c>
      <c r="K51" s="46">
        <v>42451</v>
      </c>
      <c r="L51" s="46">
        <v>42443</v>
      </c>
      <c r="M51" s="47"/>
      <c r="N51" s="47"/>
      <c r="O51" s="47"/>
      <c r="P51" s="48">
        <v>0</v>
      </c>
      <c r="Q51" s="48">
        <v>74.599999999999994</v>
      </c>
      <c r="R51" s="48">
        <v>0</v>
      </c>
      <c r="S51" s="48">
        <v>16.3</v>
      </c>
      <c r="T51" s="48">
        <v>16.3</v>
      </c>
      <c r="U51" s="48">
        <v>0</v>
      </c>
      <c r="V51" s="48">
        <v>117.4</v>
      </c>
      <c r="W51" s="48">
        <v>117.4</v>
      </c>
      <c r="X51" s="48">
        <f t="shared" si="2"/>
        <v>572.29999999999995</v>
      </c>
      <c r="Y51" s="48">
        <f t="shared" si="3"/>
        <v>296.7</v>
      </c>
      <c r="Z51" s="44" t="s">
        <v>32</v>
      </c>
      <c r="AA51" s="44" t="s">
        <v>138</v>
      </c>
      <c r="AB51" s="44">
        <v>77</v>
      </c>
      <c r="AC51" s="44">
        <v>58.3</v>
      </c>
      <c r="AD51" s="48">
        <v>110.9</v>
      </c>
      <c r="AE51" s="48">
        <v>78.8</v>
      </c>
      <c r="AF51" s="49"/>
      <c r="AG51" s="50"/>
      <c r="AH51" s="44"/>
      <c r="AT51" s="31">
        <v>572.29999999999995</v>
      </c>
      <c r="AU51" s="31">
        <v>296.7</v>
      </c>
    </row>
    <row r="52" spans="1:47" x14ac:dyDescent="0.2">
      <c r="A52" s="43">
        <v>40</v>
      </c>
      <c r="B52" s="44" t="s">
        <v>132</v>
      </c>
      <c r="C52" s="44">
        <v>1358</v>
      </c>
      <c r="D52" s="44"/>
      <c r="E52" s="44" t="s">
        <v>30</v>
      </c>
      <c r="F52" s="45" t="s">
        <v>65</v>
      </c>
      <c r="G52" s="46">
        <v>42402</v>
      </c>
      <c r="H52" s="46">
        <v>42402</v>
      </c>
      <c r="I52" s="46">
        <v>42440</v>
      </c>
      <c r="J52" s="46">
        <v>42437</v>
      </c>
      <c r="K52" s="46">
        <v>42448</v>
      </c>
      <c r="L52" s="46">
        <v>42441</v>
      </c>
      <c r="M52" s="47">
        <f>K52 - I52</f>
        <v>8</v>
      </c>
      <c r="N52" s="47">
        <f>L52 - J52</f>
        <v>4</v>
      </c>
      <c r="O52" s="47">
        <f>N52 - M52</f>
        <v>-4</v>
      </c>
      <c r="P52" s="48">
        <v>7.6</v>
      </c>
      <c r="Q52" s="48">
        <v>10.8</v>
      </c>
      <c r="R52" s="48">
        <v>6.3</v>
      </c>
      <c r="S52" s="48">
        <v>9.5</v>
      </c>
      <c r="T52" s="48">
        <v>3.2</v>
      </c>
      <c r="U52" s="48">
        <v>12.6</v>
      </c>
      <c r="V52" s="48">
        <v>80.7</v>
      </c>
      <c r="W52" s="48">
        <v>68.100000000000009</v>
      </c>
      <c r="X52" s="48">
        <f t="shared" si="2"/>
        <v>339.1</v>
      </c>
      <c r="Y52" s="48">
        <f t="shared" si="3"/>
        <v>185.2</v>
      </c>
      <c r="Z52" s="44" t="s">
        <v>32</v>
      </c>
      <c r="AA52" s="44" t="s">
        <v>139</v>
      </c>
      <c r="AB52" s="44">
        <v>1.6</v>
      </c>
      <c r="AC52" s="44">
        <v>1.3</v>
      </c>
      <c r="AD52" s="48">
        <v>20.2</v>
      </c>
      <c r="AE52" s="48">
        <v>8.5</v>
      </c>
      <c r="AF52" s="49"/>
      <c r="AG52" s="50"/>
      <c r="AH52" s="44"/>
      <c r="AT52" s="31">
        <v>339.1</v>
      </c>
      <c r="AU52" s="31">
        <v>185.2</v>
      </c>
    </row>
    <row r="53" spans="1:47" x14ac:dyDescent="0.2">
      <c r="A53" s="43">
        <v>41</v>
      </c>
      <c r="B53" s="44" t="s">
        <v>132</v>
      </c>
      <c r="C53" s="44">
        <v>7110</v>
      </c>
      <c r="D53" s="44" t="s">
        <v>140</v>
      </c>
      <c r="E53" s="44" t="s">
        <v>135</v>
      </c>
      <c r="F53" s="45" t="s">
        <v>141</v>
      </c>
      <c r="G53" s="46">
        <v>42421</v>
      </c>
      <c r="H53" s="46">
        <v>42421</v>
      </c>
      <c r="I53" s="46">
        <v>42440</v>
      </c>
      <c r="J53" s="46">
        <v>42439</v>
      </c>
      <c r="K53" s="46">
        <v>42448</v>
      </c>
      <c r="L53" s="46">
        <v>42441</v>
      </c>
      <c r="M53" s="47">
        <f>K53 - I53</f>
        <v>8</v>
      </c>
      <c r="N53" s="47">
        <f>L53 - J53</f>
        <v>2</v>
      </c>
      <c r="O53" s="47">
        <f>N53 - M53</f>
        <v>-6</v>
      </c>
      <c r="P53" s="48">
        <v>14.2</v>
      </c>
      <c r="Q53" s="48">
        <v>13.4</v>
      </c>
      <c r="R53" s="48">
        <v>8.5</v>
      </c>
      <c r="S53" s="48">
        <v>7.7</v>
      </c>
      <c r="T53" s="48">
        <v>-0.79999999999999982</v>
      </c>
      <c r="U53" s="48">
        <v>17</v>
      </c>
      <c r="V53" s="48">
        <v>75.599999999999994</v>
      </c>
      <c r="W53" s="48">
        <v>58.599999999999994</v>
      </c>
      <c r="X53" s="48">
        <f t="shared" si="2"/>
        <v>271.2</v>
      </c>
      <c r="Y53" s="48">
        <f t="shared" si="3"/>
        <v>160.30000000000001</v>
      </c>
      <c r="Z53" s="44" t="s">
        <v>32</v>
      </c>
      <c r="AA53" s="44" t="s">
        <v>142</v>
      </c>
      <c r="AB53" s="44">
        <v>7.4</v>
      </c>
      <c r="AC53" s="44">
        <v>5.7</v>
      </c>
      <c r="AD53" s="48">
        <v>22.1</v>
      </c>
      <c r="AE53" s="48">
        <v>14.9</v>
      </c>
      <c r="AF53" s="49"/>
      <c r="AG53" s="50"/>
      <c r="AH53" s="44"/>
      <c r="AT53" s="31">
        <v>271.2</v>
      </c>
      <c r="AU53" s="31">
        <v>160.30000000000001</v>
      </c>
    </row>
    <row r="54" spans="1:47" x14ac:dyDescent="0.2">
      <c r="A54" s="43">
        <v>42</v>
      </c>
      <c r="B54" s="44" t="s">
        <v>132</v>
      </c>
      <c r="C54" s="44">
        <v>2131</v>
      </c>
      <c r="D54" s="44" t="s">
        <v>143</v>
      </c>
      <c r="E54" s="44" t="s">
        <v>30</v>
      </c>
      <c r="F54" s="45" t="s">
        <v>141</v>
      </c>
      <c r="G54" s="46">
        <v>42408</v>
      </c>
      <c r="H54" s="46">
        <v>42408</v>
      </c>
      <c r="I54" s="46">
        <v>42442</v>
      </c>
      <c r="J54" s="46">
        <v>42441</v>
      </c>
      <c r="K54" s="46">
        <v>42450</v>
      </c>
      <c r="L54" s="46">
        <v>42448</v>
      </c>
      <c r="M54" s="47"/>
      <c r="N54" s="47"/>
      <c r="O54" s="47"/>
      <c r="P54" s="48">
        <v>0</v>
      </c>
      <c r="Q54" s="48">
        <v>10.4</v>
      </c>
      <c r="R54" s="48">
        <v>0</v>
      </c>
      <c r="S54" s="48">
        <v>10.3</v>
      </c>
      <c r="T54" s="48">
        <v>10.3</v>
      </c>
      <c r="U54" s="48">
        <v>0</v>
      </c>
      <c r="V54" s="48">
        <v>20.8</v>
      </c>
      <c r="W54" s="48">
        <v>20.8</v>
      </c>
      <c r="X54" s="48">
        <f t="shared" si="2"/>
        <v>220</v>
      </c>
      <c r="Y54" s="48">
        <f t="shared" si="3"/>
        <v>134.1</v>
      </c>
      <c r="Z54" s="44" t="s">
        <v>32</v>
      </c>
      <c r="AA54" s="44" t="s">
        <v>144</v>
      </c>
      <c r="AB54" s="44">
        <v>0.1</v>
      </c>
      <c r="AC54" s="44">
        <v>0.1</v>
      </c>
      <c r="AD54" s="48">
        <v>17.3</v>
      </c>
      <c r="AE54" s="48">
        <v>10.5</v>
      </c>
      <c r="AF54" s="49"/>
      <c r="AG54" s="50"/>
      <c r="AH54" s="44"/>
      <c r="AT54" s="31">
        <v>220</v>
      </c>
      <c r="AU54" s="31">
        <v>134.1</v>
      </c>
    </row>
    <row r="55" spans="1:47" x14ac:dyDescent="0.2">
      <c r="A55" s="43">
        <v>43</v>
      </c>
      <c r="B55" s="44" t="s">
        <v>132</v>
      </c>
      <c r="C55" s="44">
        <v>4032</v>
      </c>
      <c r="D55" s="44" t="s">
        <v>145</v>
      </c>
      <c r="E55" s="44" t="s">
        <v>30</v>
      </c>
      <c r="F55" s="45" t="s">
        <v>90</v>
      </c>
      <c r="G55" s="46">
        <v>42426</v>
      </c>
      <c r="H55" s="46">
        <v>42426</v>
      </c>
      <c r="I55" s="46">
        <v>42429</v>
      </c>
      <c r="J55" s="46">
        <v>42429</v>
      </c>
      <c r="K55" s="46">
        <v>42433</v>
      </c>
      <c r="L55" s="46">
        <v>42432</v>
      </c>
      <c r="M55" s="47">
        <f>K55 - I55</f>
        <v>4</v>
      </c>
      <c r="N55" s="47">
        <f>L55 - J55</f>
        <v>3</v>
      </c>
      <c r="O55" s="47">
        <f>N55 - M55</f>
        <v>-1</v>
      </c>
      <c r="P55" s="48">
        <v>3.8</v>
      </c>
      <c r="Q55" s="48">
        <v>4.7</v>
      </c>
      <c r="R55" s="48">
        <v>2.1</v>
      </c>
      <c r="S55" s="48">
        <v>3</v>
      </c>
      <c r="T55" s="48">
        <v>0.89999999999999991</v>
      </c>
      <c r="U55" s="48">
        <v>35.700000000000003</v>
      </c>
      <c r="V55" s="48">
        <v>60.8</v>
      </c>
      <c r="W55" s="48">
        <v>25.099999999999994</v>
      </c>
      <c r="X55" s="48">
        <f t="shared" si="2"/>
        <v>602.1</v>
      </c>
      <c r="Y55" s="48">
        <f t="shared" si="3"/>
        <v>93.8</v>
      </c>
      <c r="Z55" s="44" t="s">
        <v>40</v>
      </c>
      <c r="AA55" s="44" t="s">
        <v>146</v>
      </c>
      <c r="AB55" s="44">
        <v>16</v>
      </c>
      <c r="AC55" s="44">
        <v>1.7</v>
      </c>
      <c r="AD55" s="48">
        <v>37.200000000000003</v>
      </c>
      <c r="AE55" s="48">
        <v>4.5</v>
      </c>
      <c r="AF55" s="49"/>
      <c r="AG55" s="50"/>
      <c r="AH55" s="44"/>
      <c r="AT55" s="31">
        <v>602.1</v>
      </c>
      <c r="AU55" s="31">
        <v>93.8</v>
      </c>
    </row>
    <row r="56" spans="1:47" x14ac:dyDescent="0.2">
      <c r="A56" s="43">
        <v>44</v>
      </c>
      <c r="B56" s="44" t="s">
        <v>132</v>
      </c>
      <c r="C56" s="44">
        <v>476</v>
      </c>
      <c r="D56" s="44" t="s">
        <v>147</v>
      </c>
      <c r="E56" s="44" t="s">
        <v>30</v>
      </c>
      <c r="F56" s="45" t="s">
        <v>44</v>
      </c>
      <c r="G56" s="46">
        <v>42445</v>
      </c>
      <c r="H56" s="46">
        <v>42442</v>
      </c>
      <c r="I56" s="46">
        <v>42453</v>
      </c>
      <c r="J56" s="46">
        <v>42448</v>
      </c>
      <c r="K56" s="46">
        <v>42457</v>
      </c>
      <c r="L56" s="46"/>
      <c r="M56" s="47"/>
      <c r="N56" s="47"/>
      <c r="O56" s="47"/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f t="shared" si="2"/>
        <v>0</v>
      </c>
      <c r="Y56" s="48">
        <f t="shared" si="3"/>
        <v>0</v>
      </c>
      <c r="Z56" s="44" t="s">
        <v>32</v>
      </c>
      <c r="AA56" s="44"/>
      <c r="AB56" s="44">
        <v>0.2</v>
      </c>
      <c r="AC56" s="44">
        <v>0.2</v>
      </c>
      <c r="AD56" s="48">
        <v>0</v>
      </c>
      <c r="AE56" s="48">
        <v>0</v>
      </c>
      <c r="AF56" s="49"/>
      <c r="AG56" s="50"/>
      <c r="AH56" s="44"/>
      <c r="AT56" s="31">
        <v>0</v>
      </c>
      <c r="AU56" s="31">
        <v>0</v>
      </c>
    </row>
    <row r="57" spans="1:47" x14ac:dyDescent="0.2">
      <c r="A57" s="43">
        <v>45</v>
      </c>
      <c r="B57" s="44" t="s">
        <v>132</v>
      </c>
      <c r="C57" s="44">
        <v>1466</v>
      </c>
      <c r="D57" s="44" t="s">
        <v>148</v>
      </c>
      <c r="E57" s="44" t="s">
        <v>30</v>
      </c>
      <c r="F57" s="45" t="s">
        <v>44</v>
      </c>
      <c r="G57" s="46">
        <v>42446</v>
      </c>
      <c r="H57" s="46"/>
      <c r="I57" s="46">
        <v>42455</v>
      </c>
      <c r="J57" s="46"/>
      <c r="K57" s="46">
        <v>42459</v>
      </c>
      <c r="L57" s="46"/>
      <c r="M57" s="47"/>
      <c r="N57" s="47"/>
      <c r="O57" s="47"/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f t="shared" si="2"/>
        <v>0</v>
      </c>
      <c r="Y57" s="48">
        <f t="shared" si="3"/>
        <v>0</v>
      </c>
      <c r="Z57" s="44" t="s">
        <v>32</v>
      </c>
      <c r="AA57" s="44" t="s">
        <v>56</v>
      </c>
      <c r="AB57" s="44">
        <v>0.4</v>
      </c>
      <c r="AC57" s="44">
        <v>0.3</v>
      </c>
      <c r="AD57" s="48">
        <v>0</v>
      </c>
      <c r="AE57" s="48">
        <v>0</v>
      </c>
      <c r="AF57" s="49"/>
      <c r="AG57" s="50"/>
      <c r="AH57" s="44"/>
      <c r="AT57" s="31">
        <v>0</v>
      </c>
      <c r="AU57" s="31">
        <v>0</v>
      </c>
    </row>
    <row r="58" spans="1:47" x14ac:dyDescent="0.2">
      <c r="A58" s="43">
        <v>46</v>
      </c>
      <c r="B58" s="44" t="s">
        <v>132</v>
      </c>
      <c r="C58" s="44">
        <v>2392</v>
      </c>
      <c r="D58" s="44" t="s">
        <v>149</v>
      </c>
      <c r="E58" s="44" t="s">
        <v>30</v>
      </c>
      <c r="F58" s="45" t="s">
        <v>44</v>
      </c>
      <c r="G58" s="46">
        <v>42448</v>
      </c>
      <c r="H58" s="46">
        <v>42439</v>
      </c>
      <c r="I58" s="46">
        <v>42456</v>
      </c>
      <c r="J58" s="46"/>
      <c r="K58" s="46">
        <v>42460</v>
      </c>
      <c r="L58" s="46"/>
      <c r="M58" s="47"/>
      <c r="N58" s="47"/>
      <c r="O58" s="47"/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f t="shared" si="2"/>
        <v>0</v>
      </c>
      <c r="Y58" s="48">
        <f t="shared" si="3"/>
        <v>0</v>
      </c>
      <c r="Z58" s="44" t="s">
        <v>32</v>
      </c>
      <c r="AA58" s="44"/>
      <c r="AB58" s="44">
        <v>0.3</v>
      </c>
      <c r="AC58" s="44">
        <v>0.2</v>
      </c>
      <c r="AD58" s="48">
        <v>0</v>
      </c>
      <c r="AE58" s="48">
        <v>0</v>
      </c>
      <c r="AF58" s="49"/>
      <c r="AG58" s="50"/>
      <c r="AH58" s="44"/>
      <c r="AT58" s="31">
        <v>0</v>
      </c>
      <c r="AU58" s="31">
        <v>0</v>
      </c>
    </row>
    <row r="59" spans="1:47" x14ac:dyDescent="0.2">
      <c r="A59" s="43">
        <v>47</v>
      </c>
      <c r="B59" s="44" t="s">
        <v>132</v>
      </c>
      <c r="C59" s="44">
        <v>2446</v>
      </c>
      <c r="D59" s="44" t="s">
        <v>150</v>
      </c>
      <c r="E59" s="44" t="s">
        <v>30</v>
      </c>
      <c r="F59" s="45" t="s">
        <v>44</v>
      </c>
      <c r="G59" s="46">
        <v>42437</v>
      </c>
      <c r="H59" s="46">
        <v>42435</v>
      </c>
      <c r="I59" s="46">
        <v>42445</v>
      </c>
      <c r="J59" s="46">
        <v>42442</v>
      </c>
      <c r="K59" s="46">
        <v>42447</v>
      </c>
      <c r="L59" s="46">
        <v>42444</v>
      </c>
      <c r="M59" s="47">
        <f>K59 - I59</f>
        <v>2</v>
      </c>
      <c r="N59" s="47">
        <f>L59 - J59</f>
        <v>2</v>
      </c>
      <c r="O59" s="47">
        <f>N59 - M59</f>
        <v>0</v>
      </c>
      <c r="P59" s="48">
        <v>2.5</v>
      </c>
      <c r="Q59" s="48">
        <v>2.7</v>
      </c>
      <c r="R59" s="48">
        <v>2.1</v>
      </c>
      <c r="S59" s="48">
        <v>2.2999999999999998</v>
      </c>
      <c r="T59" s="48">
        <v>0.19999999999999973</v>
      </c>
      <c r="U59" s="48">
        <v>6.3</v>
      </c>
      <c r="V59" s="48">
        <v>12.8</v>
      </c>
      <c r="W59" s="48">
        <v>6.5000000000000009</v>
      </c>
      <c r="X59" s="48">
        <f t="shared" si="2"/>
        <v>106.3</v>
      </c>
      <c r="Y59" s="48">
        <f t="shared" si="3"/>
        <v>38.1</v>
      </c>
      <c r="Z59" s="44" t="s">
        <v>32</v>
      </c>
      <c r="AA59" s="44" t="s">
        <v>56</v>
      </c>
      <c r="AB59" s="44">
        <v>0.9</v>
      </c>
      <c r="AC59" s="44">
        <v>0.4</v>
      </c>
      <c r="AD59" s="48">
        <v>9</v>
      </c>
      <c r="AE59" s="48">
        <v>2.7</v>
      </c>
      <c r="AF59" s="49"/>
      <c r="AG59" s="50"/>
      <c r="AH59" s="44"/>
      <c r="AT59" s="31">
        <v>106.3</v>
      </c>
      <c r="AU59" s="31">
        <v>38.1</v>
      </c>
    </row>
    <row r="60" spans="1:47" x14ac:dyDescent="0.2">
      <c r="A60" s="43">
        <v>48</v>
      </c>
      <c r="B60" s="44" t="s">
        <v>132</v>
      </c>
      <c r="C60" s="44">
        <v>2147</v>
      </c>
      <c r="D60" s="44" t="s">
        <v>151</v>
      </c>
      <c r="E60" s="44" t="s">
        <v>30</v>
      </c>
      <c r="F60" s="45" t="s">
        <v>152</v>
      </c>
      <c r="G60" s="46">
        <v>42437</v>
      </c>
      <c r="H60" s="46">
        <v>42436</v>
      </c>
      <c r="I60" s="46">
        <v>42447</v>
      </c>
      <c r="J60" s="46">
        <v>42446</v>
      </c>
      <c r="K60" s="46">
        <v>42451</v>
      </c>
      <c r="L60" s="46"/>
      <c r="M60" s="47"/>
      <c r="N60" s="47"/>
      <c r="O60" s="47"/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f t="shared" si="2"/>
        <v>0</v>
      </c>
      <c r="Y60" s="48">
        <f t="shared" si="3"/>
        <v>0</v>
      </c>
      <c r="Z60" s="44" t="s">
        <v>32</v>
      </c>
      <c r="AA60" s="44" t="s">
        <v>56</v>
      </c>
      <c r="AB60" s="44">
        <v>0.9</v>
      </c>
      <c r="AC60" s="44">
        <v>0.6</v>
      </c>
      <c r="AD60" s="48">
        <v>0</v>
      </c>
      <c r="AE60" s="48">
        <v>0</v>
      </c>
      <c r="AF60" s="49"/>
      <c r="AG60" s="50"/>
      <c r="AH60" s="44"/>
      <c r="AT60" s="31">
        <v>0</v>
      </c>
      <c r="AU60" s="31">
        <v>0</v>
      </c>
    </row>
    <row r="61" spans="1:47" x14ac:dyDescent="0.2">
      <c r="A61" s="43">
        <v>49</v>
      </c>
      <c r="B61" s="44" t="s">
        <v>132</v>
      </c>
      <c r="C61" s="44">
        <v>196</v>
      </c>
      <c r="D61" s="44"/>
      <c r="E61" s="44" t="s">
        <v>30</v>
      </c>
      <c r="F61" s="45" t="s">
        <v>51</v>
      </c>
      <c r="G61" s="46"/>
      <c r="H61" s="46">
        <v>42444</v>
      </c>
      <c r="I61" s="46"/>
      <c r="J61" s="46"/>
      <c r="K61" s="46"/>
      <c r="L61" s="46"/>
      <c r="M61" s="47"/>
      <c r="N61" s="47"/>
      <c r="O61" s="47"/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f t="shared" si="2"/>
        <v>0</v>
      </c>
      <c r="Y61" s="48">
        <f t="shared" si="3"/>
        <v>0</v>
      </c>
      <c r="Z61" s="44" t="s">
        <v>32</v>
      </c>
      <c r="AA61" s="44" t="s">
        <v>153</v>
      </c>
      <c r="AB61" s="44">
        <v>38.4</v>
      </c>
      <c r="AC61" s="44">
        <v>5.8</v>
      </c>
      <c r="AD61" s="48">
        <v>0</v>
      </c>
      <c r="AE61" s="48">
        <v>0</v>
      </c>
      <c r="AF61" s="49"/>
      <c r="AG61" s="50"/>
      <c r="AH61" s="44"/>
      <c r="AT61" s="31">
        <v>0</v>
      </c>
      <c r="AU61" s="31">
        <v>0</v>
      </c>
    </row>
    <row r="62" spans="1:47" x14ac:dyDescent="0.2">
      <c r="A62" s="43">
        <v>50</v>
      </c>
      <c r="B62" s="44" t="s">
        <v>132</v>
      </c>
      <c r="C62" s="44">
        <v>281</v>
      </c>
      <c r="D62" s="44"/>
      <c r="E62" s="44" t="s">
        <v>30</v>
      </c>
      <c r="F62" s="45" t="s">
        <v>51</v>
      </c>
      <c r="G62" s="46">
        <v>42434</v>
      </c>
      <c r="H62" s="46">
        <v>42431</v>
      </c>
      <c r="I62" s="46">
        <v>42459</v>
      </c>
      <c r="J62" s="46"/>
      <c r="K62" s="46">
        <v>42459</v>
      </c>
      <c r="L62" s="46"/>
      <c r="M62" s="47"/>
      <c r="N62" s="47"/>
      <c r="O62" s="47"/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f t="shared" si="2"/>
        <v>0</v>
      </c>
      <c r="Y62" s="48">
        <f t="shared" si="3"/>
        <v>0</v>
      </c>
      <c r="Z62" s="44" t="s">
        <v>32</v>
      </c>
      <c r="AA62" s="44" t="s">
        <v>154</v>
      </c>
      <c r="AB62" s="44">
        <v>270.60000000000002</v>
      </c>
      <c r="AC62" s="44">
        <v>2.2999999999999998</v>
      </c>
      <c r="AD62" s="48">
        <v>0</v>
      </c>
      <c r="AE62" s="48">
        <v>0</v>
      </c>
      <c r="AF62" s="49"/>
      <c r="AG62" s="50"/>
      <c r="AH62" s="44"/>
      <c r="AT62" s="31">
        <v>0</v>
      </c>
      <c r="AU62" s="31">
        <v>0</v>
      </c>
    </row>
    <row r="63" spans="1:47" x14ac:dyDescent="0.2">
      <c r="A63" s="43">
        <v>51</v>
      </c>
      <c r="B63" s="44" t="s">
        <v>132</v>
      </c>
      <c r="C63" s="44">
        <v>548</v>
      </c>
      <c r="D63" s="44"/>
      <c r="E63" s="44" t="s">
        <v>30</v>
      </c>
      <c r="F63" s="45" t="s">
        <v>51</v>
      </c>
      <c r="G63" s="46">
        <v>42407</v>
      </c>
      <c r="H63" s="46">
        <v>42406</v>
      </c>
      <c r="I63" s="46">
        <v>42439</v>
      </c>
      <c r="J63" s="46">
        <v>42433</v>
      </c>
      <c r="K63" s="46">
        <v>42439</v>
      </c>
      <c r="L63" s="46">
        <v>42433</v>
      </c>
      <c r="M63" s="47">
        <f>K63 - I63</f>
        <v>0</v>
      </c>
      <c r="N63" s="47">
        <f>L63 - J63</f>
        <v>0</v>
      </c>
      <c r="O63" s="47">
        <f>N63 - M63</f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f t="shared" si="2"/>
        <v>0</v>
      </c>
      <c r="Y63" s="48">
        <f t="shared" si="3"/>
        <v>0</v>
      </c>
      <c r="Z63" s="44" t="s">
        <v>32</v>
      </c>
      <c r="AA63" s="44" t="s">
        <v>155</v>
      </c>
      <c r="AB63" s="44">
        <v>0.6</v>
      </c>
      <c r="AC63" s="44">
        <v>0</v>
      </c>
      <c r="AD63" s="48">
        <v>0</v>
      </c>
      <c r="AE63" s="48">
        <v>0</v>
      </c>
      <c r="AF63" s="49"/>
      <c r="AG63" s="50"/>
      <c r="AH63" s="44"/>
      <c r="AT63" s="31">
        <v>0</v>
      </c>
      <c r="AU63" s="31">
        <v>0</v>
      </c>
    </row>
    <row r="64" spans="1:47" x14ac:dyDescent="0.2">
      <c r="A64" s="43">
        <v>52</v>
      </c>
      <c r="B64" s="44" t="s">
        <v>132</v>
      </c>
      <c r="C64" s="44">
        <v>2381</v>
      </c>
      <c r="D64" s="44" t="s">
        <v>156</v>
      </c>
      <c r="E64" s="44" t="s">
        <v>30</v>
      </c>
      <c r="F64" s="45" t="s">
        <v>51</v>
      </c>
      <c r="G64" s="46">
        <v>42439</v>
      </c>
      <c r="H64" s="46">
        <v>42434</v>
      </c>
      <c r="I64" s="46">
        <v>42442</v>
      </c>
      <c r="J64" s="46">
        <v>42437</v>
      </c>
      <c r="K64" s="46">
        <v>42442</v>
      </c>
      <c r="L64" s="46">
        <v>42437</v>
      </c>
      <c r="M64" s="47">
        <f>K64 - I64</f>
        <v>0</v>
      </c>
      <c r="N64" s="47">
        <f>L64 - J64</f>
        <v>0</v>
      </c>
      <c r="O64" s="47">
        <f>N64 - M64</f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f t="shared" si="2"/>
        <v>0</v>
      </c>
      <c r="Y64" s="48">
        <f t="shared" si="3"/>
        <v>0</v>
      </c>
      <c r="Z64" s="44" t="s">
        <v>40</v>
      </c>
      <c r="AA64" s="44"/>
      <c r="AB64" s="44">
        <v>0</v>
      </c>
      <c r="AC64" s="44">
        <v>0</v>
      </c>
      <c r="AD64" s="48">
        <v>0</v>
      </c>
      <c r="AE64" s="48">
        <v>0</v>
      </c>
      <c r="AF64" s="49"/>
      <c r="AG64" s="50"/>
      <c r="AH64" s="44"/>
      <c r="AT64" s="31">
        <v>0</v>
      </c>
      <c r="AU64" s="31">
        <v>0</v>
      </c>
    </row>
    <row r="65" spans="1:47" x14ac:dyDescent="0.2">
      <c r="A65" s="43">
        <v>53</v>
      </c>
      <c r="B65" s="44" t="s">
        <v>132</v>
      </c>
      <c r="C65" s="44">
        <v>2167</v>
      </c>
      <c r="D65" s="44" t="s">
        <v>157</v>
      </c>
      <c r="E65" s="44" t="s">
        <v>30</v>
      </c>
      <c r="F65" s="45" t="s">
        <v>127</v>
      </c>
      <c r="G65" s="46">
        <v>42422</v>
      </c>
      <c r="H65" s="46">
        <v>42422</v>
      </c>
      <c r="I65" s="46">
        <v>42432</v>
      </c>
      <c r="J65" s="46">
        <v>42433</v>
      </c>
      <c r="K65" s="46">
        <v>42452</v>
      </c>
      <c r="L65" s="46"/>
      <c r="M65" s="47"/>
      <c r="N65" s="47"/>
      <c r="O65" s="47"/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f t="shared" si="2"/>
        <v>0</v>
      </c>
      <c r="Y65" s="48">
        <f t="shared" si="3"/>
        <v>0</v>
      </c>
      <c r="Z65" s="44" t="s">
        <v>55</v>
      </c>
      <c r="AA65" s="44"/>
      <c r="AB65" s="44">
        <v>0</v>
      </c>
      <c r="AC65" s="44">
        <v>0</v>
      </c>
      <c r="AD65" s="48">
        <v>0</v>
      </c>
      <c r="AE65" s="48">
        <v>0</v>
      </c>
      <c r="AF65" s="49"/>
      <c r="AG65" s="50"/>
      <c r="AH65" s="44"/>
      <c r="AT65" s="31">
        <v>0</v>
      </c>
      <c r="AU65" s="31">
        <v>0</v>
      </c>
    </row>
    <row r="66" spans="1:47" x14ac:dyDescent="0.2">
      <c r="A66" s="43"/>
      <c r="B66" s="51" t="s">
        <v>158</v>
      </c>
      <c r="C66" s="51"/>
      <c r="D66" s="51"/>
      <c r="E66" s="51"/>
      <c r="F66" s="52"/>
      <c r="G66" s="53"/>
      <c r="H66" s="53"/>
      <c r="I66" s="53"/>
      <c r="J66" s="53"/>
      <c r="K66" s="53"/>
      <c r="L66" s="53"/>
      <c r="M66" s="54"/>
      <c r="N66" s="54"/>
      <c r="O66" s="54"/>
      <c r="P66" s="55">
        <v>28.099999999999998</v>
      </c>
      <c r="Q66" s="55">
        <v>161.1</v>
      </c>
      <c r="R66" s="55">
        <v>19.000000000000004</v>
      </c>
      <c r="S66" s="55">
        <v>88.5</v>
      </c>
      <c r="T66" s="55">
        <v>69.500000000000014</v>
      </c>
      <c r="U66" s="55">
        <v>71.600000000000009</v>
      </c>
      <c r="V66" s="55">
        <v>513.4</v>
      </c>
      <c r="W66" s="55">
        <v>441.80000000000007</v>
      </c>
      <c r="X66" s="55">
        <f t="shared" si="2"/>
        <v>3205.2</v>
      </c>
      <c r="Y66" s="55">
        <f t="shared" si="3"/>
        <v>1486.8999999999999</v>
      </c>
      <c r="Z66" s="51"/>
      <c r="AA66" s="51"/>
      <c r="AB66" s="51"/>
      <c r="AC66" s="51"/>
      <c r="AD66" s="55"/>
      <c r="AE66" s="55"/>
      <c r="AF66" s="56"/>
      <c r="AG66" s="50"/>
      <c r="AH66" s="44"/>
      <c r="AT66" s="31">
        <v>3205.2</v>
      </c>
      <c r="AU66" s="31">
        <v>1486.8999999999999</v>
      </c>
    </row>
    <row r="67" spans="1:47" x14ac:dyDescent="0.2">
      <c r="A67" s="43"/>
      <c r="B67" s="51" t="s">
        <v>61</v>
      </c>
      <c r="C67" s="51"/>
      <c r="D67" s="51"/>
      <c r="E67" s="51"/>
      <c r="F67" s="52"/>
      <c r="G67" s="53"/>
      <c r="H67" s="53"/>
      <c r="I67" s="53"/>
      <c r="J67" s="53"/>
      <c r="K67" s="53"/>
      <c r="L67" s="53"/>
      <c r="M67" s="54"/>
      <c r="N67" s="54"/>
      <c r="O67" s="54"/>
      <c r="P67" s="55">
        <v>28.099999999999998</v>
      </c>
      <c r="Q67" s="55">
        <v>161.1</v>
      </c>
      <c r="R67" s="55">
        <v>19.000000000000004</v>
      </c>
      <c r="S67" s="55">
        <v>88.5</v>
      </c>
      <c r="T67" s="55">
        <v>69.500000000000014</v>
      </c>
      <c r="U67" s="55">
        <v>71.600000000000009</v>
      </c>
      <c r="V67" s="55">
        <v>513.4</v>
      </c>
      <c r="W67" s="55">
        <v>441.80000000000007</v>
      </c>
      <c r="X67" s="55">
        <f t="shared" si="2"/>
        <v>3205.2</v>
      </c>
      <c r="Y67" s="55">
        <f t="shared" si="3"/>
        <v>1486.8999999999999</v>
      </c>
      <c r="Z67" s="51"/>
      <c r="AA67" s="51"/>
      <c r="AB67" s="51"/>
      <c r="AC67" s="51"/>
      <c r="AD67" s="55"/>
      <c r="AE67" s="55"/>
      <c r="AF67" s="56"/>
      <c r="AG67" s="50"/>
      <c r="AH67" s="44"/>
      <c r="AT67" s="31">
        <v>3205.2</v>
      </c>
      <c r="AU67" s="31">
        <v>1486.8999999999999</v>
      </c>
    </row>
    <row r="68" spans="1:47" x14ac:dyDescent="0.2">
      <c r="A68" s="43"/>
      <c r="B68" s="51" t="s">
        <v>62</v>
      </c>
      <c r="C68" s="51"/>
      <c r="D68" s="51"/>
      <c r="E68" s="51"/>
      <c r="F68" s="52"/>
      <c r="G68" s="53"/>
      <c r="H68" s="53"/>
      <c r="I68" s="53"/>
      <c r="J68" s="53"/>
      <c r="K68" s="53"/>
      <c r="L68" s="53"/>
      <c r="M68" s="54"/>
      <c r="N68" s="54"/>
      <c r="O68" s="54"/>
      <c r="P68" s="55">
        <v>0</v>
      </c>
      <c r="Q68" s="55">
        <v>0</v>
      </c>
      <c r="R68" s="55">
        <v>0</v>
      </c>
      <c r="S68" s="55">
        <v>0</v>
      </c>
      <c r="T68" s="55">
        <v>0</v>
      </c>
      <c r="U68" s="55">
        <v>0</v>
      </c>
      <c r="V68" s="55">
        <v>0</v>
      </c>
      <c r="W68" s="55">
        <v>0</v>
      </c>
      <c r="X68" s="55">
        <f t="shared" si="2"/>
        <v>0</v>
      </c>
      <c r="Y68" s="55">
        <f t="shared" si="3"/>
        <v>0</v>
      </c>
      <c r="Z68" s="51"/>
      <c r="AA68" s="51"/>
      <c r="AB68" s="51"/>
      <c r="AC68" s="51"/>
      <c r="AD68" s="55"/>
      <c r="AE68" s="55"/>
      <c r="AF68" s="56"/>
      <c r="AG68" s="50"/>
      <c r="AH68" s="44"/>
      <c r="AT68" s="31">
        <v>0</v>
      </c>
      <c r="AU68" s="31">
        <v>0</v>
      </c>
    </row>
    <row r="69" spans="1:47" ht="22.5" x14ac:dyDescent="0.2">
      <c r="A69" s="43">
        <v>54</v>
      </c>
      <c r="B69" s="44" t="s">
        <v>159</v>
      </c>
      <c r="C69" s="44">
        <v>1838</v>
      </c>
      <c r="D69" s="44" t="s">
        <v>38</v>
      </c>
      <c r="E69" s="44" t="s">
        <v>35</v>
      </c>
      <c r="F69" s="45" t="s">
        <v>36</v>
      </c>
      <c r="G69" s="46">
        <v>42428</v>
      </c>
      <c r="H69" s="46">
        <v>42428</v>
      </c>
      <c r="I69" s="46">
        <v>42446</v>
      </c>
      <c r="J69" s="46"/>
      <c r="K69" s="46">
        <v>42457</v>
      </c>
      <c r="L69" s="46"/>
      <c r="M69" s="47"/>
      <c r="N69" s="47"/>
      <c r="O69" s="47"/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f t="shared" si="2"/>
        <v>0</v>
      </c>
      <c r="Y69" s="48">
        <f t="shared" si="3"/>
        <v>0</v>
      </c>
      <c r="Z69" s="44" t="s">
        <v>32</v>
      </c>
      <c r="AA69" s="44"/>
      <c r="AB69" s="44">
        <v>0</v>
      </c>
      <c r="AC69" s="44">
        <v>0</v>
      </c>
      <c r="AD69" s="48">
        <v>0</v>
      </c>
      <c r="AE69" s="48">
        <v>0</v>
      </c>
      <c r="AF69" s="49"/>
      <c r="AG69" s="50"/>
      <c r="AH69" s="44"/>
      <c r="AT69" s="31">
        <v>0</v>
      </c>
      <c r="AU69" s="31">
        <v>0</v>
      </c>
    </row>
    <row r="70" spans="1:47" x14ac:dyDescent="0.2">
      <c r="A70" s="43">
        <v>55</v>
      </c>
      <c r="B70" s="44" t="s">
        <v>159</v>
      </c>
      <c r="C70" s="44">
        <v>5003</v>
      </c>
      <c r="D70" s="44" t="s">
        <v>160</v>
      </c>
      <c r="E70" s="44" t="s">
        <v>89</v>
      </c>
      <c r="F70" s="45" t="s">
        <v>127</v>
      </c>
      <c r="G70" s="46">
        <v>42423</v>
      </c>
      <c r="H70" s="46">
        <v>42423</v>
      </c>
      <c r="I70" s="46">
        <v>42443</v>
      </c>
      <c r="J70" s="46"/>
      <c r="K70" s="46">
        <v>42458</v>
      </c>
      <c r="L70" s="46"/>
      <c r="M70" s="47"/>
      <c r="N70" s="47"/>
      <c r="O70" s="47"/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f t="shared" si="2"/>
        <v>0</v>
      </c>
      <c r="Y70" s="48">
        <f t="shared" si="3"/>
        <v>0</v>
      </c>
      <c r="Z70" s="44" t="s">
        <v>55</v>
      </c>
      <c r="AA70" s="44" t="s">
        <v>161</v>
      </c>
      <c r="AB70" s="44">
        <v>0</v>
      </c>
      <c r="AC70" s="44">
        <v>0</v>
      </c>
      <c r="AD70" s="48">
        <v>0</v>
      </c>
      <c r="AE70" s="48">
        <v>0</v>
      </c>
      <c r="AF70" s="49"/>
      <c r="AG70" s="50"/>
      <c r="AH70" s="44"/>
      <c r="AT70" s="31">
        <v>0</v>
      </c>
      <c r="AU70" s="31">
        <v>0</v>
      </c>
    </row>
    <row r="71" spans="1:47" x14ac:dyDescent="0.2">
      <c r="A71" s="43"/>
      <c r="B71" s="51" t="s">
        <v>162</v>
      </c>
      <c r="C71" s="51"/>
      <c r="D71" s="51"/>
      <c r="E71" s="51"/>
      <c r="F71" s="52"/>
      <c r="G71" s="53"/>
      <c r="H71" s="53"/>
      <c r="I71" s="53"/>
      <c r="J71" s="53"/>
      <c r="K71" s="53"/>
      <c r="L71" s="53"/>
      <c r="M71" s="54"/>
      <c r="N71" s="54"/>
      <c r="O71" s="54"/>
      <c r="P71" s="55">
        <v>0</v>
      </c>
      <c r="Q71" s="55">
        <v>0</v>
      </c>
      <c r="R71" s="55">
        <v>0</v>
      </c>
      <c r="S71" s="55">
        <v>0</v>
      </c>
      <c r="T71" s="55">
        <v>0</v>
      </c>
      <c r="U71" s="55">
        <v>0</v>
      </c>
      <c r="V71" s="55">
        <v>0</v>
      </c>
      <c r="W71" s="55">
        <v>0</v>
      </c>
      <c r="X71" s="55">
        <f t="shared" ref="X71:X77" si="4">AT71</f>
        <v>0</v>
      </c>
      <c r="Y71" s="55">
        <f t="shared" ref="Y71:Y77" si="5">AU71</f>
        <v>0</v>
      </c>
      <c r="Z71" s="51"/>
      <c r="AA71" s="51"/>
      <c r="AB71" s="51"/>
      <c r="AC71" s="51"/>
      <c r="AD71" s="55"/>
      <c r="AE71" s="55"/>
      <c r="AF71" s="56"/>
      <c r="AG71" s="50"/>
      <c r="AH71" s="44"/>
      <c r="AT71" s="31">
        <v>0</v>
      </c>
      <c r="AU71" s="31">
        <v>0</v>
      </c>
    </row>
    <row r="72" spans="1:47" x14ac:dyDescent="0.2">
      <c r="A72" s="43"/>
      <c r="B72" s="51" t="s">
        <v>61</v>
      </c>
      <c r="C72" s="51"/>
      <c r="D72" s="51"/>
      <c r="E72" s="51"/>
      <c r="F72" s="52"/>
      <c r="G72" s="53"/>
      <c r="H72" s="53"/>
      <c r="I72" s="53"/>
      <c r="J72" s="53"/>
      <c r="K72" s="53"/>
      <c r="L72" s="53"/>
      <c r="M72" s="54"/>
      <c r="N72" s="54"/>
      <c r="O72" s="54"/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  <c r="X72" s="55">
        <f t="shared" si="4"/>
        <v>0</v>
      </c>
      <c r="Y72" s="55">
        <f t="shared" si="5"/>
        <v>0</v>
      </c>
      <c r="Z72" s="51"/>
      <c r="AA72" s="51"/>
      <c r="AB72" s="51"/>
      <c r="AC72" s="51"/>
      <c r="AD72" s="55"/>
      <c r="AE72" s="55"/>
      <c r="AF72" s="56"/>
      <c r="AG72" s="50"/>
      <c r="AH72" s="44"/>
      <c r="AT72" s="31">
        <v>0</v>
      </c>
      <c r="AU72" s="31">
        <v>0</v>
      </c>
    </row>
    <row r="73" spans="1:47" x14ac:dyDescent="0.2">
      <c r="A73" s="43"/>
      <c r="B73" s="51" t="s">
        <v>62</v>
      </c>
      <c r="C73" s="51"/>
      <c r="D73" s="51"/>
      <c r="E73" s="51"/>
      <c r="F73" s="52"/>
      <c r="G73" s="53"/>
      <c r="H73" s="53"/>
      <c r="I73" s="53"/>
      <c r="J73" s="53"/>
      <c r="K73" s="53"/>
      <c r="L73" s="53"/>
      <c r="M73" s="54"/>
      <c r="N73" s="54"/>
      <c r="O73" s="54"/>
      <c r="P73" s="55">
        <v>0</v>
      </c>
      <c r="Q73" s="55">
        <v>0</v>
      </c>
      <c r="R73" s="55">
        <v>0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  <c r="X73" s="55">
        <f t="shared" si="4"/>
        <v>0</v>
      </c>
      <c r="Y73" s="55">
        <f t="shared" si="5"/>
        <v>0</v>
      </c>
      <c r="Z73" s="51"/>
      <c r="AA73" s="51"/>
      <c r="AB73" s="51"/>
      <c r="AC73" s="51"/>
      <c r="AD73" s="55"/>
      <c r="AE73" s="55"/>
      <c r="AF73" s="56"/>
      <c r="AG73" s="50"/>
      <c r="AH73" s="44"/>
      <c r="AT73" s="31">
        <v>0</v>
      </c>
      <c r="AU73" s="31">
        <v>0</v>
      </c>
    </row>
    <row r="74" spans="1:47" x14ac:dyDescent="0.2">
      <c r="A74" s="43"/>
      <c r="B74" s="51" t="s">
        <v>163</v>
      </c>
      <c r="C74" s="51"/>
      <c r="D74" s="51"/>
      <c r="E74" s="51"/>
      <c r="F74" s="52"/>
      <c r="G74" s="53"/>
      <c r="H74" s="53"/>
      <c r="I74" s="53"/>
      <c r="J74" s="53"/>
      <c r="K74" s="53"/>
      <c r="L74" s="53"/>
      <c r="M74" s="54"/>
      <c r="N74" s="54"/>
      <c r="O74" s="54"/>
      <c r="P74" s="55">
        <v>176.1</v>
      </c>
      <c r="Q74" s="55">
        <v>318.60000000000002</v>
      </c>
      <c r="R74" s="55">
        <v>128.9</v>
      </c>
      <c r="S74" s="55">
        <v>229</v>
      </c>
      <c r="T74" s="55">
        <v>100.10000000000001</v>
      </c>
      <c r="U74" s="55">
        <v>814.50000000000011</v>
      </c>
      <c r="V74" s="55">
        <v>1931.6</v>
      </c>
      <c r="W74" s="55">
        <v>1117.0999999999999</v>
      </c>
      <c r="X74" s="55">
        <f t="shared" si="4"/>
        <v>23458.3</v>
      </c>
      <c r="Y74" s="55">
        <f t="shared" si="5"/>
        <v>4272.3999999999996</v>
      </c>
      <c r="Z74" s="51"/>
      <c r="AA74" s="51"/>
      <c r="AB74" s="51"/>
      <c r="AC74" s="51"/>
      <c r="AD74" s="48"/>
      <c r="AE74" s="48"/>
      <c r="AF74" s="49"/>
      <c r="AG74" s="50"/>
      <c r="AH74" s="44"/>
      <c r="AT74" s="31">
        <v>23458.3</v>
      </c>
      <c r="AU74" s="31">
        <v>4272.3999999999996</v>
      </c>
    </row>
    <row r="75" spans="1:47" x14ac:dyDescent="0.2">
      <c r="A75" s="43"/>
      <c r="B75" s="51" t="s">
        <v>61</v>
      </c>
      <c r="C75" s="51"/>
      <c r="D75" s="51"/>
      <c r="E75" s="51"/>
      <c r="F75" s="52"/>
      <c r="G75" s="53"/>
      <c r="H75" s="53"/>
      <c r="I75" s="53"/>
      <c r="J75" s="53"/>
      <c r="K75" s="53"/>
      <c r="L75" s="53"/>
      <c r="M75" s="54"/>
      <c r="N75" s="54"/>
      <c r="O75" s="54"/>
      <c r="P75" s="55">
        <v>176.1</v>
      </c>
      <c r="Q75" s="55">
        <v>318.60000000000002</v>
      </c>
      <c r="R75" s="55">
        <v>128.9</v>
      </c>
      <c r="S75" s="55">
        <v>229</v>
      </c>
      <c r="T75" s="55">
        <v>100.10000000000001</v>
      </c>
      <c r="U75" s="55">
        <v>814.50000000000011</v>
      </c>
      <c r="V75" s="55">
        <v>1931.6</v>
      </c>
      <c r="W75" s="55">
        <v>1117.0999999999999</v>
      </c>
      <c r="X75" s="55">
        <f t="shared" si="4"/>
        <v>23458.3</v>
      </c>
      <c r="Y75" s="55">
        <f t="shared" si="5"/>
        <v>4272.3999999999996</v>
      </c>
      <c r="Z75" s="51"/>
      <c r="AA75" s="51"/>
      <c r="AB75" s="51"/>
      <c r="AC75" s="51"/>
      <c r="AD75" s="48"/>
      <c r="AE75" s="48"/>
      <c r="AF75" s="49"/>
      <c r="AG75" s="50"/>
      <c r="AH75" s="44"/>
      <c r="AT75" s="31">
        <v>23458.3</v>
      </c>
      <c r="AU75" s="31">
        <v>4272.3999999999996</v>
      </c>
    </row>
    <row r="76" spans="1:47" x14ac:dyDescent="0.2">
      <c r="A76" s="43"/>
      <c r="B76" s="51" t="s">
        <v>62</v>
      </c>
      <c r="C76" s="51"/>
      <c r="D76" s="51"/>
      <c r="E76" s="51"/>
      <c r="F76" s="52"/>
      <c r="G76" s="53"/>
      <c r="H76" s="53"/>
      <c r="I76" s="53"/>
      <c r="J76" s="53"/>
      <c r="K76" s="53"/>
      <c r="L76" s="53"/>
      <c r="M76" s="54"/>
      <c r="N76" s="54"/>
      <c r="O76" s="54"/>
      <c r="P76" s="55">
        <v>0</v>
      </c>
      <c r="Q76" s="55">
        <v>0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  <c r="X76" s="55">
        <f t="shared" si="4"/>
        <v>0</v>
      </c>
      <c r="Y76" s="55">
        <f t="shared" si="5"/>
        <v>0</v>
      </c>
      <c r="Z76" s="51"/>
      <c r="AA76" s="51"/>
      <c r="AB76" s="51"/>
      <c r="AC76" s="51"/>
      <c r="AD76" s="48"/>
      <c r="AE76" s="48"/>
      <c r="AF76" s="49"/>
      <c r="AG76" s="50"/>
      <c r="AH76" s="44"/>
      <c r="AT76" s="31">
        <v>0</v>
      </c>
      <c r="AU76" s="31">
        <v>0</v>
      </c>
    </row>
    <row r="77" spans="1:47" x14ac:dyDescent="0.2">
      <c r="M77" s="60"/>
      <c r="N77" s="60"/>
      <c r="O77" s="60"/>
      <c r="X77" s="61">
        <f t="shared" si="4"/>
        <v>0</v>
      </c>
      <c r="Y77" s="61">
        <f t="shared" si="5"/>
        <v>0</v>
      </c>
    </row>
  </sheetData>
  <autoFilter ref="A6:AU77"/>
  <mergeCells count="23">
    <mergeCell ref="AF3:AF4"/>
    <mergeCell ref="AG3:AH4"/>
    <mergeCell ref="R4:T4"/>
    <mergeCell ref="U4:W4"/>
    <mergeCell ref="Z3:Z5"/>
    <mergeCell ref="AA3:AA4"/>
    <mergeCell ref="AB3:AC4"/>
    <mergeCell ref="A1:AF1"/>
    <mergeCell ref="D2:AE2"/>
    <mergeCell ref="A3:A5"/>
    <mergeCell ref="B3:B5"/>
    <mergeCell ref="C3:C5"/>
    <mergeCell ref="D3:D5"/>
    <mergeCell ref="E3:E5"/>
    <mergeCell ref="F3:F5"/>
    <mergeCell ref="G3:H4"/>
    <mergeCell ref="I3:J4"/>
    <mergeCell ref="M3:O4"/>
    <mergeCell ref="X3:Y4"/>
    <mergeCell ref="K3:L4"/>
    <mergeCell ref="P3:Q4"/>
    <mergeCell ref="R3:W3"/>
    <mergeCell ref="AD3:AE4"/>
  </mergeCells>
  <pageMargins left="0.39370078740157483" right="0.39370078740157483" top="0.78740157480314965" bottom="0.39370078740157483" header="0.31496062992125984" footer="0.31496062992125984"/>
  <pageSetup paperSize="8" scale="61" fitToHeight="99" orientation="landscape" r:id="rId1"/>
  <headerFooter>
    <oddHeader>&amp;L &amp;8 сформирован 20.03.2016</oddHeader>
    <oddFooter>&amp;L &amp;8 ПК Матрикс
По выделенным  жел. цветом строкам эффект не рассчитывается; голубым - признак внеплановая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C6"/>
  <sheetViews>
    <sheetView showWhiteSpace="0" zoomScaleNormal="10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A7" sqref="A7"/>
    </sheetView>
  </sheetViews>
  <sheetFormatPr defaultRowHeight="11.25" x14ac:dyDescent="0.2"/>
  <cols>
    <col min="1" max="1" width="3.7109375" style="11" customWidth="1"/>
    <col min="2" max="4" width="9.140625" style="1"/>
    <col min="5" max="5" width="14.140625" style="1" customWidth="1"/>
    <col min="6" max="6" width="25.28515625" style="18" customWidth="1"/>
    <col min="7" max="12" width="9.140625" style="25"/>
    <col min="13" max="13" width="9.140625" style="2"/>
    <col min="14" max="15" width="9.140625" style="2" customWidth="1"/>
    <col min="16" max="20" width="9.140625" style="2"/>
    <col min="21" max="21" width="9.140625" style="1"/>
    <col min="22" max="22" width="15.7109375" style="1" customWidth="1"/>
    <col min="23" max="24" width="9.140625" style="1" customWidth="1"/>
    <col min="25" max="26" width="9.140625" style="2"/>
    <col min="27" max="27" width="23.42578125" style="19" customWidth="1"/>
    <col min="28" max="28" width="36" style="20" customWidth="1"/>
    <col min="29" max="29" width="35.85546875" style="1" customWidth="1"/>
    <col min="30" max="16384" width="9.140625" style="1"/>
  </cols>
  <sheetData>
    <row r="1" spans="1:29" s="7" customFormat="1" ht="15.75" customHeight="1" x14ac:dyDescent="0.2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20"/>
    </row>
    <row r="2" spans="1:29" s="7" customFormat="1" x14ac:dyDescent="0.2">
      <c r="A2" s="8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B2" s="20"/>
    </row>
    <row r="3" spans="1:29" ht="15" customHeight="1" x14ac:dyDescent="0.2">
      <c r="A3" s="100" t="s">
        <v>18</v>
      </c>
      <c r="B3" s="103" t="s">
        <v>0</v>
      </c>
      <c r="C3" s="104" t="s">
        <v>1</v>
      </c>
      <c r="D3" s="102" t="s">
        <v>2</v>
      </c>
      <c r="E3" s="102" t="s">
        <v>3</v>
      </c>
      <c r="F3" s="102" t="s">
        <v>4</v>
      </c>
      <c r="G3" s="102" t="s">
        <v>5</v>
      </c>
      <c r="H3" s="102"/>
      <c r="I3" s="94" t="s">
        <v>6</v>
      </c>
      <c r="J3" s="95"/>
      <c r="K3" s="94" t="s">
        <v>19</v>
      </c>
      <c r="L3" s="95"/>
      <c r="M3" s="102" t="s">
        <v>7</v>
      </c>
      <c r="N3" s="102"/>
      <c r="O3" s="105" t="s">
        <v>8</v>
      </c>
      <c r="P3" s="105"/>
      <c r="Q3" s="105"/>
      <c r="R3" s="105"/>
      <c r="S3" s="105"/>
      <c r="T3" s="105"/>
      <c r="U3" s="105" t="s">
        <v>9</v>
      </c>
      <c r="V3" s="98" t="s">
        <v>20</v>
      </c>
      <c r="W3" s="94" t="s">
        <v>22</v>
      </c>
      <c r="X3" s="95"/>
      <c r="Y3" s="94" t="s">
        <v>10</v>
      </c>
      <c r="Z3" s="95"/>
      <c r="AA3" s="107"/>
      <c r="AB3" s="90" t="s">
        <v>25</v>
      </c>
      <c r="AC3" s="91"/>
    </row>
    <row r="4" spans="1:29" x14ac:dyDescent="0.2">
      <c r="A4" s="101"/>
      <c r="B4" s="103"/>
      <c r="C4" s="104"/>
      <c r="D4" s="102"/>
      <c r="E4" s="102"/>
      <c r="F4" s="102"/>
      <c r="G4" s="102"/>
      <c r="H4" s="102"/>
      <c r="I4" s="96"/>
      <c r="J4" s="97"/>
      <c r="K4" s="96"/>
      <c r="L4" s="97"/>
      <c r="M4" s="102"/>
      <c r="N4" s="102"/>
      <c r="O4" s="105" t="s">
        <v>11</v>
      </c>
      <c r="P4" s="105"/>
      <c r="Q4" s="105"/>
      <c r="R4" s="102" t="s">
        <v>12</v>
      </c>
      <c r="S4" s="102"/>
      <c r="T4" s="102"/>
      <c r="U4" s="105"/>
      <c r="V4" s="99"/>
      <c r="W4" s="96"/>
      <c r="X4" s="97"/>
      <c r="Y4" s="96"/>
      <c r="Z4" s="97"/>
      <c r="AA4" s="108"/>
      <c r="AB4" s="92"/>
      <c r="AC4" s="93"/>
    </row>
    <row r="5" spans="1:29" ht="22.5" x14ac:dyDescent="0.2">
      <c r="A5" s="101"/>
      <c r="B5" s="103"/>
      <c r="C5" s="104"/>
      <c r="D5" s="102"/>
      <c r="E5" s="102"/>
      <c r="F5" s="102"/>
      <c r="G5" s="3" t="s">
        <v>13</v>
      </c>
      <c r="H5" s="3" t="s">
        <v>14</v>
      </c>
      <c r="I5" s="3" t="s">
        <v>13</v>
      </c>
      <c r="J5" s="9" t="s">
        <v>14</v>
      </c>
      <c r="K5" s="16" t="s">
        <v>13</v>
      </c>
      <c r="L5" s="16" t="s">
        <v>14</v>
      </c>
      <c r="M5" s="3" t="s">
        <v>13</v>
      </c>
      <c r="N5" s="3" t="s">
        <v>14</v>
      </c>
      <c r="O5" s="4" t="s">
        <v>13</v>
      </c>
      <c r="P5" s="4" t="s">
        <v>14</v>
      </c>
      <c r="Q5" s="3" t="s">
        <v>15</v>
      </c>
      <c r="R5" s="3" t="s">
        <v>13</v>
      </c>
      <c r="S5" s="3" t="s">
        <v>14</v>
      </c>
      <c r="T5" s="6" t="s">
        <v>15</v>
      </c>
      <c r="U5" s="105"/>
      <c r="V5" s="15" t="s">
        <v>21</v>
      </c>
      <c r="W5" s="17" t="s">
        <v>16</v>
      </c>
      <c r="X5" s="17" t="s">
        <v>17</v>
      </c>
      <c r="Y5" s="5" t="s">
        <v>16</v>
      </c>
      <c r="Z5" s="5" t="s">
        <v>17</v>
      </c>
      <c r="AA5" s="24" t="s">
        <v>26</v>
      </c>
      <c r="AB5" s="21" t="s">
        <v>24</v>
      </c>
      <c r="AC5" s="23" t="s">
        <v>23</v>
      </c>
    </row>
    <row r="6" spans="1:29" s="14" customFormat="1" x14ac:dyDescent="0.2">
      <c r="A6" s="10">
        <v>1</v>
      </c>
      <c r="B6" s="12">
        <v>2</v>
      </c>
      <c r="C6" s="13">
        <v>3</v>
      </c>
      <c r="D6" s="12">
        <v>4</v>
      </c>
      <c r="E6" s="13">
        <v>5</v>
      </c>
      <c r="F6" s="12">
        <v>6</v>
      </c>
      <c r="G6" s="13">
        <v>7</v>
      </c>
      <c r="H6" s="12">
        <v>8</v>
      </c>
      <c r="I6" s="13">
        <v>9</v>
      </c>
      <c r="J6" s="10">
        <v>10</v>
      </c>
      <c r="K6" s="12">
        <v>11</v>
      </c>
      <c r="L6" s="10">
        <v>12</v>
      </c>
      <c r="M6" s="12">
        <v>13</v>
      </c>
      <c r="N6" s="10">
        <v>14</v>
      </c>
      <c r="O6" s="12">
        <v>15</v>
      </c>
      <c r="P6" s="10">
        <v>16</v>
      </c>
      <c r="Q6" s="12">
        <v>17</v>
      </c>
      <c r="R6" s="10">
        <v>18</v>
      </c>
      <c r="S6" s="12">
        <v>19</v>
      </c>
      <c r="T6" s="10">
        <v>20</v>
      </c>
      <c r="U6" s="12">
        <v>21</v>
      </c>
      <c r="V6" s="10">
        <v>22</v>
      </c>
      <c r="W6" s="12">
        <v>23</v>
      </c>
      <c r="X6" s="10">
        <v>24</v>
      </c>
      <c r="Y6" s="12">
        <v>25</v>
      </c>
      <c r="Z6" s="12">
        <v>26</v>
      </c>
      <c r="AA6" s="10">
        <v>27</v>
      </c>
      <c r="AB6" s="22">
        <v>33</v>
      </c>
      <c r="AC6" s="10">
        <v>34</v>
      </c>
    </row>
  </sheetData>
  <mergeCells count="21">
    <mergeCell ref="A1:AA1"/>
    <mergeCell ref="AA3:AA4"/>
    <mergeCell ref="D2:Z2"/>
    <mergeCell ref="M3:N4"/>
    <mergeCell ref="O3:T3"/>
    <mergeCell ref="Y3:Z4"/>
    <mergeCell ref="R4:T4"/>
    <mergeCell ref="I3:J4"/>
    <mergeCell ref="K3:L4"/>
    <mergeCell ref="E3:E5"/>
    <mergeCell ref="AB3:AC4"/>
    <mergeCell ref="W3:X4"/>
    <mergeCell ref="V3:V4"/>
    <mergeCell ref="A3:A5"/>
    <mergeCell ref="G3:H4"/>
    <mergeCell ref="B3:B5"/>
    <mergeCell ref="C3:C5"/>
    <mergeCell ref="D3:D5"/>
    <mergeCell ref="U3:U5"/>
    <mergeCell ref="O4:Q4"/>
    <mergeCell ref="F3:F5"/>
  </mergeCells>
  <pageMargins left="0.39370078740157483" right="0.39370078740157483" top="0.78740157480314965" bottom="0.39370078740157483" header="0.31496062992125984" footer="0.31496062992125984"/>
  <pageSetup paperSize="8" scale="64" fitToHeight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НГДУ "Чекмагушнефть"</vt:lpstr>
      <vt:lpstr>Лист1!Область_печати</vt:lpstr>
      <vt:lpstr>'НГДУ "Чекмагушнефть"'!Область_печати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dispetchn</dc:creator>
  <cp:lastModifiedBy>Азат Каримов</cp:lastModifiedBy>
  <cp:lastPrinted>2016-03-20T16:19:12Z</cp:lastPrinted>
  <dcterms:created xsi:type="dcterms:W3CDTF">2009-07-13T09:38:15Z</dcterms:created>
  <dcterms:modified xsi:type="dcterms:W3CDTF">2016-03-22T09:11:15Z</dcterms:modified>
</cp:coreProperties>
</file>