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885" activeTab="0"/>
  </bookViews>
  <sheets>
    <sheet name="Лист1" sheetId="1" r:id="rId1"/>
    <sheet name="дата" sheetId="2" r:id="rId2"/>
  </sheets>
  <definedNames>
    <definedName name="vtczw">'дата'!$A$1:$A$12</definedName>
    <definedName name="год">'дата'!$C$1:$C$12</definedName>
    <definedName name="месяц">'дата'!$A$3:$A$14</definedName>
    <definedName name="работник">'дата'!$B$2:$B$30</definedName>
    <definedName name="станок">'дата'!$E$2:$J$2</definedName>
    <definedName name="шаблон">'дата'!$D$2:$D$30</definedName>
  </definedNames>
  <calcPr fullCalcOnLoad="1"/>
</workbook>
</file>

<file path=xl/sharedStrings.xml><?xml version="1.0" encoding="utf-8"?>
<sst xmlns="http://schemas.openxmlformats.org/spreadsheetml/2006/main" count="54" uniqueCount="40">
  <si>
    <t>ФЕВРАЛЬ</t>
  </si>
  <si>
    <t>Кол-во часов в месяце=</t>
  </si>
  <si>
    <t>СТАНОК</t>
  </si>
  <si>
    <t>Причина простоя оборудования</t>
  </si>
  <si>
    <t>часы</t>
  </si>
  <si>
    <t>Потеря времени, %</t>
  </si>
  <si>
    <t>Станок №1</t>
  </si>
  <si>
    <t>Отсутствие заготовки</t>
  </si>
  <si>
    <t>Переналадка</t>
  </si>
  <si>
    <t>Отсутствие эл. энергии, воздуха</t>
  </si>
  <si>
    <t>Поломка, ремонт оборудования</t>
  </si>
  <si>
    <t>Ремонт оснастки</t>
  </si>
  <si>
    <t>Отсутствие работников</t>
  </si>
  <si>
    <t>Замена инструмента</t>
  </si>
  <si>
    <t>Отсутствие наладчика</t>
  </si>
  <si>
    <t>Плановая замена СОЖ</t>
  </si>
  <si>
    <t>Инвентаризация</t>
  </si>
  <si>
    <t>Квалификация рабочих</t>
  </si>
  <si>
    <t>По причине отклонений от ТД</t>
  </si>
  <si>
    <t xml:space="preserve">Итого по станку за месяц = </t>
  </si>
  <si>
    <t>Как сделать что бы при смене станка в ячейке А6 так же менялись бы и все сразу значения часов в столбце С6-С17,взятые из листа "дата"?</t>
  </si>
  <si>
    <t>НОМЕР СТАНКА</t>
  </si>
  <si>
    <t>месяц</t>
  </si>
  <si>
    <t>кол-во часов</t>
  </si>
  <si>
    <t>Станок №2</t>
  </si>
  <si>
    <t>Станок №3</t>
  </si>
  <si>
    <t>Станок №4</t>
  </si>
  <si>
    <t>Станок №5</t>
  </si>
  <si>
    <t>Станок №6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</si>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</sst>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</numFmts>
  <fonts count="51">
    <font>
      <sz val="10"/>
      <color indexed="8"/>
      <name val="Arial Cyr"/>
      <family val="0"/>
    </font>
    <font>
      <sz val="10"/>
      <color indexed="8"/>
      <name val="Arial"/>
      <family val="0"/>
    </font>
    <font>
      <u val="single"/>
      <sz val="10"/>
      <color indexed="39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Verdana"/>
      <family val="0"/>
    </font>
    <font>
      <sz val="12"/>
      <color indexed="8"/>
      <name val="Verdana"/>
      <family val="0"/>
    </font>
    <font>
      <sz val="11"/>
      <color indexed="8"/>
      <name val="Verdana"/>
      <family val="0"/>
    </font>
    <font>
      <b/>
      <sz val="14"/>
      <color indexed="8"/>
      <name val="Verdana"/>
      <family val="0"/>
    </font>
    <font>
      <sz val="14"/>
      <color indexed="8"/>
      <name val="Verdana"/>
      <family val="0"/>
    </font>
    <font>
      <sz val="13"/>
      <color indexed="8"/>
      <name val="Verdana"/>
      <family val="0"/>
    </font>
    <font>
      <b/>
      <sz val="20"/>
      <color indexed="8"/>
      <name val="Verdana"/>
      <family val="0"/>
    </font>
    <font>
      <sz val="16"/>
      <color indexed="8"/>
      <name val="Arial Cyr"/>
      <family val="0"/>
    </font>
    <font>
      <sz val="18"/>
      <color indexed="19"/>
      <name val="Calibri Light"/>
      <family val="2"/>
    </font>
    <font>
      <b/>
      <sz val="15"/>
      <color indexed="19"/>
      <name val="Calibri"/>
      <family val="2"/>
    </font>
    <font>
      <b/>
      <sz val="13"/>
      <color indexed="19"/>
      <name val="Calibri"/>
      <family val="2"/>
    </font>
    <font>
      <b/>
      <sz val="11"/>
      <color indexed="19"/>
      <name val="Calibri"/>
      <family val="2"/>
    </font>
    <font>
      <sz val="11"/>
      <color indexed="12"/>
      <name val="Calibri"/>
      <family val="2"/>
    </font>
    <font>
      <sz val="11"/>
      <color indexed="40"/>
      <name val="Calibri"/>
      <family val="2"/>
    </font>
    <font>
      <sz val="11"/>
      <color indexed="21"/>
      <name val="Calibri"/>
      <family val="2"/>
    </font>
    <font>
      <sz val="11"/>
      <color indexed="62"/>
      <name val="Calibri"/>
      <family val="2"/>
    </font>
    <font>
      <b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11"/>
      <name val="Arial Cyr"/>
      <family val="0"/>
    </font>
    <font>
      <sz val="14.5"/>
      <color indexed="8"/>
      <name val="Arial"/>
      <family val="2"/>
    </font>
    <font>
      <sz val="9.25"/>
      <color indexed="8"/>
      <name val="Arial"/>
      <family val="2"/>
    </font>
    <font>
      <sz val="13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>
      <alignment vertical="top"/>
      <protection/>
    </xf>
    <xf numFmtId="44" fontId="0" fillId="0" borderId="0">
      <alignment/>
      <protection/>
    </xf>
    <xf numFmtId="42" fontId="0" fillId="0" borderId="0">
      <alignment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 vertical="top"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4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2" xfId="0" applyNumberFormat="1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right"/>
    </xf>
    <xf numFmtId="0" fontId="0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50" fillId="34" borderId="0" xfId="0" applyFont="1" applyFill="1" applyAlignment="1">
      <alignment horizontal="center"/>
    </xf>
    <xf numFmtId="0" fontId="5" fillId="0" borderId="2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ткрывавшаяся гиперссыл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993300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11847"/>
      <rgbColor rgb="00FFCC00"/>
      <rgbColor rgb="00DEFFFF"/>
      <rgbColor rgb="00DEFFDE"/>
      <rgbColor rgb="00FFFFDE"/>
      <rgbColor rgb="00FFDEFF"/>
      <rgbColor rgb="00DEDEFF"/>
      <rgbColor rgb="00FFDED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7475"/>
          <c:w val="0.9665"/>
          <c:h val="0.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Лист1!$A$6</c:f>
              <c:strCache>
                <c:ptCount val="1"/>
                <c:pt idx="0">
                  <c:v>Станок №1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Лист1!$B$6:$B$17</c:f>
              <c:strCache/>
            </c:strRef>
          </c:cat>
          <c:val>
            <c:numRef>
              <c:f>Лист1!$C$6:$C$17</c:f>
              <c:numCache/>
            </c:numRef>
          </c:val>
        </c:ser>
        <c:gapWidth val="100"/>
        <c:axId val="47179781"/>
        <c:axId val="21964846"/>
      </c:barChart>
      <c:catAx>
        <c:axId val="471797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1964846"/>
        <c:crosses val="autoZero"/>
        <c:auto val="1"/>
        <c:lblOffset val="100"/>
        <c:tickLblSkip val="3"/>
        <c:noMultiLvlLbl val="0"/>
      </c:catAx>
      <c:valAx>
        <c:axId val="219648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7179781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7F7F7F"/>
          </a:solidFill>
        </a:ln>
      </c:spPr>
    </c:plotArea>
    <c:legend>
      <c:legendPos val="t"/>
      <c:layout>
        <c:manualLayout>
          <c:xMode val="edge"/>
          <c:yMode val="edge"/>
          <c:x val="0.41575"/>
          <c:y val="0.00525"/>
          <c:w val="0.212"/>
          <c:h val="0.0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0</xdr:row>
      <xdr:rowOff>66675</xdr:rowOff>
    </xdr:from>
    <xdr:to>
      <xdr:col>12</xdr:col>
      <xdr:colOff>714375</xdr:colOff>
      <xdr:row>21</xdr:row>
      <xdr:rowOff>228600</xdr:rowOff>
    </xdr:to>
    <xdr:graphicFrame>
      <xdr:nvGraphicFramePr>
        <xdr:cNvPr id="1" name="Диаграмма1"/>
        <xdr:cNvGraphicFramePr/>
      </xdr:nvGraphicFramePr>
      <xdr:xfrm>
        <a:off x="5514975" y="66675"/>
        <a:ext cx="661035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30"/>
  <sheetViews>
    <sheetView tabSelected="1" zoomScale="75" zoomScaleNormal="75" zoomScalePageLayoutView="0" workbookViewId="0" topLeftCell="A1">
      <selection activeCell="C6" sqref="C6"/>
    </sheetView>
  </sheetViews>
  <sheetFormatPr defaultColWidth="10.00390625" defaultRowHeight="12.75"/>
  <cols>
    <col min="1" max="1" width="15.25390625" style="0" bestFit="1" customWidth="1"/>
    <col min="2" max="2" width="33.125" style="0" bestFit="1" customWidth="1"/>
    <col min="3" max="3" width="10.125" style="0" bestFit="1" customWidth="1"/>
    <col min="4" max="4" width="11.25390625" style="0" bestFit="1" customWidth="1"/>
  </cols>
  <sheetData>
    <row r="1" ht="19.5" customHeight="1"/>
    <row r="2" ht="19.5" customHeight="1"/>
    <row r="3" ht="19.5" customHeight="1"/>
    <row r="4" spans="1:3" ht="19.5" customHeight="1">
      <c r="A4" s="14" t="s">
        <v>0</v>
      </c>
      <c r="B4" s="8" t="s">
        <v>1</v>
      </c>
      <c r="C4" s="14">
        <f>VLOOKUP(A4,дата!$A$3:дата!$B$14,2,0)</f>
        <v>696</v>
      </c>
    </row>
    <row r="5" spans="1:4" ht="27.75" customHeight="1">
      <c r="A5" s="19" t="s">
        <v>2</v>
      </c>
      <c r="B5" s="6" t="s">
        <v>3</v>
      </c>
      <c r="C5" s="5" t="s">
        <v>4</v>
      </c>
      <c r="D5" s="11" t="s">
        <v>5</v>
      </c>
    </row>
    <row r="6" spans="1:4" ht="19.5" customHeight="1">
      <c r="A6" s="27" t="s">
        <v>6</v>
      </c>
      <c r="B6" s="2" t="s">
        <v>7</v>
      </c>
      <c r="C6" s="24">
        <f>INDEX(дата!E3:J3,A$18)</f>
        <v>12</v>
      </c>
      <c r="D6" s="10">
        <f aca="true" t="shared" si="0" ref="D6:D18">(C6/$C$4)*100</f>
        <v>1.7241379310344827</v>
      </c>
    </row>
    <row r="7" spans="1:4" ht="19.5" customHeight="1">
      <c r="A7" s="28"/>
      <c r="B7" s="18" t="s">
        <v>8</v>
      </c>
      <c r="C7" s="24">
        <f>INDEX(дата!E4:J4,A$18)</f>
        <v>33</v>
      </c>
      <c r="D7" s="9">
        <f t="shared" si="0"/>
        <v>4.741379310344827</v>
      </c>
    </row>
    <row r="8" spans="1:4" ht="19.5" customHeight="1">
      <c r="A8" s="28"/>
      <c r="B8" s="17" t="s">
        <v>9</v>
      </c>
      <c r="C8" s="24">
        <f>INDEX(дата!E5:J5,A$18)</f>
        <v>25</v>
      </c>
      <c r="D8" s="10">
        <f t="shared" si="0"/>
        <v>3.5919540229885056</v>
      </c>
    </row>
    <row r="9" spans="1:4" ht="19.5" customHeight="1">
      <c r="A9" s="28"/>
      <c r="B9" s="2" t="s">
        <v>10</v>
      </c>
      <c r="C9" s="24">
        <f>INDEX(дата!E6:J6,A$18)</f>
        <v>65</v>
      </c>
      <c r="D9" s="9">
        <f t="shared" si="0"/>
        <v>9.339080459770114</v>
      </c>
    </row>
    <row r="10" spans="1:4" ht="19.5" customHeight="1">
      <c r="A10" s="28"/>
      <c r="B10" s="17" t="s">
        <v>11</v>
      </c>
      <c r="C10" s="24">
        <f>INDEX(дата!E7:J7,A$18)</f>
        <v>6</v>
      </c>
      <c r="D10" s="10">
        <f t="shared" si="0"/>
        <v>0.8620689655172413</v>
      </c>
    </row>
    <row r="11" spans="1:4" ht="19.5" customHeight="1">
      <c r="A11" s="28"/>
      <c r="B11" s="2" t="s">
        <v>12</v>
      </c>
      <c r="C11" s="24">
        <f>INDEX(дата!E8:J8,A$18)</f>
        <v>0</v>
      </c>
      <c r="D11" s="9">
        <f t="shared" si="0"/>
        <v>0</v>
      </c>
    </row>
    <row r="12" spans="1:4" ht="19.5" customHeight="1">
      <c r="A12" s="28"/>
      <c r="B12" s="17" t="s">
        <v>13</v>
      </c>
      <c r="C12" s="24">
        <f>INDEX(дата!E9:J9,A$18)</f>
        <v>11</v>
      </c>
      <c r="D12" s="10">
        <f t="shared" si="0"/>
        <v>1.5804597701149428</v>
      </c>
    </row>
    <row r="13" spans="1:4" ht="19.5" customHeight="1">
      <c r="A13" s="28"/>
      <c r="B13" s="2" t="s">
        <v>14</v>
      </c>
      <c r="C13" s="24">
        <f>INDEX(дата!E10:J10,A$18)</f>
        <v>3</v>
      </c>
      <c r="D13" s="9">
        <f t="shared" si="0"/>
        <v>0.43103448275862066</v>
      </c>
    </row>
    <row r="14" spans="1:4" ht="19.5" customHeight="1">
      <c r="A14" s="28"/>
      <c r="B14" s="17" t="s">
        <v>15</v>
      </c>
      <c r="C14" s="24">
        <f>INDEX(дата!E11:J11,A$18)</f>
        <v>85</v>
      </c>
      <c r="D14" s="10">
        <f t="shared" si="0"/>
        <v>12.21264367816092</v>
      </c>
    </row>
    <row r="15" spans="1:4" ht="19.5" customHeight="1">
      <c r="A15" s="28"/>
      <c r="B15" s="2" t="s">
        <v>16</v>
      </c>
      <c r="C15" s="24">
        <f>INDEX(дата!E12:J12,A$18)</f>
        <v>4</v>
      </c>
      <c r="D15" s="9">
        <f t="shared" si="0"/>
        <v>0.5747126436781609</v>
      </c>
    </row>
    <row r="16" spans="1:4" ht="19.5" customHeight="1">
      <c r="A16" s="28"/>
      <c r="B16" s="17" t="s">
        <v>17</v>
      </c>
      <c r="C16" s="24">
        <f>INDEX(дата!E13:J13,A$18)</f>
        <v>2</v>
      </c>
      <c r="D16" s="10">
        <f t="shared" si="0"/>
        <v>0.28735632183908044</v>
      </c>
    </row>
    <row r="17" spans="1:4" ht="19.5" customHeight="1" thickBot="1">
      <c r="A17" s="29"/>
      <c r="B17" s="2" t="s">
        <v>18</v>
      </c>
      <c r="C17" s="24">
        <f>INDEX(дата!E14:J14,A$18)</f>
        <v>47</v>
      </c>
      <c r="D17" s="9">
        <f t="shared" si="0"/>
        <v>6.752873563218391</v>
      </c>
    </row>
    <row r="18" spans="1:4" ht="19.5" customHeight="1" thickBot="1" thickTop="1">
      <c r="A18" s="32">
        <f>MATCH(A$6,станок,)</f>
        <v>1</v>
      </c>
      <c r="B18" s="20" t="s">
        <v>19</v>
      </c>
      <c r="C18" s="33">
        <f>SUM(C6:C17)</f>
        <v>293</v>
      </c>
      <c r="D18" s="1">
        <f t="shared" si="0"/>
        <v>42.09770114942529</v>
      </c>
    </row>
    <row r="19" ht="19.5" customHeight="1" thickTop="1"/>
    <row r="20" ht="19.5" customHeight="1"/>
    <row r="21" ht="19.5" customHeight="1"/>
    <row r="22" ht="19.5" customHeight="1"/>
    <row r="23" ht="19.5" customHeight="1"/>
    <row r="24" ht="19.5" customHeight="1"/>
    <row r="25" spans="2:11" ht="19.5" customHeight="1">
      <c r="B25" s="30" t="s">
        <v>20</v>
      </c>
      <c r="C25" s="30"/>
      <c r="D25" s="30"/>
      <c r="E25" s="30"/>
      <c r="F25" s="30"/>
      <c r="G25" s="30"/>
      <c r="H25" s="30"/>
      <c r="I25" s="30"/>
      <c r="J25" s="30"/>
      <c r="K25" s="30"/>
    </row>
    <row r="26" spans="2:11" ht="19.5" customHeight="1"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2:11" ht="19.5" customHeight="1"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2:11" ht="19.5" customHeight="1">
      <c r="B28" s="30"/>
      <c r="C28" s="30"/>
      <c r="D28" s="30"/>
      <c r="E28" s="30"/>
      <c r="F28" s="30"/>
      <c r="G28" s="30"/>
      <c r="H28" s="30"/>
      <c r="I28" s="30"/>
      <c r="J28" s="30"/>
      <c r="K28" s="30"/>
    </row>
    <row r="29" spans="2:11" ht="19.5" customHeight="1">
      <c r="B29" s="30"/>
      <c r="C29" s="30"/>
      <c r="D29" s="30"/>
      <c r="E29" s="30"/>
      <c r="F29" s="30"/>
      <c r="G29" s="30"/>
      <c r="H29" s="30"/>
      <c r="I29" s="30"/>
      <c r="J29" s="30"/>
      <c r="K29" s="30"/>
    </row>
    <row r="30" spans="2:11" ht="19.5" customHeight="1">
      <c r="B30" s="30"/>
      <c r="C30" s="30"/>
      <c r="D30" s="30"/>
      <c r="E30" s="30"/>
      <c r="F30" s="30"/>
      <c r="G30" s="30"/>
      <c r="H30" s="30"/>
      <c r="I30" s="30"/>
      <c r="J30" s="30"/>
      <c r="K30" s="30"/>
    </row>
  </sheetData>
  <sheetProtection/>
  <mergeCells count="2">
    <mergeCell ref="A6:A17"/>
    <mergeCell ref="B25:K30"/>
  </mergeCells>
  <dataValidations count="2">
    <dataValidation type="list" allowBlank="1" showInputMessage="1" showErrorMessage="1" sqref="A4">
      <formula1>месяц</formula1>
    </dataValidation>
    <dataValidation type="list" allowBlank="1" showInputMessage="1" showErrorMessage="1" sqref="A6:A17">
      <formula1>станок</formula1>
    </dataValidation>
  </dataValidations>
  <printOptions horizontalCentered="1" verticalCentered="1"/>
  <pageMargins left="0.1597222222222222" right="0.1597222222222222" top="0.1597222222222222" bottom="0.1597222222222222" header="0" footer="0"/>
  <pageSetup horizontalDpi="30066" verticalDpi="30066" orientation="landscape" pageOrder="overThenDown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C7" sqref="C7"/>
    </sheetView>
  </sheetViews>
  <sheetFormatPr defaultColWidth="10.00390625" defaultRowHeight="12.75"/>
  <cols>
    <col min="1" max="1" width="15.25390625" style="0" bestFit="1" customWidth="1"/>
    <col min="2" max="2" width="7.75390625" style="0" bestFit="1" customWidth="1"/>
    <col min="3" max="3" width="3.625" style="0" bestFit="1" customWidth="1"/>
    <col min="4" max="4" width="30.75390625" style="0" bestFit="1" customWidth="1"/>
    <col min="5" max="10" width="12.25390625" style="0" bestFit="1" customWidth="1"/>
  </cols>
  <sheetData>
    <row r="1" spans="5:10" ht="19.5" customHeight="1">
      <c r="E1" s="31" t="s">
        <v>21</v>
      </c>
      <c r="F1" s="31"/>
      <c r="G1" s="31"/>
      <c r="H1" s="31"/>
      <c r="I1" s="31"/>
      <c r="J1" s="31"/>
    </row>
    <row r="2" spans="1:10" ht="42" customHeight="1">
      <c r="A2" s="4" t="s">
        <v>22</v>
      </c>
      <c r="B2" s="21" t="s">
        <v>23</v>
      </c>
      <c r="E2" s="16" t="s">
        <v>6</v>
      </c>
      <c r="F2" s="16" t="s">
        <v>24</v>
      </c>
      <c r="G2" s="16" t="s">
        <v>25</v>
      </c>
      <c r="H2" s="16" t="s">
        <v>26</v>
      </c>
      <c r="I2" s="16" t="s">
        <v>27</v>
      </c>
      <c r="J2" s="16" t="s">
        <v>28</v>
      </c>
    </row>
    <row r="3" spans="1:10" ht="25.5" customHeight="1">
      <c r="A3" s="12" t="s">
        <v>29</v>
      </c>
      <c r="B3" s="13">
        <v>744</v>
      </c>
      <c r="D3" s="2" t="s">
        <v>7</v>
      </c>
      <c r="E3" s="7">
        <v>12</v>
      </c>
      <c r="F3" s="22">
        <v>7</v>
      </c>
      <c r="G3" s="7">
        <v>11</v>
      </c>
      <c r="H3" s="22">
        <v>65</v>
      </c>
      <c r="I3" s="7">
        <v>3</v>
      </c>
      <c r="J3" s="22">
        <v>4</v>
      </c>
    </row>
    <row r="4" spans="1:10" ht="25.5" customHeight="1">
      <c r="A4" s="12" t="s">
        <v>0</v>
      </c>
      <c r="B4" s="13">
        <v>696</v>
      </c>
      <c r="D4" s="3" t="s">
        <v>8</v>
      </c>
      <c r="E4" s="25">
        <v>33</v>
      </c>
      <c r="F4" s="24">
        <v>55</v>
      </c>
      <c r="G4" s="24">
        <v>22</v>
      </c>
      <c r="H4" s="24">
        <v>6</v>
      </c>
      <c r="I4" s="24">
        <v>25</v>
      </c>
      <c r="J4" s="24">
        <v>41</v>
      </c>
    </row>
    <row r="5" spans="1:10" ht="25.5" customHeight="1">
      <c r="A5" s="12" t="s">
        <v>30</v>
      </c>
      <c r="B5" s="13">
        <v>744</v>
      </c>
      <c r="D5" s="2" t="s">
        <v>9</v>
      </c>
      <c r="E5" s="7">
        <v>25</v>
      </c>
      <c r="F5" s="23">
        <v>3</v>
      </c>
      <c r="G5" s="7">
        <v>85</v>
      </c>
      <c r="H5" s="23">
        <v>4</v>
      </c>
      <c r="I5" s="7">
        <v>4</v>
      </c>
      <c r="J5" s="23">
        <v>15</v>
      </c>
    </row>
    <row r="6" spans="1:10" ht="25.5" customHeight="1">
      <c r="A6" s="12" t="s">
        <v>31</v>
      </c>
      <c r="B6" s="13">
        <v>720</v>
      </c>
      <c r="D6" s="2" t="s">
        <v>10</v>
      </c>
      <c r="E6" s="25">
        <v>65</v>
      </c>
      <c r="F6" s="24">
        <v>25</v>
      </c>
      <c r="G6" s="24">
        <v>5</v>
      </c>
      <c r="H6" s="24">
        <v>3</v>
      </c>
      <c r="I6" s="24">
        <v>11</v>
      </c>
      <c r="J6" s="24">
        <v>3</v>
      </c>
    </row>
    <row r="7" spans="1:10" ht="25.5" customHeight="1">
      <c r="A7" s="12" t="s">
        <v>32</v>
      </c>
      <c r="B7" s="13">
        <v>744</v>
      </c>
      <c r="D7" s="2" t="s">
        <v>11</v>
      </c>
      <c r="E7" s="7">
        <v>6</v>
      </c>
      <c r="F7" s="23">
        <v>0</v>
      </c>
      <c r="G7" s="7">
        <v>0</v>
      </c>
      <c r="H7" s="23">
        <v>25</v>
      </c>
      <c r="I7" s="7">
        <v>22</v>
      </c>
      <c r="J7" s="23">
        <v>25</v>
      </c>
    </row>
    <row r="8" spans="1:10" ht="25.5" customHeight="1">
      <c r="A8" s="12" t="s">
        <v>33</v>
      </c>
      <c r="B8" s="13">
        <v>720</v>
      </c>
      <c r="D8" s="2" t="s">
        <v>12</v>
      </c>
      <c r="E8" s="25">
        <v>0</v>
      </c>
      <c r="F8" s="24">
        <v>25</v>
      </c>
      <c r="G8" s="24">
        <v>47</v>
      </c>
      <c r="H8" s="24">
        <v>4</v>
      </c>
      <c r="I8" s="24">
        <v>85</v>
      </c>
      <c r="J8" s="24">
        <v>4</v>
      </c>
    </row>
    <row r="9" spans="1:10" ht="25.5" customHeight="1">
      <c r="A9" s="12" t="s">
        <v>34</v>
      </c>
      <c r="B9" s="13">
        <v>744</v>
      </c>
      <c r="D9" s="2" t="s">
        <v>13</v>
      </c>
      <c r="E9" s="7">
        <v>11</v>
      </c>
      <c r="F9" s="23">
        <v>4</v>
      </c>
      <c r="G9" s="7">
        <v>65</v>
      </c>
      <c r="H9" s="23">
        <v>3</v>
      </c>
      <c r="I9" s="7">
        <v>4</v>
      </c>
      <c r="J9" s="23">
        <v>11</v>
      </c>
    </row>
    <row r="10" spans="1:10" ht="25.5" customHeight="1">
      <c r="A10" s="12" t="s">
        <v>35</v>
      </c>
      <c r="B10" s="13">
        <v>744</v>
      </c>
      <c r="D10" s="2" t="s">
        <v>14</v>
      </c>
      <c r="E10" s="25">
        <v>3</v>
      </c>
      <c r="F10" s="24">
        <v>3</v>
      </c>
      <c r="G10" s="24">
        <v>6</v>
      </c>
      <c r="H10" s="24">
        <v>0</v>
      </c>
      <c r="I10" s="24">
        <v>0</v>
      </c>
      <c r="J10" s="24">
        <v>2</v>
      </c>
    </row>
    <row r="11" spans="1:10" ht="25.5" customHeight="1">
      <c r="A11" s="12" t="s">
        <v>36</v>
      </c>
      <c r="B11" s="13">
        <v>720</v>
      </c>
      <c r="D11" s="2" t="s">
        <v>15</v>
      </c>
      <c r="E11" s="7">
        <v>85</v>
      </c>
      <c r="F11" s="23">
        <v>25</v>
      </c>
      <c r="G11" s="7">
        <v>1</v>
      </c>
      <c r="H11" s="23">
        <v>4</v>
      </c>
      <c r="I11" s="7">
        <v>47</v>
      </c>
      <c r="J11" s="23">
        <v>85</v>
      </c>
    </row>
    <row r="12" spans="1:10" ht="25.5" customHeight="1">
      <c r="A12" s="12" t="s">
        <v>37</v>
      </c>
      <c r="B12" s="13">
        <v>744</v>
      </c>
      <c r="D12" s="2" t="s">
        <v>16</v>
      </c>
      <c r="E12" s="25">
        <v>4</v>
      </c>
      <c r="F12" s="24">
        <v>0</v>
      </c>
      <c r="G12" s="24">
        <v>3</v>
      </c>
      <c r="H12" s="24">
        <v>4</v>
      </c>
      <c r="I12" s="24">
        <v>65</v>
      </c>
      <c r="J12" s="24">
        <v>0</v>
      </c>
    </row>
    <row r="13" spans="1:10" ht="25.5" customHeight="1">
      <c r="A13" s="12" t="s">
        <v>38</v>
      </c>
      <c r="B13" s="13">
        <v>720</v>
      </c>
      <c r="D13" s="2" t="s">
        <v>17</v>
      </c>
      <c r="E13" s="7">
        <v>2</v>
      </c>
      <c r="F13" s="23">
        <v>41</v>
      </c>
      <c r="G13" s="7">
        <v>25</v>
      </c>
      <c r="H13" s="23">
        <v>41</v>
      </c>
      <c r="I13" s="7">
        <v>6</v>
      </c>
      <c r="J13" s="23">
        <v>2</v>
      </c>
    </row>
    <row r="14" spans="1:10" ht="25.5" customHeight="1">
      <c r="A14" s="12" t="s">
        <v>39</v>
      </c>
      <c r="B14" s="13">
        <v>744</v>
      </c>
      <c r="D14" s="2" t="s">
        <v>18</v>
      </c>
      <c r="E14" s="26">
        <v>47</v>
      </c>
      <c r="F14" s="22">
        <v>15</v>
      </c>
      <c r="G14" s="22">
        <v>4</v>
      </c>
      <c r="H14" s="22">
        <v>15</v>
      </c>
      <c r="I14" s="22">
        <v>0</v>
      </c>
      <c r="J14" s="22">
        <v>47</v>
      </c>
    </row>
    <row r="15" spans="5:10" ht="27.75" customHeight="1">
      <c r="E15" s="15">
        <f aca="true" t="shared" si="0" ref="E15:J15">SUM(E3:E14)</f>
        <v>293</v>
      </c>
      <c r="F15" s="15">
        <f t="shared" si="0"/>
        <v>203</v>
      </c>
      <c r="G15" s="15">
        <f t="shared" si="0"/>
        <v>274</v>
      </c>
      <c r="H15" s="15">
        <f t="shared" si="0"/>
        <v>174</v>
      </c>
      <c r="I15" s="15">
        <f t="shared" si="0"/>
        <v>272</v>
      </c>
      <c r="J15" s="15">
        <f t="shared" si="0"/>
        <v>239</v>
      </c>
    </row>
  </sheetData>
  <sheetProtection/>
  <mergeCells count="1">
    <mergeCell ref="E1:J1"/>
  </mergeCells>
  <printOptions/>
  <pageMargins left="0.7902777777777777" right="0.7902777777777777" top="0.7902777777777777" bottom="0.7902777777777777" header="0.3902777777777778" footer="0.3902777777777778"/>
  <pageSetup horizontalDpi="30066" verticalDpi="30066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675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spivachenko</dc:creator>
  <cp:keywords/>
  <dc:description/>
  <cp:lastModifiedBy>user</cp:lastModifiedBy>
  <dcterms:created xsi:type="dcterms:W3CDTF">2016-03-19T04:43:46Z</dcterms:created>
  <dcterms:modified xsi:type="dcterms:W3CDTF">2016-03-20T14:37:55Z</dcterms:modified>
  <cp:category/>
  <cp:version/>
  <cp:contentType/>
  <cp:contentStatus/>
</cp:coreProperties>
</file>