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iryushi\Desktop\project\FORD\"/>
    </mc:Choice>
  </mc:AlternateContent>
  <bookViews>
    <workbookView xWindow="0" yWindow="0" windowWidth="20490" windowHeight="7755" firstSheet="1" activeTab="1"/>
  </bookViews>
  <sheets>
    <sheet name="Всеволожск (3)" sheetId="6" state="hidden" r:id="rId1"/>
    <sheet name="label" sheetId="5" r:id="rId2"/>
    <sheet name="data" sheetId="4" r:id="rId3"/>
    <sheet name="idh_list" sheetId="3" r:id="rId4"/>
    <sheet name="plant" sheetId="8" r:id="rId5"/>
    <sheet name="delivery" sheetId="7" r:id="rId6"/>
    <sheet name="Лист3" sheetId="9" r:id="rId7"/>
  </sheets>
  <definedNames>
    <definedName name="idh">idh_list!$A:$A</definedName>
    <definedName name="plant">plant!$A:$A</definedName>
    <definedName name="ИДХ__ООО__Хенкель_Рус">idh_list!$A$1:$A$26</definedName>
  </definedNames>
  <calcPr calcId="152511"/>
</workbook>
</file>

<file path=xl/calcChain.xml><?xml version="1.0" encoding="utf-8"?>
<calcChain xmlns="http://schemas.openxmlformats.org/spreadsheetml/2006/main">
  <c r="A19" i="5" l="1"/>
  <c r="A37" i="5" l="1"/>
  <c r="A11" i="5"/>
  <c r="A45" i="5" l="1"/>
  <c r="K32" i="5"/>
  <c r="G35" i="5"/>
  <c r="G32" i="5"/>
  <c r="G6" i="5"/>
  <c r="K6" i="5"/>
  <c r="G9" i="5" l="1"/>
  <c r="G3" i="7" l="1"/>
  <c r="H3" i="7" s="1"/>
  <c r="J3" i="7" s="1"/>
  <c r="K3" i="7" s="1"/>
  <c r="G4" i="7"/>
  <c r="H4" i="7" s="1"/>
  <c r="J4" i="7" s="1"/>
  <c r="K4" i="7" s="1"/>
  <c r="G5" i="7"/>
  <c r="H5" i="7" s="1"/>
  <c r="J5" i="7" s="1"/>
  <c r="K5" i="7" s="1"/>
  <c r="G6" i="7"/>
  <c r="H6" i="7" s="1"/>
  <c r="J6" i="7" s="1"/>
  <c r="K6" i="7" s="1"/>
  <c r="G2" i="7"/>
  <c r="H2" i="7" s="1"/>
  <c r="J2" i="7" s="1"/>
  <c r="K2" i="7" s="1"/>
  <c r="I3" i="7" l="1"/>
  <c r="I5" i="7"/>
  <c r="I4" i="7"/>
  <c r="I2" i="7"/>
  <c r="I6" i="7"/>
  <c r="N46" i="5"/>
  <c r="E44" i="5"/>
  <c r="M38" i="5"/>
  <c r="N29" i="5" s="1"/>
  <c r="B33" i="5"/>
  <c r="E27" i="5"/>
  <c r="N20" i="5"/>
  <c r="E1" i="5"/>
  <c r="E18" i="5"/>
  <c r="M12" i="5"/>
  <c r="B7" i="5"/>
  <c r="B16" i="6"/>
  <c r="K11" i="6"/>
  <c r="B10" i="6"/>
  <c r="B6" i="6"/>
  <c r="A2" i="6"/>
  <c r="N3" i="5" l="1"/>
</calcChain>
</file>

<file path=xl/sharedStrings.xml><?xml version="1.0" encoding="utf-8"?>
<sst xmlns="http://schemas.openxmlformats.org/spreadsheetml/2006/main" count="120" uniqueCount="59">
  <si>
    <t>KG</t>
  </si>
  <si>
    <t>GPZ0A</t>
  </si>
  <si>
    <t>GPZ0A0001</t>
  </si>
  <si>
    <t>RR52880215</t>
  </si>
  <si>
    <t>WSKM4G334A3</t>
  </si>
  <si>
    <t>SUPP(V)</t>
  </si>
  <si>
    <t>Henkel Rus</t>
  </si>
  <si>
    <t>QTY(Q)</t>
  </si>
  <si>
    <t>CONTAINER</t>
  </si>
  <si>
    <t>GROSS WGT</t>
  </si>
  <si>
    <t>DATE</t>
  </si>
  <si>
    <t>PART(P)</t>
  </si>
  <si>
    <t>STR LOC1</t>
  </si>
  <si>
    <t>NEW</t>
  </si>
  <si>
    <t>DELIVERY DOC/ASN NUMBER</t>
  </si>
  <si>
    <t>WSKM4G334A3 TEROSON PV 4220-26</t>
  </si>
  <si>
    <t>SERIAL NO(S)</t>
  </si>
  <si>
    <t>AVF7A</t>
  </si>
  <si>
    <t>MASTER LABEL</t>
  </si>
  <si>
    <t>LOT\BATCH</t>
  </si>
  <si>
    <t>EXP.DATE</t>
  </si>
  <si>
    <t>TO</t>
  </si>
  <si>
    <t>CUST</t>
  </si>
  <si>
    <t>DOCK CODE</t>
  </si>
  <si>
    <t>Delivery</t>
  </si>
  <si>
    <t>Ship-to party</t>
  </si>
  <si>
    <t>Description</t>
  </si>
  <si>
    <t>Material</t>
  </si>
  <si>
    <t>Batch</t>
  </si>
  <si>
    <t>Delivery quantity</t>
  </si>
  <si>
    <t>Name of the ship-to party</t>
  </si>
  <si>
    <t>8006304106</t>
  </si>
  <si>
    <t>815854</t>
  </si>
  <si>
    <t>Терозон PV 4220-26/11 DR266KG RU</t>
  </si>
  <si>
    <t>RR60250021</t>
  </si>
  <si>
    <t>OOO BASF Vostok</t>
  </si>
  <si>
    <t>Терозон PV 4220-26 DR266KG RU</t>
  </si>
  <si>
    <t>RR60140015</t>
  </si>
  <si>
    <t>RR60430033</t>
  </si>
  <si>
    <t>RR60490038</t>
  </si>
  <si>
    <t>кол-во этикеток</t>
  </si>
  <si>
    <t>RR60690190</t>
  </si>
  <si>
    <t>D160311</t>
  </si>
  <si>
    <t>15D190222</t>
  </si>
  <si>
    <t>plant</t>
  </si>
  <si>
    <t>idh</t>
  </si>
  <si>
    <t>material1</t>
  </si>
  <si>
    <t>material2</t>
  </si>
  <si>
    <t>material3</t>
  </si>
  <si>
    <t>material4</t>
  </si>
  <si>
    <t>material5</t>
  </si>
  <si>
    <t>material6</t>
  </si>
  <si>
    <t>material7</t>
  </si>
  <si>
    <t>material8</t>
  </si>
  <si>
    <t>123Ф</t>
  </si>
  <si>
    <t>ФАПР</t>
  </si>
  <si>
    <t>ФАПР1</t>
  </si>
  <si>
    <t>ФАПР2</t>
  </si>
  <si>
    <t>ВАПр5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</si>
</sst>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\-mmm\-yy;@"/>
    <numFmt numFmtId="165" formatCode="0.000"/>
  </numFmts>
  <fonts count="3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3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36"/>
      <name val="Free 3 of 9 Extended"/>
    </font>
    <font>
      <b/>
      <sz val="11"/>
      <name val="Arial"/>
      <family val="2"/>
      <charset val="204"/>
    </font>
    <font>
      <b/>
      <sz val="28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sz val="50"/>
      <name val="Free 3 of 9 Extended"/>
    </font>
    <font>
      <sz val="35"/>
      <name val="Free 3 of 9 Extended"/>
    </font>
    <font>
      <sz val="28"/>
      <name val="Free 3 of 9 Extended"/>
    </font>
    <font>
      <b/>
      <sz val="38"/>
      <name val="Arial"/>
      <family val="2"/>
      <charset val="204"/>
    </font>
    <font>
      <b/>
      <sz val="12"/>
      <name val="Arial"/>
      <family val="2"/>
      <charset val="204"/>
    </font>
    <font>
      <b/>
      <sz val="46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2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color rgb="FF0070C0"/>
      <name val="Arial"/>
      <family val="2"/>
      <charset val="204"/>
    </font>
    <font>
      <b/>
      <sz val="4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7" fillId="0" borderId="1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/>
    <xf numFmtId="0" fontId="2" fillId="0" borderId="0" xfId="0" applyFont="1" applyBorder="1" applyAlignment="1">
      <alignment vertical="top"/>
    </xf>
    <xf numFmtId="0" fontId="0" fillId="0" borderId="12" xfId="0" applyBorder="1"/>
    <xf numFmtId="0" fontId="5" fillId="0" borderId="12" xfId="0" applyFont="1" applyBorder="1" applyAlignment="1">
      <alignment horizontal="left" indent="2"/>
    </xf>
    <xf numFmtId="0" fontId="0" fillId="0" borderId="7" xfId="0" applyBorder="1"/>
    <xf numFmtId="0" fontId="1" fillId="0" borderId="0" xfId="0" applyFont="1" applyBorder="1"/>
    <xf numFmtId="0" fontId="0" fillId="0" borderId="3" xfId="0" applyBorder="1"/>
    <xf numFmtId="0" fontId="2" fillId="0" borderId="4" xfId="0" applyFont="1" applyBorder="1"/>
    <xf numFmtId="0" fontId="1" fillId="0" borderId="5" xfId="0" applyFont="1" applyBorder="1"/>
    <xf numFmtId="0" fontId="7" fillId="0" borderId="4" xfId="0" applyFont="1" applyBorder="1" applyAlignment="1"/>
    <xf numFmtId="0" fontId="15" fillId="0" borderId="5" xfId="0" applyFont="1" applyBorder="1"/>
    <xf numFmtId="0" fontId="7" fillId="0" borderId="6" xfId="0" applyFont="1" applyBorder="1" applyAlignment="1"/>
    <xf numFmtId="0" fontId="2" fillId="0" borderId="6" xfId="0" applyFont="1" applyBorder="1" applyAlignment="1">
      <alignment vertical="center"/>
    </xf>
    <xf numFmtId="0" fontId="2" fillId="0" borderId="3" xfId="0" applyFont="1" applyBorder="1"/>
    <xf numFmtId="0" fontId="11" fillId="0" borderId="6" xfId="0" applyFont="1" applyBorder="1" applyAlignment="1">
      <alignment horizontal="right"/>
    </xf>
    <xf numFmtId="0" fontId="8" fillId="0" borderId="4" xfId="0" applyFont="1" applyFill="1" applyBorder="1"/>
    <xf numFmtId="0" fontId="14" fillId="0" borderId="0" xfId="0" applyFont="1" applyBorder="1" applyAlignment="1">
      <alignment horizontal="center"/>
    </xf>
    <xf numFmtId="0" fontId="13" fillId="0" borderId="1" xfId="0" applyFont="1" applyBorder="1" applyAlignment="1"/>
    <xf numFmtId="0" fontId="16" fillId="0" borderId="4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20" fillId="0" borderId="12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5" fillId="0" borderId="0" xfId="0" applyFont="1" applyBorder="1" applyAlignment="1">
      <alignment horizontal="left" vertical="top"/>
    </xf>
    <xf numFmtId="0" fontId="14" fillId="0" borderId="0" xfId="0" applyFont="1" applyBorder="1" applyAlignment="1"/>
    <xf numFmtId="0" fontId="11" fillId="0" borderId="4" xfId="0" applyFont="1" applyFill="1" applyBorder="1" applyAlignment="1"/>
    <xf numFmtId="0" fontId="11" fillId="0" borderId="0" xfId="0" applyFont="1" applyFill="1" applyBorder="1" applyAlignment="1"/>
    <xf numFmtId="0" fontId="14" fillId="0" borderId="5" xfId="0" applyFont="1" applyBorder="1" applyAlignment="1">
      <alignment horizontal="center"/>
    </xf>
    <xf numFmtId="0" fontId="1" fillId="0" borderId="7" xfId="0" applyFont="1" applyBorder="1" applyAlignment="1">
      <alignment horizontal="right" vertical="top"/>
    </xf>
    <xf numFmtId="0" fontId="1" fillId="0" borderId="12" xfId="0" applyFont="1" applyBorder="1" applyAlignment="1">
      <alignment vertical="top"/>
    </xf>
    <xf numFmtId="0" fontId="1" fillId="0" borderId="7" xfId="0" applyFont="1" applyBorder="1" applyAlignment="1">
      <alignment horizontal="right" vertical="top" indent="1"/>
    </xf>
    <xf numFmtId="0" fontId="11" fillId="0" borderId="0" xfId="0" applyFont="1" applyBorder="1" applyAlignment="1"/>
    <xf numFmtId="0" fontId="11" fillId="0" borderId="5" xfId="0" applyFont="1" applyBorder="1" applyAlignment="1"/>
    <xf numFmtId="0" fontId="1" fillId="0" borderId="1" xfId="0" applyFont="1" applyBorder="1" applyAlignment="1"/>
    <xf numFmtId="0" fontId="0" fillId="0" borderId="3" xfId="0" applyFont="1" applyBorder="1"/>
    <xf numFmtId="0" fontId="0" fillId="0" borderId="12" xfId="0" applyFont="1" applyBorder="1"/>
    <xf numFmtId="0" fontId="0" fillId="0" borderId="12" xfId="0" applyFont="1" applyBorder="1" applyAlignment="1"/>
    <xf numFmtId="0" fontId="1" fillId="0" borderId="12" xfId="0" applyFont="1" applyBorder="1" applyAlignment="1"/>
    <xf numFmtId="0" fontId="0" fillId="0" borderId="7" xfId="0" applyFont="1" applyBorder="1"/>
    <xf numFmtId="0" fontId="0" fillId="0" borderId="0" xfId="0" applyFont="1"/>
    <xf numFmtId="0" fontId="0" fillId="0" borderId="6" xfId="0" applyFont="1" applyBorder="1"/>
    <xf numFmtId="0" fontId="0" fillId="0" borderId="5" xfId="0" applyFont="1" applyBorder="1"/>
    <xf numFmtId="0" fontId="1" fillId="0" borderId="4" xfId="0" applyFont="1" applyBorder="1"/>
    <xf numFmtId="0" fontId="0" fillId="0" borderId="0" xfId="0" applyFont="1" applyBorder="1"/>
    <xf numFmtId="0" fontId="0" fillId="0" borderId="4" xfId="0" applyFont="1" applyBorder="1"/>
    <xf numFmtId="0" fontId="27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1" xfId="0" applyFont="1" applyBorder="1" applyAlignment="1"/>
    <xf numFmtId="0" fontId="0" fillId="0" borderId="1" xfId="0" applyFont="1" applyBorder="1"/>
    <xf numFmtId="0" fontId="0" fillId="0" borderId="2" xfId="0" applyFont="1" applyBorder="1"/>
    <xf numFmtId="0" fontId="1" fillId="0" borderId="6" xfId="0" applyFont="1" applyBorder="1" applyAlignment="1">
      <alignment vertical="center"/>
    </xf>
    <xf numFmtId="0" fontId="1" fillId="0" borderId="3" xfId="0" applyFont="1" applyBorder="1"/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6" fillId="4" borderId="0" xfId="0" applyFont="1" applyFill="1" applyBorder="1" applyAlignment="1">
      <alignment wrapText="1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14" fontId="0" fillId="4" borderId="0" xfId="0" applyNumberFormat="1" applyFill="1" applyBorder="1"/>
    <xf numFmtId="0" fontId="5" fillId="0" borderId="11" xfId="0" applyFont="1" applyBorder="1" applyAlignment="1">
      <alignment vertical="center"/>
    </xf>
    <xf numFmtId="0" fontId="28" fillId="2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0" fillId="5" borderId="13" xfId="0" applyFill="1" applyBorder="1" applyAlignment="1">
      <alignment vertical="top"/>
    </xf>
    <xf numFmtId="0" fontId="0" fillId="5" borderId="13" xfId="0" applyFill="1" applyBorder="1" applyAlignment="1">
      <alignment vertical="top" wrapText="1"/>
    </xf>
    <xf numFmtId="0" fontId="0" fillId="0" borderId="0" xfId="0" applyAlignment="1">
      <alignment vertical="top"/>
    </xf>
    <xf numFmtId="165" fontId="0" fillId="0" borderId="0" xfId="0" applyNumberFormat="1" applyAlignment="1">
      <alignment horizontal="right" vertical="top"/>
    </xf>
    <xf numFmtId="0" fontId="5" fillId="2" borderId="1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top"/>
    </xf>
    <xf numFmtId="1" fontId="0" fillId="0" borderId="0" xfId="0" applyNumberFormat="1" applyAlignment="1">
      <alignment horizontal="right" vertical="top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1" fillId="0" borderId="5" xfId="0" applyFont="1" applyBorder="1" applyAlignment="1">
      <alignment horizontal="right"/>
    </xf>
    <xf numFmtId="0" fontId="31" fillId="0" borderId="5" xfId="0" applyFont="1" applyFill="1" applyBorder="1" applyAlignment="1"/>
    <xf numFmtId="0" fontId="32" fillId="0" borderId="0" xfId="0" applyFont="1" applyAlignment="1"/>
    <xf numFmtId="0" fontId="31" fillId="0" borderId="0" xfId="0" applyFont="1" applyBorder="1"/>
    <xf numFmtId="0" fontId="31" fillId="0" borderId="0" xfId="0" applyFont="1" applyBorder="1" applyAlignment="1"/>
    <xf numFmtId="0" fontId="31" fillId="0" borderId="5" xfId="0" applyFont="1" applyBorder="1" applyAlignment="1"/>
    <xf numFmtId="0" fontId="31" fillId="0" borderId="12" xfId="0" applyFont="1" applyBorder="1"/>
    <xf numFmtId="17" fontId="1" fillId="0" borderId="0" xfId="0" applyNumberFormat="1" applyFont="1"/>
    <xf numFmtId="0" fontId="12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indent="6"/>
    </xf>
    <xf numFmtId="0" fontId="11" fillId="0" borderId="0" xfId="0" applyFont="1" applyBorder="1" applyAlignment="1">
      <alignment horizontal="left" indent="6"/>
    </xf>
    <xf numFmtId="0" fontId="11" fillId="0" borderId="5" xfId="0" applyFont="1" applyBorder="1" applyAlignment="1">
      <alignment horizontal="left" indent="6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1" xfId="0" applyBorder="1" applyAlignment="1">
      <alignment horizontal="right" indent="2"/>
    </xf>
    <xf numFmtId="0" fontId="0" fillId="0" borderId="2" xfId="0" applyBorder="1" applyAlignment="1">
      <alignment horizontal="right" indent="2"/>
    </xf>
    <xf numFmtId="164" fontId="10" fillId="0" borderId="6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164" fontId="17" fillId="0" borderId="0" xfId="0" applyNumberFormat="1" applyFont="1" applyBorder="1" applyAlignment="1">
      <alignment horizontal="right" vertical="top"/>
    </xf>
    <xf numFmtId="164" fontId="17" fillId="0" borderId="5" xfId="0" applyNumberFormat="1" applyFont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justify" vertical="top"/>
    </xf>
    <xf numFmtId="0" fontId="23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8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9" fillId="0" borderId="12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21" fillId="0" borderId="4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  <xf numFmtId="164" fontId="21" fillId="0" borderId="6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FEF2D6AE-79C4-497C-8D69-4E0F45FCFBC5}" ax:license="My run-time license key" ax:persistence="persistPropertyBag">
  <ax:ocxPr ax:name="_cx" ax:value="5662"/>
  <ax:ocxPr ax:name="_cy" ax:value="1191"/>
  <ax:ocxPr ax:name="BackColor" ax:value="16777215"/>
  <ax:ocxPr ax:name="BackStyle" ax:value="0"/>
  <ax:ocxPr ax:name="Enabled" ax:value="-1"/>
  <ax:ocxPr ax:name="Font">
    <ax:font ax:persistence="persistPropertyBag">
      <ax:ocxPr ax:name="Name" ax:value="Free 3 of 9 Extended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eColor" ax:value="0"/>
  <ax:ocxPr ax:name="Text" ax:value="Q532"/>
  <ax:ocxPr ax:name="TextAlignment" ax:value="0"/>
  <ax:ocxPr ax:name="BarCode" ax:value="20"/>
  <ax:ocxPr ax:name="CDMethod" ax:value="1"/>
  <ax:ocxPr ax:name="CountCheckDigits" ax:value="0"/>
  <ax:ocxPr ax:name="EscapeSequences" ax:value="0"/>
  <ax:ocxPr ax:name="Format" ax:value=""/>
  <ax:ocxPr ax:name="BearerBarWidth" ax:value="-1"/>
  <ax:ocxPr ax:name="BearerBarType" ax:value="0"/>
  <ax:ocxPr ax:name="ModuleWidth" ax:value="310000"/>
  <ax:ocxPr ax:name="Orientation" ax:value="0"/>
  <ax:ocxPr ax:name="PrintDataText" ax:value="0"/>
  <ax:ocxPr ax:name="PrintTextAbove" ax:value="0"/>
  <ax:ocxPr ax:name="Ratio" ax:value=""/>
  <ax:ocxPr ax:name="RatioHint" ax:value="1B:2B:3B:4B:1S:2S:3S:4S"/>
  <ax:ocxPr ax:name="RatioDefault" ax:value="1:2:3:4:1:2:3:4"/>
  <ax:ocxPr ax:name="TextColor" ax:value="0"/>
  <ax:ocxPr ax:name="LastError" ax:value="Îïåðàöèÿ óñïåøíî çàâåðøåíà. "/>
  <ax:ocxPr ax:name="LastErrorNo" ax:value="0"/>
  <ax:ocxPr ax:name="MustFit" ax:value="-1"/>
  <ax:ocxPr ax:name="TextDistance" ax:value="0"/>
  <ax:ocxPr ax:name="NotchHeight" ax:value="-1"/>
  <ax:ocxPr ax:name="CountModules" ax:value="79"/>
  <ax:ocxPr ax:name="DrawStatus" ax:value="0"/>
  <ax:ocxPr ax:name="SuppressErrorMsg" ax:value="0"/>
  <ax:ocxPr ax:name="CountRows" ax:value="1"/>
  <ax:ocxPr ax:name="EncodingMode" ax:value="0"/>
  <ax:ocxPr ax:name="OptResolution" ax:value="0"/>
  <ax:ocxPr ax:name="DisplayText" ax:value=""/>
  <ax:ocxPr ax:name="BarWidthReduction" ax:value="0"/>
  <ax:ocxPr ax:name="BarWidthReductionUnit" ax:value="0"/>
  <ax:ocxPr ax:name="Quality" ax:value="95"/>
  <ax:ocxPr ax:name="CompositeComponent" ax:value="0"/>
  <ax:ocxPr ax:name="RSS_SegmPerRow" ax:value="-1"/>
  <ax:ocxPr ax:name="TrimSpaces" ax:value="0"/>
  <ax:ocxPr ax:name="DefaultSet" ax:value="0"/>
  <ax:ocxPr ax:name="QuietZoneUnit" ax:value="0"/>
  <ax:ocxPr ax:name="QuietZoneLeft" ax:value="0"/>
  <ax:ocxPr ax:name="QuietZoneRight" ax:value="0"/>
  <ax:ocxPr ax:name="QuietZoneTop" ax:value="0"/>
  <ax:ocxPr ax:name="QuietZoneBottom" ax:value="0"/>
  <ax:ocxPr ax:name="Compression" ax:value="0"/>
  <ax:ocxPr ax:name="SizeMode" ax:value="0"/>
  <ax:ocxPr ax:name="Dpi" ax:value="300"/>
  <ax:ocxPr ax:name="Decoder" ax:value="1"/>
  <ax:ocxPr ax:name="DrawMode" ax:value="0"/>
  <ax:ocxPr ax:name="CodePage" ax:value="1"/>
  <ax:ocxPr ax:name="CodePageCustom" ax:value="0"/>
  <ax:ocxPr ax:name="PropertyInternal" ax:value=""/>
  <ax:ocxPr ax:name="MaximumTextIndex" ax:value="5"/>
  <ax:ocxPr ax:name="ActiveTextIndex" ax:value="0"/>
  <ax:ocxPr ax:name="TextPositionLeft" ax:value="0"/>
  <ax:ocxPr ax:name="TextPositionTop" ax:value="0"/>
  <ax:ocxPr ax:name="TextBlockWidth" ax:value="0"/>
  <ax:ocxPr ax:name="TextBlockHeight" ax:value="0"/>
  <ax:ocxPr ax:name="TextClipping" ax:value="-1"/>
  <ax:ocxPr ax:name="WordWrappingEnabled" ax:value="-1"/>
  <ax:ocxPr ax:name="TextRotation" ax:value="0"/>
  <ax:ocxPr ax:name="CBF_Rows" ax:value="-1"/>
  <ax:ocxPr ax:name="CBF_Columns" ax:value="-1"/>
  <ax:ocxPr ax:name="CBF_RowHeight" ax:value="-1"/>
  <ax:ocxPr ax:name="CBF_RowSeparatorHeight" ax:value="-1"/>
  <ax:ocxPr ax:name="CBF_Format" ax:value="0"/>
  <ax:ocxPr ax:name="DM_Size" ax:value="0"/>
  <ax:ocxPr ax:name="DM_Rectangular" ax:value="0"/>
  <ax:ocxPr ax:name="DM_Format" ax:value="0"/>
  <ax:ocxPr ax:name="DM_EnforceBinary" ax:value="0"/>
  <ax:ocxPr ax:name="DM_AppendIndex" ax:value="-1"/>
  <ax:ocxPr ax:name="DM_AppendCount" ax:value="-1"/>
  <ax:ocxPr ax:name="DM_AppendFileID" ax:value="-1"/>
  <ax:ocxPr ax:name="Aztec_Size" ax:value="0"/>
  <ax:ocxPr ax:name="Aztec_EnforceBinary" ax:value="0"/>
  <ax:ocxPr ax:name="Aztec_ErrorCorrection" ax:value="-1"/>
  <ax:ocxPr ax:name="Aztec_Runes" ax:value="0"/>
  <ax:ocxPr ax:name="Aztec_Format" ax:value="0"/>
  <ax:ocxPr ax:name="Aztec_FormatSpecifier" ax:value=""/>
  <ax:ocxPr ax:name="Aztec_AppendActive" ax:value="0"/>
  <ax:ocxPr ax:name="Aztec_AppendIndex" ax:value="65"/>
  <ax:ocxPr ax:name="Aztec_AppendTotal" ax:value="65"/>
  <ax:ocxPr ax:name="Aztec_AppendMessageID" ax:value=""/>
  <ax:ocxPr ax:name="MAXI_Mode" ax:value="4"/>
  <ax:ocxPr ax:name="MAXI_AppendIndex" ax:value="-1"/>
  <ax:ocxPr ax:name="MAXI_AppendCount" ax:value="-1"/>
  <ax:ocxPr ax:name="MAXI_Undercut" ax:value="-1"/>
  <ax:ocxPr ax:name="MAXI_Preamble" ax:value="0"/>
  <ax:ocxPr ax:name="MAXI_PostalCode" ax:value=""/>
  <ax:ocxPr ax:name="MAXI_CountryCode" ax:value=""/>
  <ax:ocxPr ax:name="MAXI_ServiceClass" ax:value=""/>
  <ax:ocxPr ax:name="MAXI_Date" ax:value="96"/>
  <ax:ocxPr ax:name="PDF417_Rows" ax:value="-1"/>
  <ax:ocxPr ax:name="PDF417_Columns" ax:value="-1"/>
  <ax:ocxPr ax:name="PDF417_ECLevel" ax:value="-1"/>
  <ax:ocxPr ax:name="PDF417_EncodationMode" ax:value="0"/>
  <ax:ocxPr ax:name="PDF417_RowHeight" ax:value="-1"/>
  <ax:ocxPr ax:name="PDF417_FileName" ax:value=""/>
  <ax:ocxPr ax:name="PDF417_SegmentCount" ax:value="-1"/>
  <ax:ocxPr ax:name="PDF417_TimeStamp" ax:value="-1"/>
  <ax:ocxPr ax:name="PDF417_Sender" ax:value=""/>
  <ax:ocxPr ax:name="PDF417_Addressee" ax:value=""/>
  <ax:ocxPr ax:name="PDF417_FileSize" ax:value="-1"/>
  <ax:ocxPr ax:name="PDF417_CheckSum" ax:value="-1"/>
  <ax:ocxPr ax:name="PDF417_RatioRowCol" ax:value=""/>
  <ax:ocxPr ax:name="PDF417_SegmentIndex" ax:value="-1"/>
  <ax:ocxPr ax:name="PDF417_FileID" ax:value=""/>
  <ax:ocxPr ax:name="PDF417_LastSegment" ax:value="0"/>
  <ax:ocxPr ax:name="MicroPDF_Mode" ax:value="0"/>
  <ax:ocxPr ax:name="MicroPDF_Version" ax:value="0"/>
  <ax:ocxPr ax:name="QR_Version" ax:value="0"/>
  <ax:ocxPr ax:name="MQR_Version" ax:value="0"/>
  <ax:ocxPr ax:name="QR_Format" ax:value="0"/>
  <ax:ocxPr ax:name="QR_FmtAppIndicator" ax:value=""/>
  <ax:ocxPr ax:name="QR_ECLevel" ax:value="1"/>
  <ax:ocxPr ax:name="QR_Mask" ax:value="-1"/>
  <ax:ocxPr ax:name="MQR_Mask" ax:value="-1"/>
  <ax:ocxPr ax:name="QR_AppendIndex" ax:value="-1"/>
  <ax:ocxPr ax:name="QR_AppendCount" ax:value="-1"/>
  <ax:ocxPr ax:name="QR_AppendParity" ax:value="-1"/>
  <ax:ocxPr ax:name="QR_KanjiChineseCompaction" ax:value="-1"/>
  <ax:ocxPr ax:name="MultiBC_Enabled" ax:value="0"/>
  <ax:ocxPr ax:name="MultiBC_Rows" ax:value="-1"/>
  <ax:ocxPr ax:name="MultiBC_Columns" ax:value="-1"/>
  <ax:ocxPr ax:name="MultiBC_HorizontalDistance" ax:value="-1"/>
  <ax:ocxPr ax:name="MultiBC_VerticalDistance" ax:value="-1"/>
  <ax:ocxPr ax:name="MultiBC_StructuredAppend" ax:value="1"/>
  <ax:ocxPr ax:name="MultiBC_DataLimit" ax:value="-1"/>
  <ax:ocxPr ax:name="MultiBC_DynamicBoundingRect" ax:value="0"/>
</ax:ocx>
</file>

<file path=xl/activeX/activeX2.xml><?xml version="1.0" encoding="utf-8"?>
<ax:ocx xmlns:ax="http://schemas.microsoft.com/office/2006/activeX" xmlns:r="http://schemas.openxmlformats.org/officeDocument/2006/relationships" ax:classid="{FEF2D6AE-79C4-497C-8D69-4E0F45FCFBC5}" ax:license="My run-time license key" ax:persistence="persistPropertyBag">
  <ax:ocxPr ax:name="_cx" ax:value="3678"/>
  <ax:ocxPr ax:name="_cy" ax:value="1085"/>
  <ax:ocxPr ax:name="BackColor" ax:value="16777215"/>
  <ax:ocxPr ax:name="BackStyle" ax:value="0"/>
  <ax:ocxPr ax:name="Enabled" ax:value="-1"/>
  <ax:ocxPr ax:name="Font">
    <ax:font ax:persistence="persistPropertyBag">
      <ax:ocxPr ax:name="Name" ax:value="Free 3 of 9 Extended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eColor" ax:value="0"/>
  <ax:ocxPr ax:name="Text" ax:value="V123Ф"/>
  <ax:ocxPr ax:name="TextAlignment" ax:value="0"/>
  <ax:ocxPr ax:name="BarCode" ax:value="20"/>
  <ax:ocxPr ax:name="CDMethod" ax:value="1"/>
  <ax:ocxPr ax:name="CountCheckDigits" ax:value="0"/>
  <ax:ocxPr ax:name="EscapeSequences" ax:value="0"/>
  <ax:ocxPr ax:name="Format" ax:value=""/>
  <ax:ocxPr ax:name="BearerBarWidth" ax:value="-1"/>
  <ax:ocxPr ax:name="BearerBarType" ax:value="0"/>
  <ax:ocxPr ax:name="ModuleWidth" ax:value="629000"/>
  <ax:ocxPr ax:name="Orientation" ax:value="0"/>
  <ax:ocxPr ax:name="PrintDataText" ax:value="0"/>
  <ax:ocxPr ax:name="PrintTextAbove" ax:value="0"/>
  <ax:ocxPr ax:name="Ratio" ax:value=""/>
  <ax:ocxPr ax:name="RatioHint" ax:value="1B:2B:3B:4B:1S:2S:3S:4S"/>
  <ax:ocxPr ax:name="RatioDefault" ax:value="1:2:3:4:1:2:3:4"/>
  <ax:ocxPr ax:name="TextColor" ax:value="0"/>
  <ax:ocxPr ax:name="LastError" ax:value="Îïåðàöèÿ óñïåøíî çàâåðøåíà. "/>
  <ax:ocxPr ax:name="LastErrorNo" ax:value="0"/>
  <ax:ocxPr ax:name="MustFit" ax:value="-1"/>
  <ax:ocxPr ax:name="TextDistance" ax:value="0"/>
  <ax:ocxPr ax:name="NotchHeight" ax:value="-1"/>
  <ax:ocxPr ax:name="CountModules" ax:value="90"/>
  <ax:ocxPr ax:name="DrawStatus" ax:value="0"/>
  <ax:ocxPr ax:name="SuppressErrorMsg" ax:value="0"/>
  <ax:ocxPr ax:name="CountRows" ax:value="1"/>
  <ax:ocxPr ax:name="EncodingMode" ax:value="0"/>
  <ax:ocxPr ax:name="OptResolution" ax:value="0"/>
  <ax:ocxPr ax:name="DisplayText" ax:value=""/>
  <ax:ocxPr ax:name="BarWidthReduction" ax:value="0"/>
  <ax:ocxPr ax:name="BarWidthReductionUnit" ax:value="0"/>
  <ax:ocxPr ax:name="Quality" ax:value="91"/>
  <ax:ocxPr ax:name="CompositeComponent" ax:value="0"/>
  <ax:ocxPr ax:name="RSS_SegmPerRow" ax:value="-1"/>
  <ax:ocxPr ax:name="TrimSpaces" ax:value="0"/>
  <ax:ocxPr ax:name="DefaultSet" ax:value="0"/>
  <ax:ocxPr ax:name="QuietZoneUnit" ax:value="0"/>
  <ax:ocxPr ax:name="QuietZoneLeft" ax:value="0"/>
  <ax:ocxPr ax:name="QuietZoneRight" ax:value="0"/>
  <ax:ocxPr ax:name="QuietZoneTop" ax:value="0"/>
  <ax:ocxPr ax:name="QuietZoneBottom" ax:value="0"/>
  <ax:ocxPr ax:name="Compression" ax:value="0"/>
  <ax:ocxPr ax:name="SizeMode" ax:value="0"/>
  <ax:ocxPr ax:name="Dpi" ax:value="300"/>
  <ax:ocxPr ax:name="Decoder" ax:value="1"/>
  <ax:ocxPr ax:name="DrawMode" ax:value="0"/>
  <ax:ocxPr ax:name="CodePage" ax:value="1"/>
  <ax:ocxPr ax:name="CodePageCustom" ax:value="0"/>
  <ax:ocxPr ax:name="PropertyInternal" ax:value=""/>
  <ax:ocxPr ax:name="MaximumTextIndex" ax:value="5"/>
  <ax:ocxPr ax:name="ActiveTextIndex" ax:value="0"/>
  <ax:ocxPr ax:name="TextPositionLeft" ax:value="0"/>
  <ax:ocxPr ax:name="TextPositionTop" ax:value="0"/>
  <ax:ocxPr ax:name="TextBlockWidth" ax:value="0"/>
  <ax:ocxPr ax:name="TextBlockHeight" ax:value="0"/>
  <ax:ocxPr ax:name="TextClipping" ax:value="-1"/>
  <ax:ocxPr ax:name="WordWrappingEnabled" ax:value="-1"/>
  <ax:ocxPr ax:name="TextRotation" ax:value="0"/>
  <ax:ocxPr ax:name="CBF_Rows" ax:value="-1"/>
  <ax:ocxPr ax:name="CBF_Columns" ax:value="-1"/>
  <ax:ocxPr ax:name="CBF_RowHeight" ax:value="-1"/>
  <ax:ocxPr ax:name="CBF_RowSeparatorHeight" ax:value="-1"/>
  <ax:ocxPr ax:name="CBF_Format" ax:value="0"/>
  <ax:ocxPr ax:name="DM_Size" ax:value="0"/>
  <ax:ocxPr ax:name="DM_Rectangular" ax:value="0"/>
  <ax:ocxPr ax:name="DM_Format" ax:value="0"/>
  <ax:ocxPr ax:name="DM_EnforceBinary" ax:value="0"/>
  <ax:ocxPr ax:name="DM_AppendIndex" ax:value="-1"/>
  <ax:ocxPr ax:name="DM_AppendCount" ax:value="-1"/>
  <ax:ocxPr ax:name="DM_AppendFileID" ax:value="-1"/>
  <ax:ocxPr ax:name="Aztec_Size" ax:value="0"/>
  <ax:ocxPr ax:name="Aztec_EnforceBinary" ax:value="0"/>
  <ax:ocxPr ax:name="Aztec_ErrorCorrection" ax:value="-1"/>
  <ax:ocxPr ax:name="Aztec_Runes" ax:value="0"/>
  <ax:ocxPr ax:name="Aztec_Format" ax:value="0"/>
  <ax:ocxPr ax:name="Aztec_FormatSpecifier" ax:value=""/>
  <ax:ocxPr ax:name="Aztec_AppendActive" ax:value="0"/>
  <ax:ocxPr ax:name="Aztec_AppendIndex" ax:value="65"/>
  <ax:ocxPr ax:name="Aztec_AppendTotal" ax:value="65"/>
  <ax:ocxPr ax:name="Aztec_AppendMessageID" ax:value=""/>
  <ax:ocxPr ax:name="MAXI_Mode" ax:value="4"/>
  <ax:ocxPr ax:name="MAXI_AppendIndex" ax:value="-1"/>
  <ax:ocxPr ax:name="MAXI_AppendCount" ax:value="-1"/>
  <ax:ocxPr ax:name="MAXI_Undercut" ax:value="-1"/>
  <ax:ocxPr ax:name="MAXI_Preamble" ax:value="0"/>
  <ax:ocxPr ax:name="MAXI_PostalCode" ax:value=""/>
  <ax:ocxPr ax:name="MAXI_CountryCode" ax:value=""/>
  <ax:ocxPr ax:name="MAXI_ServiceClass" ax:value=""/>
  <ax:ocxPr ax:name="MAXI_Date" ax:value="96"/>
  <ax:ocxPr ax:name="PDF417_Rows" ax:value="-1"/>
  <ax:ocxPr ax:name="PDF417_Columns" ax:value="-1"/>
  <ax:ocxPr ax:name="PDF417_ECLevel" ax:value="-1"/>
  <ax:ocxPr ax:name="PDF417_EncodationMode" ax:value="0"/>
  <ax:ocxPr ax:name="PDF417_RowHeight" ax:value="-1"/>
  <ax:ocxPr ax:name="PDF417_FileName" ax:value=""/>
  <ax:ocxPr ax:name="PDF417_SegmentCount" ax:value="-1"/>
  <ax:ocxPr ax:name="PDF417_TimeStamp" ax:value="-1"/>
  <ax:ocxPr ax:name="PDF417_Sender" ax:value=""/>
  <ax:ocxPr ax:name="PDF417_Addressee" ax:value=""/>
  <ax:ocxPr ax:name="PDF417_FileSize" ax:value="-1"/>
  <ax:ocxPr ax:name="PDF417_CheckSum" ax:value="-1"/>
  <ax:ocxPr ax:name="PDF417_RatioRowCol" ax:value=""/>
  <ax:ocxPr ax:name="PDF417_SegmentIndex" ax:value="-1"/>
  <ax:ocxPr ax:name="PDF417_FileID" ax:value=""/>
  <ax:ocxPr ax:name="PDF417_LastSegment" ax:value="0"/>
  <ax:ocxPr ax:name="MicroPDF_Mode" ax:value="0"/>
  <ax:ocxPr ax:name="MicroPDF_Version" ax:value="0"/>
  <ax:ocxPr ax:name="QR_Version" ax:value="0"/>
  <ax:ocxPr ax:name="MQR_Version" ax:value="0"/>
  <ax:ocxPr ax:name="QR_Format" ax:value="0"/>
  <ax:ocxPr ax:name="QR_FmtAppIndicator" ax:value=""/>
  <ax:ocxPr ax:name="QR_ECLevel" ax:value="1"/>
  <ax:ocxPr ax:name="QR_Mask" ax:value="-1"/>
  <ax:ocxPr ax:name="MQR_Mask" ax:value="-1"/>
  <ax:ocxPr ax:name="QR_AppendIndex" ax:value="-1"/>
  <ax:ocxPr ax:name="QR_AppendCount" ax:value="-1"/>
  <ax:ocxPr ax:name="QR_AppendParity" ax:value="-1"/>
  <ax:ocxPr ax:name="QR_KanjiChineseCompaction" ax:value="-1"/>
  <ax:ocxPr ax:name="MultiBC_Enabled" ax:value="0"/>
  <ax:ocxPr ax:name="MultiBC_Rows" ax:value="-1"/>
  <ax:ocxPr ax:name="MultiBC_Columns" ax:value="-1"/>
  <ax:ocxPr ax:name="MultiBC_HorizontalDistance" ax:value="-1"/>
  <ax:ocxPr ax:name="MultiBC_VerticalDistance" ax:value="-1"/>
  <ax:ocxPr ax:name="MultiBC_StructuredAppend" ax:value="1"/>
  <ax:ocxPr ax:name="MultiBC_DataLimit" ax:value="-1"/>
  <ax:ocxPr ax:name="MultiBC_DynamicBoundingRect" ax:value="0"/>
</ax:ocx>
</file>

<file path=xl/activeX/activeX3.xml><?xml version="1.0" encoding="utf-8"?>
<ax:ocx xmlns:ax="http://schemas.microsoft.com/office/2006/activeX" xmlns:r="http://schemas.openxmlformats.org/officeDocument/2006/relationships" ax:classid="{FEF2D6AE-79C4-497C-8D69-4E0F45FCFBC5}" ax:license="My run-time license key" ax:persistence="persistPropertyBag">
  <ax:ocxPr ax:name="_cx" ax:value="5662"/>
  <ax:ocxPr ax:name="_cy" ax:value="1191"/>
  <ax:ocxPr ax:name="BackColor" ax:value="16777215"/>
  <ax:ocxPr ax:name="BackStyle" ax:value="0"/>
  <ax:ocxPr ax:name="Enabled" ax:value="-1"/>
  <ax:ocxPr ax:name="Font">
    <ax:font ax:persistence="persistPropertyBag">
      <ax:ocxPr ax:name="Name" ax:value="Free 3 of 9 Extended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eColor" ax:value="0"/>
  <ax:ocxPr ax:name="Text" ax:value="SRR60690190"/>
  <ax:ocxPr ax:name="TextAlignment" ax:value="0"/>
  <ax:ocxPr ax:name="BarCode" ax:value="20"/>
  <ax:ocxPr ax:name="CDMethod" ax:value="1"/>
  <ax:ocxPr ax:name="CountCheckDigits" ax:value="0"/>
  <ax:ocxPr ax:name="EscapeSequences" ax:value="0"/>
  <ax:ocxPr ax:name="Format" ax:value=""/>
  <ax:ocxPr ax:name="BearerBarWidth" ax:value="-1"/>
  <ax:ocxPr ax:name="BearerBarType" ax:value="0"/>
  <ax:ocxPr ax:name="ModuleWidth" ax:value="561000"/>
  <ax:ocxPr ax:name="Orientation" ax:value="0"/>
  <ax:ocxPr ax:name="PrintDataText" ax:value="0"/>
  <ax:ocxPr ax:name="PrintTextAbove" ax:value="0"/>
  <ax:ocxPr ax:name="Ratio" ax:value=""/>
  <ax:ocxPr ax:name="RatioHint" ax:value="1B:2B:3B:4B:1S:2S:3S:4S"/>
  <ax:ocxPr ax:name="RatioDefault" ax:value="1:2:3:4:1:2:3:4"/>
  <ax:ocxPr ax:name="TextColor" ax:value="0"/>
  <ax:ocxPr ax:name="LastError" ax:value="Îïåðàöèÿ óñïåøíî çàâåðøåíà. "/>
  <ax:ocxPr ax:name="LastErrorNo" ax:value="0"/>
  <ax:ocxPr ax:name="MustFit" ax:value="-1"/>
  <ax:ocxPr ax:name="TextDistance" ax:value="0"/>
  <ax:ocxPr ax:name="NotchHeight" ax:value="-1"/>
  <ax:ocxPr ax:name="CountModules" ax:value="123"/>
  <ax:ocxPr ax:name="DrawStatus" ax:value="0"/>
  <ax:ocxPr ax:name="SuppressErrorMsg" ax:value="0"/>
  <ax:ocxPr ax:name="CountRows" ax:value="1"/>
  <ax:ocxPr ax:name="EncodingMode" ax:value="0"/>
  <ax:ocxPr ax:name="OptResolution" ax:value="0"/>
  <ax:ocxPr ax:name="DisplayText" ax:value=""/>
  <ax:ocxPr ax:name="BarWidthReduction" ax:value="0"/>
  <ax:ocxPr ax:name="BarWidthReductionUnit" ax:value="0"/>
  <ax:ocxPr ax:name="Quality" ax:value="91"/>
  <ax:ocxPr ax:name="CompositeComponent" ax:value="0"/>
  <ax:ocxPr ax:name="RSS_SegmPerRow" ax:value="-1"/>
  <ax:ocxPr ax:name="TrimSpaces" ax:value="0"/>
  <ax:ocxPr ax:name="DefaultSet" ax:value="0"/>
  <ax:ocxPr ax:name="QuietZoneUnit" ax:value="0"/>
  <ax:ocxPr ax:name="QuietZoneLeft" ax:value="0"/>
  <ax:ocxPr ax:name="QuietZoneRight" ax:value="0"/>
  <ax:ocxPr ax:name="QuietZoneTop" ax:value="0"/>
  <ax:ocxPr ax:name="QuietZoneBottom" ax:value="0"/>
  <ax:ocxPr ax:name="Compression" ax:value="0"/>
  <ax:ocxPr ax:name="SizeMode" ax:value="0"/>
  <ax:ocxPr ax:name="Dpi" ax:value="300"/>
  <ax:ocxPr ax:name="Decoder" ax:value="1"/>
  <ax:ocxPr ax:name="DrawMode" ax:value="0"/>
  <ax:ocxPr ax:name="CodePage" ax:value="1"/>
  <ax:ocxPr ax:name="CodePageCustom" ax:value="0"/>
  <ax:ocxPr ax:name="PropertyInternal" ax:value=""/>
  <ax:ocxPr ax:name="MaximumTextIndex" ax:value="5"/>
  <ax:ocxPr ax:name="ActiveTextIndex" ax:value="0"/>
  <ax:ocxPr ax:name="TextPositionLeft" ax:value="0"/>
  <ax:ocxPr ax:name="TextPositionTop" ax:value="0"/>
  <ax:ocxPr ax:name="TextBlockWidth" ax:value="0"/>
  <ax:ocxPr ax:name="TextBlockHeight" ax:value="0"/>
  <ax:ocxPr ax:name="TextClipping" ax:value="-1"/>
  <ax:ocxPr ax:name="WordWrappingEnabled" ax:value="-1"/>
  <ax:ocxPr ax:name="TextRotation" ax:value="0"/>
  <ax:ocxPr ax:name="CBF_Rows" ax:value="-1"/>
  <ax:ocxPr ax:name="CBF_Columns" ax:value="-1"/>
  <ax:ocxPr ax:name="CBF_RowHeight" ax:value="-1"/>
  <ax:ocxPr ax:name="CBF_RowSeparatorHeight" ax:value="-1"/>
  <ax:ocxPr ax:name="CBF_Format" ax:value="0"/>
  <ax:ocxPr ax:name="DM_Size" ax:value="0"/>
  <ax:ocxPr ax:name="DM_Rectangular" ax:value="0"/>
  <ax:ocxPr ax:name="DM_Format" ax:value="0"/>
  <ax:ocxPr ax:name="DM_EnforceBinary" ax:value="0"/>
  <ax:ocxPr ax:name="DM_AppendIndex" ax:value="-1"/>
  <ax:ocxPr ax:name="DM_AppendCount" ax:value="-1"/>
  <ax:ocxPr ax:name="DM_AppendFileID" ax:value="-1"/>
  <ax:ocxPr ax:name="Aztec_Size" ax:value="0"/>
  <ax:ocxPr ax:name="Aztec_EnforceBinary" ax:value="0"/>
  <ax:ocxPr ax:name="Aztec_ErrorCorrection" ax:value="-1"/>
  <ax:ocxPr ax:name="Aztec_Runes" ax:value="0"/>
  <ax:ocxPr ax:name="Aztec_Format" ax:value="0"/>
  <ax:ocxPr ax:name="Aztec_FormatSpecifier" ax:value=""/>
  <ax:ocxPr ax:name="Aztec_AppendActive" ax:value="0"/>
  <ax:ocxPr ax:name="Aztec_AppendIndex" ax:value="65"/>
  <ax:ocxPr ax:name="Aztec_AppendTotal" ax:value="65"/>
  <ax:ocxPr ax:name="Aztec_AppendMessageID" ax:value=""/>
  <ax:ocxPr ax:name="MAXI_Mode" ax:value="4"/>
  <ax:ocxPr ax:name="MAXI_AppendIndex" ax:value="-1"/>
  <ax:ocxPr ax:name="MAXI_AppendCount" ax:value="-1"/>
  <ax:ocxPr ax:name="MAXI_Undercut" ax:value="-1"/>
  <ax:ocxPr ax:name="MAXI_Preamble" ax:value="0"/>
  <ax:ocxPr ax:name="MAXI_PostalCode" ax:value=""/>
  <ax:ocxPr ax:name="MAXI_CountryCode" ax:value=""/>
  <ax:ocxPr ax:name="MAXI_ServiceClass" ax:value=""/>
  <ax:ocxPr ax:name="MAXI_Date" ax:value="96"/>
  <ax:ocxPr ax:name="PDF417_Rows" ax:value="-1"/>
  <ax:ocxPr ax:name="PDF417_Columns" ax:value="-1"/>
  <ax:ocxPr ax:name="PDF417_ECLevel" ax:value="-1"/>
  <ax:ocxPr ax:name="PDF417_EncodationMode" ax:value="0"/>
  <ax:ocxPr ax:name="PDF417_RowHeight" ax:value="-1"/>
  <ax:ocxPr ax:name="PDF417_FileName" ax:value=""/>
  <ax:ocxPr ax:name="PDF417_SegmentCount" ax:value="-1"/>
  <ax:ocxPr ax:name="PDF417_TimeStamp" ax:value="-1"/>
  <ax:ocxPr ax:name="PDF417_Sender" ax:value=""/>
  <ax:ocxPr ax:name="PDF417_Addressee" ax:value=""/>
  <ax:ocxPr ax:name="PDF417_FileSize" ax:value="-1"/>
  <ax:ocxPr ax:name="PDF417_CheckSum" ax:value="-1"/>
  <ax:ocxPr ax:name="PDF417_RatioRowCol" ax:value=""/>
  <ax:ocxPr ax:name="PDF417_SegmentIndex" ax:value="-1"/>
  <ax:ocxPr ax:name="PDF417_FileID" ax:value=""/>
  <ax:ocxPr ax:name="PDF417_LastSegment" ax:value="0"/>
  <ax:ocxPr ax:name="MicroPDF_Mode" ax:value="0"/>
  <ax:ocxPr ax:name="MicroPDF_Version" ax:value="0"/>
  <ax:ocxPr ax:name="QR_Version" ax:value="0"/>
  <ax:ocxPr ax:name="MQR_Version" ax:value="0"/>
  <ax:ocxPr ax:name="QR_Format" ax:value="0"/>
  <ax:ocxPr ax:name="QR_FmtAppIndicator" ax:value=""/>
  <ax:ocxPr ax:name="QR_ECLevel" ax:value="1"/>
  <ax:ocxPr ax:name="QR_Mask" ax:value="-1"/>
  <ax:ocxPr ax:name="MQR_Mask" ax:value="-1"/>
  <ax:ocxPr ax:name="QR_AppendIndex" ax:value="-1"/>
  <ax:ocxPr ax:name="QR_AppendCount" ax:value="-1"/>
  <ax:ocxPr ax:name="QR_AppendParity" ax:value="-1"/>
  <ax:ocxPr ax:name="QR_KanjiChineseCompaction" ax:value="-1"/>
  <ax:ocxPr ax:name="MultiBC_Enabled" ax:value="0"/>
  <ax:ocxPr ax:name="MultiBC_Rows" ax:value="-1"/>
  <ax:ocxPr ax:name="MultiBC_Columns" ax:value="-1"/>
  <ax:ocxPr ax:name="MultiBC_HorizontalDistance" ax:value="-1"/>
  <ax:ocxPr ax:name="MultiBC_VerticalDistance" ax:value="-1"/>
  <ax:ocxPr ax:name="MultiBC_StructuredAppend" ax:value="1"/>
  <ax:ocxPr ax:name="MultiBC_DataLimit" ax:value="-1"/>
  <ax:ocxPr ax:name="MultiBC_DynamicBoundingRect" ax:value="0"/>
</ax:ocx>
</file>

<file path=xl/activeX/activeX4.xml><?xml version="1.0" encoding="utf-8"?>
<ax:ocx xmlns:ax="http://schemas.microsoft.com/office/2006/activeX" xmlns:r="http://schemas.openxmlformats.org/officeDocument/2006/relationships" ax:classid="{FEF2D6AE-79C4-497C-8D69-4E0F45FCFBC5}" ax:license="My run-time license key" ax:persistence="persistPropertyBag">
  <ax:ocxPr ax:name="_cx" ax:value="9604"/>
  <ax:ocxPr ax:name="_cy" ax:value="1508"/>
  <ax:ocxPr ax:name="BackColor" ax:value="16777215"/>
  <ax:ocxPr ax:name="BackStyle" ax:value="0"/>
  <ax:ocxPr ax:name="Enabled" ax:value="-1"/>
  <ax:ocxPr ax:name="Font">
    <ax:font ax:persistence="persistPropertyBag">
      <ax:ocxPr ax:name="Name" ax:value="Free 3 of 9 Extended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eColor" ax:value="0"/>
  <ax:ocxPr ax:name="Text" ax:value="Pmaterial1"/>
  <ax:ocxPr ax:name="TextAlignment" ax:value="0"/>
  <ax:ocxPr ax:name="BarCode" ax:value="20"/>
  <ax:ocxPr ax:name="CDMethod" ax:value="1"/>
  <ax:ocxPr ax:name="CountCheckDigits" ax:value="0"/>
  <ax:ocxPr ax:name="EscapeSequences" ax:value="0"/>
  <ax:ocxPr ax:name="Format" ax:value=""/>
  <ax:ocxPr ax:name="BearerBarWidth" ax:value="-1"/>
  <ax:ocxPr ax:name="BearerBarType" ax:value="0"/>
  <ax:ocxPr ax:name="ModuleWidth" ax:value="339000"/>
  <ax:ocxPr ax:name="Orientation" ax:value="0"/>
  <ax:ocxPr ax:name="PrintDataText" ax:value="0"/>
  <ax:ocxPr ax:name="PrintTextAbove" ax:value="0"/>
  <ax:ocxPr ax:name="Ratio" ax:value=""/>
  <ax:ocxPr ax:name="RatioHint" ax:value="1B:2B:3B:4B:1S:2S:3S:4S"/>
  <ax:ocxPr ax:name="RatioDefault" ax:value="1:2:3:4:1:2:3:4"/>
  <ax:ocxPr ax:name="TextColor" ax:value="0"/>
  <ax:ocxPr ax:name="LastError" ax:value="Îïåðàöèÿ óñïåøíî çàâåðøåíà. "/>
  <ax:ocxPr ax:name="LastErrorNo" ax:value="0"/>
  <ax:ocxPr ax:name="MustFit" ax:value="-1"/>
  <ax:ocxPr ax:name="TextDistance" ax:value="0"/>
  <ax:ocxPr ax:name="NotchHeight" ax:value="-1"/>
  <ax:ocxPr ax:name="CountModules" ax:value="145"/>
  <ax:ocxPr ax:name="DrawStatus" ax:value="0"/>
  <ax:ocxPr ax:name="SuppressErrorMsg" ax:value="0"/>
  <ax:ocxPr ax:name="CountRows" ax:value="1"/>
  <ax:ocxPr ax:name="EncodingMode" ax:value="0"/>
  <ax:ocxPr ax:name="OptResolution" ax:value="0"/>
  <ax:ocxPr ax:name="DisplayText" ax:value=""/>
  <ax:ocxPr ax:name="BarWidthReduction" ax:value="0"/>
  <ax:ocxPr ax:name="BarWidthReductionUnit" ax:value="0"/>
  <ax:ocxPr ax:name="Quality" ax:value="94"/>
  <ax:ocxPr ax:name="CompositeComponent" ax:value="0"/>
  <ax:ocxPr ax:name="RSS_SegmPerRow" ax:value="-1"/>
  <ax:ocxPr ax:name="TrimSpaces" ax:value="0"/>
  <ax:ocxPr ax:name="DefaultSet" ax:value="0"/>
  <ax:ocxPr ax:name="QuietZoneUnit" ax:value="0"/>
  <ax:ocxPr ax:name="QuietZoneLeft" ax:value="0"/>
  <ax:ocxPr ax:name="QuietZoneRight" ax:value="0"/>
  <ax:ocxPr ax:name="QuietZoneTop" ax:value="0"/>
  <ax:ocxPr ax:name="QuietZoneBottom" ax:value="0"/>
  <ax:ocxPr ax:name="Compression" ax:value="0"/>
  <ax:ocxPr ax:name="SizeMode" ax:value="0"/>
  <ax:ocxPr ax:name="Dpi" ax:value="300"/>
  <ax:ocxPr ax:name="Decoder" ax:value="1"/>
  <ax:ocxPr ax:name="DrawMode" ax:value="0"/>
  <ax:ocxPr ax:name="CodePage" ax:value="1"/>
  <ax:ocxPr ax:name="CodePageCustom" ax:value="0"/>
  <ax:ocxPr ax:name="PropertyInternal" ax:value=""/>
  <ax:ocxPr ax:name="MaximumTextIndex" ax:value="5"/>
  <ax:ocxPr ax:name="ActiveTextIndex" ax:value="0"/>
  <ax:ocxPr ax:name="TextPositionLeft" ax:value="0"/>
  <ax:ocxPr ax:name="TextPositionTop" ax:value="0"/>
  <ax:ocxPr ax:name="TextBlockWidth" ax:value="0"/>
  <ax:ocxPr ax:name="TextBlockHeight" ax:value="0"/>
  <ax:ocxPr ax:name="TextClipping" ax:value="-1"/>
  <ax:ocxPr ax:name="WordWrappingEnabled" ax:value="-1"/>
  <ax:ocxPr ax:name="TextRotation" ax:value="0"/>
  <ax:ocxPr ax:name="CBF_Rows" ax:value="-1"/>
  <ax:ocxPr ax:name="CBF_Columns" ax:value="-1"/>
  <ax:ocxPr ax:name="CBF_RowHeight" ax:value="-1"/>
  <ax:ocxPr ax:name="CBF_RowSeparatorHeight" ax:value="-1"/>
  <ax:ocxPr ax:name="CBF_Format" ax:value="0"/>
  <ax:ocxPr ax:name="DM_Size" ax:value="0"/>
  <ax:ocxPr ax:name="DM_Rectangular" ax:value="0"/>
  <ax:ocxPr ax:name="DM_Format" ax:value="0"/>
  <ax:ocxPr ax:name="DM_EnforceBinary" ax:value="0"/>
  <ax:ocxPr ax:name="DM_AppendIndex" ax:value="-1"/>
  <ax:ocxPr ax:name="DM_AppendCount" ax:value="-1"/>
  <ax:ocxPr ax:name="DM_AppendFileID" ax:value="-1"/>
  <ax:ocxPr ax:name="Aztec_Size" ax:value="0"/>
  <ax:ocxPr ax:name="Aztec_EnforceBinary" ax:value="0"/>
  <ax:ocxPr ax:name="Aztec_ErrorCorrection" ax:value="-1"/>
  <ax:ocxPr ax:name="Aztec_Runes" ax:value="0"/>
  <ax:ocxPr ax:name="Aztec_Format" ax:value="0"/>
  <ax:ocxPr ax:name="Aztec_FormatSpecifier" ax:value=""/>
  <ax:ocxPr ax:name="Aztec_AppendActive" ax:value="0"/>
  <ax:ocxPr ax:name="Aztec_AppendIndex" ax:value="65"/>
  <ax:ocxPr ax:name="Aztec_AppendTotal" ax:value="65"/>
  <ax:ocxPr ax:name="Aztec_AppendMessageID" ax:value=""/>
  <ax:ocxPr ax:name="MAXI_Mode" ax:value="4"/>
  <ax:ocxPr ax:name="MAXI_AppendIndex" ax:value="-1"/>
  <ax:ocxPr ax:name="MAXI_AppendCount" ax:value="-1"/>
  <ax:ocxPr ax:name="MAXI_Undercut" ax:value="-1"/>
  <ax:ocxPr ax:name="MAXI_Preamble" ax:value="0"/>
  <ax:ocxPr ax:name="MAXI_PostalCode" ax:value=""/>
  <ax:ocxPr ax:name="MAXI_CountryCode" ax:value=""/>
  <ax:ocxPr ax:name="MAXI_ServiceClass" ax:value=""/>
  <ax:ocxPr ax:name="MAXI_Date" ax:value="96"/>
  <ax:ocxPr ax:name="PDF417_Rows" ax:value="-1"/>
  <ax:ocxPr ax:name="PDF417_Columns" ax:value="-1"/>
  <ax:ocxPr ax:name="PDF417_ECLevel" ax:value="-1"/>
  <ax:ocxPr ax:name="PDF417_EncodationMode" ax:value="0"/>
  <ax:ocxPr ax:name="PDF417_RowHeight" ax:value="-1"/>
  <ax:ocxPr ax:name="PDF417_FileName" ax:value=""/>
  <ax:ocxPr ax:name="PDF417_SegmentCount" ax:value="-1"/>
  <ax:ocxPr ax:name="PDF417_TimeStamp" ax:value="-1"/>
  <ax:ocxPr ax:name="PDF417_Sender" ax:value=""/>
  <ax:ocxPr ax:name="PDF417_Addressee" ax:value=""/>
  <ax:ocxPr ax:name="PDF417_FileSize" ax:value="-1"/>
  <ax:ocxPr ax:name="PDF417_CheckSum" ax:value="-1"/>
  <ax:ocxPr ax:name="PDF417_RatioRowCol" ax:value=""/>
  <ax:ocxPr ax:name="PDF417_SegmentIndex" ax:value="-1"/>
  <ax:ocxPr ax:name="PDF417_FileID" ax:value=""/>
  <ax:ocxPr ax:name="PDF417_LastSegment" ax:value="0"/>
  <ax:ocxPr ax:name="MicroPDF_Mode" ax:value="0"/>
  <ax:ocxPr ax:name="MicroPDF_Version" ax:value="0"/>
  <ax:ocxPr ax:name="QR_Version" ax:value="0"/>
  <ax:ocxPr ax:name="MQR_Version" ax:value="0"/>
  <ax:ocxPr ax:name="QR_Format" ax:value="0"/>
  <ax:ocxPr ax:name="QR_FmtAppIndicator" ax:value=""/>
  <ax:ocxPr ax:name="QR_ECLevel" ax:value="1"/>
  <ax:ocxPr ax:name="QR_Mask" ax:value="-1"/>
  <ax:ocxPr ax:name="MQR_Mask" ax:value="-1"/>
  <ax:ocxPr ax:name="QR_AppendIndex" ax:value="-1"/>
  <ax:ocxPr ax:name="QR_AppendCount" ax:value="-1"/>
  <ax:ocxPr ax:name="QR_AppendParity" ax:value="-1"/>
  <ax:ocxPr ax:name="QR_KanjiChineseCompaction" ax:value="-1"/>
  <ax:ocxPr ax:name="MultiBC_Enabled" ax:value="0"/>
  <ax:ocxPr ax:name="MultiBC_Rows" ax:value="-1"/>
  <ax:ocxPr ax:name="MultiBC_Columns" ax:value="-1"/>
  <ax:ocxPr ax:name="MultiBC_HorizontalDistance" ax:value="-1"/>
  <ax:ocxPr ax:name="MultiBC_VerticalDistance" ax:value="-1"/>
  <ax:ocxPr ax:name="MultiBC_StructuredAppend" ax:value="1"/>
  <ax:ocxPr ax:name="MultiBC_DataLimit" ax:value="-1"/>
  <ax:ocxPr ax:name="MultiBC_DynamicBoundingRect" ax:value="0"/>
</ax:ocx>
</file>

<file path=xl/activeX/activeX5.xml><?xml version="1.0" encoding="utf-8"?>
<ax:ocx xmlns:ax="http://schemas.microsoft.com/office/2006/activeX" xmlns:r="http://schemas.openxmlformats.org/officeDocument/2006/relationships" ax:classid="{FEF2D6AE-79C4-497C-8D69-4E0F45FCFBC5}" ax:license="My run-time license key" ax:persistence="persistPropertyBag">
  <ax:ocxPr ax:name="_cx" ax:value="6112"/>
  <ax:ocxPr ax:name="_cy" ax:value="1111"/>
  <ax:ocxPr ax:name="BackColor" ax:value="16777215"/>
  <ax:ocxPr ax:name="BackStyle" ax:value="0"/>
  <ax:ocxPr ax:name="Enabled" ax:value="-1"/>
  <ax:ocxPr ax:name="Font">
    <ax:font ax:persistence="persistPropertyBag">
      <ax:ocxPr ax:name="Name" ax:value="Free 3 of 9 Extended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eColor" ax:value="0"/>
  <ax:ocxPr ax:name="Text" ax:value="Pmaterial1_Q532_D160311_8VФАПР_SRR60690190_TRR60690190_15D190222_&quot;"/>
  <ax:ocxPr ax:name="TextAlignment" ax:value="0"/>
  <ax:ocxPr ax:name="BarCode" ax:value="55"/>
  <ax:ocxPr ax:name="CDMethod" ax:value="1"/>
  <ax:ocxPr ax:name="CountCheckDigits" ax:value="0"/>
  <ax:ocxPr ax:name="EscapeSequences" ax:value="0"/>
  <ax:ocxPr ax:name="Format" ax:value=""/>
  <ax:ocxPr ax:name="BearerBarWidth" ax:value="-1"/>
  <ax:ocxPr ax:name="BearerBarType" ax:value="0"/>
  <ax:ocxPr ax:name="ModuleWidth" ax:value="393"/>
  <ax:ocxPr ax:name="Orientation" ax:value="0"/>
  <ax:ocxPr ax:name="PrintDataText" ax:value="-1"/>
  <ax:ocxPr ax:name="PrintTextAbove" ax:value="0"/>
  <ax:ocxPr ax:name="Ratio" ax:value=""/>
  <ax:ocxPr ax:name="RatioHint" ax:value="1B:2B:3B:4B:5B:6B:7B:8B:1S:2S:3S:4S:5S:6S"/>
  <ax:ocxPr ax:name="RatioDefault" ax:value="1:2:3:4:5:6:7:8:1:2:3:4:5:6"/>
  <ax:ocxPr ax:name="TextColor" ax:value="0"/>
  <ax:ocxPr ax:name="LastError" ax:value="Error: Invalid code page or invalid characters!"/>
  <ax:ocxPr ax:name="LastErrorNo" ax:value="-2147016644"/>
  <ax:ocxPr ax:name="MustFit" ax:value="-1"/>
  <ax:ocxPr ax:name="TextDistance" ax:value="0"/>
  <ax:ocxPr ax:name="NotchHeight" ax:value="-1"/>
  <ax:ocxPr ax:name="CountModules" ax:value="0"/>
  <ax:ocxPr ax:name="DrawStatus" ax:value="0"/>
  <ax:ocxPr ax:name="SuppressErrorMsg" ax:value="0"/>
  <ax:ocxPr ax:name="CountRows" ax:value="0"/>
  <ax:ocxPr ax:name="EncodingMode" ax:value="0"/>
  <ax:ocxPr ax:name="OptResolution" ax:value="0"/>
  <ax:ocxPr ax:name="DisplayText" ax:value=""/>
  <ax:ocxPr ax:name="BarWidthReduction" ax:value="0"/>
  <ax:ocxPr ax:name="BarWidthReductionUnit" ax:value="0"/>
  <ax:ocxPr ax:name="Quality" ax:value="0"/>
  <ax:ocxPr ax:name="CompositeComponent" ax:value="0"/>
  <ax:ocxPr ax:name="RSS_SegmPerRow" ax:value="-1"/>
  <ax:ocxPr ax:name="TrimSpaces" ax:value="0"/>
  <ax:ocxPr ax:name="DefaultSet" ax:value="0"/>
  <ax:ocxPr ax:name="QuietZoneUnit" ax:value="0"/>
  <ax:ocxPr ax:name="QuietZoneLeft" ax:value="0"/>
  <ax:ocxPr ax:name="QuietZoneRight" ax:value="0"/>
  <ax:ocxPr ax:name="QuietZoneTop" ax:value="0"/>
  <ax:ocxPr ax:name="QuietZoneBottom" ax:value="0"/>
  <ax:ocxPr ax:name="Compression" ax:value="0"/>
  <ax:ocxPr ax:name="SizeMode" ax:value="1"/>
  <ax:ocxPr ax:name="Dpi" ax:value="300"/>
  <ax:ocxPr ax:name="Decoder" ax:value="1"/>
  <ax:ocxPr ax:name="DrawMode" ax:value="0"/>
  <ax:ocxPr ax:name="CodePage" ax:value="1"/>
  <ax:ocxPr ax:name="CodePageCustom" ax:value="0"/>
  <ax:ocxPr ax:name="PropertyInternal" ax:value=""/>
  <ax:ocxPr ax:name="MaximumTextIndex" ax:value="5"/>
  <ax:ocxPr ax:name="ActiveTextIndex" ax:value="0"/>
  <ax:ocxPr ax:name="TextPositionLeft" ax:value="0"/>
  <ax:ocxPr ax:name="TextPositionTop" ax:value="0"/>
  <ax:ocxPr ax:name="TextBlockWidth" ax:value="0"/>
  <ax:ocxPr ax:name="TextBlockHeight" ax:value="0"/>
  <ax:ocxPr ax:name="TextClipping" ax:value="-1"/>
  <ax:ocxPr ax:name="WordWrappingEnabled" ax:value="-1"/>
  <ax:ocxPr ax:name="TextRotation" ax:value="0"/>
  <ax:ocxPr ax:name="CBF_Rows" ax:value="-1"/>
  <ax:ocxPr ax:name="CBF_Columns" ax:value="-1"/>
  <ax:ocxPr ax:name="CBF_RowHeight" ax:value="-1"/>
  <ax:ocxPr ax:name="CBF_RowSeparatorHeight" ax:value="-1"/>
  <ax:ocxPr ax:name="CBF_Format" ax:value="0"/>
  <ax:ocxPr ax:name="DM_Size" ax:value="0"/>
  <ax:ocxPr ax:name="DM_Rectangular" ax:value="0"/>
  <ax:ocxPr ax:name="DM_Format" ax:value="0"/>
  <ax:ocxPr ax:name="DM_EnforceBinary" ax:value="0"/>
  <ax:ocxPr ax:name="DM_AppendIndex" ax:value="-1"/>
  <ax:ocxPr ax:name="DM_AppendCount" ax:value="-1"/>
  <ax:ocxPr ax:name="DM_AppendFileID" ax:value="-1"/>
  <ax:ocxPr ax:name="Aztec_Size" ax:value="0"/>
  <ax:ocxPr ax:name="Aztec_EnforceBinary" ax:value="0"/>
  <ax:ocxPr ax:name="Aztec_ErrorCorrection" ax:value="-1"/>
  <ax:ocxPr ax:name="Aztec_Runes" ax:value="0"/>
  <ax:ocxPr ax:name="Aztec_Format" ax:value="0"/>
  <ax:ocxPr ax:name="Aztec_FormatSpecifier" ax:value=""/>
  <ax:ocxPr ax:name="Aztec_AppendActive" ax:value="0"/>
  <ax:ocxPr ax:name="Aztec_AppendIndex" ax:value="65"/>
  <ax:ocxPr ax:name="Aztec_AppendTotal" ax:value="65"/>
  <ax:ocxPr ax:name="Aztec_AppendMessageID" ax:value=""/>
  <ax:ocxPr ax:name="MAXI_Mode" ax:value="4"/>
  <ax:ocxPr ax:name="MAXI_AppendIndex" ax:value="-1"/>
  <ax:ocxPr ax:name="MAXI_AppendCount" ax:value="-1"/>
  <ax:ocxPr ax:name="MAXI_Undercut" ax:value="-1"/>
  <ax:ocxPr ax:name="MAXI_Preamble" ax:value="0"/>
  <ax:ocxPr ax:name="MAXI_PostalCode" ax:value=""/>
  <ax:ocxPr ax:name="MAXI_CountryCode" ax:value=""/>
  <ax:ocxPr ax:name="MAXI_ServiceClass" ax:value=""/>
  <ax:ocxPr ax:name="MAXI_Date" ax:value="96"/>
  <ax:ocxPr ax:name="PDF417_Rows" ax:value="-1"/>
  <ax:ocxPr ax:name="PDF417_Columns" ax:value="-1"/>
  <ax:ocxPr ax:name="PDF417_ECLevel" ax:value="-1"/>
  <ax:ocxPr ax:name="PDF417_EncodationMode" ax:value="0"/>
  <ax:ocxPr ax:name="PDF417_RowHeight" ax:value="762"/>
  <ax:ocxPr ax:name="PDF417_FileName" ax:value=""/>
  <ax:ocxPr ax:name="PDF417_SegmentCount" ax:value="-1"/>
  <ax:ocxPr ax:name="PDF417_TimeStamp" ax:value="-1"/>
  <ax:ocxPr ax:name="PDF417_Sender" ax:value=""/>
  <ax:ocxPr ax:name="PDF417_Addressee" ax:value=""/>
  <ax:ocxPr ax:name="PDF417_FileSize" ax:value="-1"/>
  <ax:ocxPr ax:name="PDF417_CheckSum" ax:value="-1"/>
  <ax:ocxPr ax:name="PDF417_RatioRowCol" ax:value=""/>
  <ax:ocxPr ax:name="PDF417_SegmentIndex" ax:value="-1"/>
  <ax:ocxPr ax:name="PDF417_FileID" ax:value=""/>
  <ax:ocxPr ax:name="PDF417_LastSegment" ax:value="0"/>
  <ax:ocxPr ax:name="MicroPDF_Mode" ax:value="0"/>
  <ax:ocxPr ax:name="MicroPDF_Version" ax:value="0"/>
  <ax:ocxPr ax:name="QR_Version" ax:value="0"/>
  <ax:ocxPr ax:name="MQR_Version" ax:value="0"/>
  <ax:ocxPr ax:name="QR_Format" ax:value="0"/>
  <ax:ocxPr ax:name="QR_FmtAppIndicator" ax:value=""/>
  <ax:ocxPr ax:name="QR_ECLevel" ax:value="1"/>
  <ax:ocxPr ax:name="QR_Mask" ax:value="-1"/>
  <ax:ocxPr ax:name="MQR_Mask" ax:value="-1"/>
  <ax:ocxPr ax:name="QR_AppendIndex" ax:value="-1"/>
  <ax:ocxPr ax:name="QR_AppendCount" ax:value="-1"/>
  <ax:ocxPr ax:name="QR_AppendParity" ax:value="-1"/>
  <ax:ocxPr ax:name="QR_KanjiChineseCompaction" ax:value="-1"/>
  <ax:ocxPr ax:name="MultiBC_Enabled" ax:value="0"/>
  <ax:ocxPr ax:name="MultiBC_Rows" ax:value="-1"/>
  <ax:ocxPr ax:name="MultiBC_Columns" ax:value="-1"/>
  <ax:ocxPr ax:name="MultiBC_HorizontalDistance" ax:value="-1"/>
  <ax:ocxPr ax:name="MultiBC_VerticalDistance" ax:value="-1"/>
  <ax:ocxPr ax:name="MultiBC_StructuredAppend" ax:value="1"/>
  <ax:ocxPr ax:name="MultiBC_DataLimit" ax:value="-1"/>
  <ax:ocxPr ax:name="MultiBC_DynamicBoundingRect" ax:value="0"/>
</ax:ocx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1</xdr:row>
      <xdr:rowOff>152400</xdr:rowOff>
    </xdr:from>
    <xdr:to>
      <xdr:col>10</xdr:col>
      <xdr:colOff>1876425</xdr:colOff>
      <xdr:row>4</xdr:row>
      <xdr:rowOff>66675</xdr:rowOff>
    </xdr:to>
    <xdr:pic>
      <xdr:nvPicPr>
        <xdr:cNvPr id="512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71475"/>
          <a:ext cx="1828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57150</xdr:rowOff>
        </xdr:from>
        <xdr:to>
          <xdr:col>4</xdr:col>
          <xdr:colOff>161925</xdr:colOff>
          <xdr:row>9</xdr:row>
          <xdr:rowOff>66675</xdr:rowOff>
        </xdr:to>
        <xdr:sp macro="" textlink="">
          <xdr:nvSpPr>
            <xdr:cNvPr id="1033" name="TBarCode10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28575</xdr:rowOff>
        </xdr:from>
        <xdr:to>
          <xdr:col>3</xdr:col>
          <xdr:colOff>85725</xdr:colOff>
          <xdr:row>1</xdr:row>
          <xdr:rowOff>419100</xdr:rowOff>
        </xdr:to>
        <xdr:sp macro="" textlink="">
          <xdr:nvSpPr>
            <xdr:cNvPr id="1034" name="TBarCode10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1352550</xdr:colOff>
      <xdr:row>13</xdr:row>
      <xdr:rowOff>238125</xdr:rowOff>
    </xdr:from>
    <xdr:to>
      <xdr:col>13</xdr:col>
      <xdr:colOff>1781175</xdr:colOff>
      <xdr:row>13</xdr:row>
      <xdr:rowOff>590550</xdr:rowOff>
    </xdr:to>
    <xdr:sp macro="" textlink="">
      <xdr:nvSpPr>
        <xdr:cNvPr id="2" name="Равнобедренный треугольник 1"/>
        <xdr:cNvSpPr/>
      </xdr:nvSpPr>
      <xdr:spPr>
        <a:xfrm rot="10800000">
          <a:off x="7429500" y="2981325"/>
          <a:ext cx="428625" cy="352425"/>
        </a:xfrm>
        <a:prstGeom prst="triangle">
          <a:avLst/>
        </a:prstGeom>
        <a:noFill/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47625</xdr:rowOff>
        </xdr:from>
        <xdr:to>
          <xdr:col>4</xdr:col>
          <xdr:colOff>180975</xdr:colOff>
          <xdr:row>23</xdr:row>
          <xdr:rowOff>57150</xdr:rowOff>
        </xdr:to>
        <xdr:sp macro="" textlink="">
          <xdr:nvSpPr>
            <xdr:cNvPr id="1035" name="TBarCode10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38100</xdr:rowOff>
        </xdr:from>
        <xdr:to>
          <xdr:col>9</xdr:col>
          <xdr:colOff>28575</xdr:colOff>
          <xdr:row>13</xdr:row>
          <xdr:rowOff>581025</xdr:rowOff>
        </xdr:to>
        <xdr:sp macro="" textlink="">
          <xdr:nvSpPr>
            <xdr:cNvPr id="1037" name="TBarCode10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533400</xdr:colOff>
          <xdr:row>3</xdr:row>
          <xdr:rowOff>19050</xdr:rowOff>
        </xdr:from>
        <xdr:to>
          <xdr:col>13</xdr:col>
          <xdr:colOff>2152650</xdr:colOff>
          <xdr:row>5</xdr:row>
          <xdr:rowOff>95250</xdr:rowOff>
        </xdr:to>
        <xdr:sp macro="" textlink="">
          <xdr:nvSpPr>
            <xdr:cNvPr id="1041" name="TBarCode105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1352550</xdr:colOff>
      <xdr:row>39</xdr:row>
      <xdr:rowOff>238125</xdr:rowOff>
    </xdr:from>
    <xdr:to>
      <xdr:col>13</xdr:col>
      <xdr:colOff>1781175</xdr:colOff>
      <xdr:row>39</xdr:row>
      <xdr:rowOff>590550</xdr:rowOff>
    </xdr:to>
    <xdr:sp macro="" textlink="">
      <xdr:nvSpPr>
        <xdr:cNvPr id="8" name="Равнобедренный треугольник 7"/>
        <xdr:cNvSpPr/>
      </xdr:nvSpPr>
      <xdr:spPr>
        <a:xfrm rot="10800000">
          <a:off x="7134225" y="3143250"/>
          <a:ext cx="428625" cy="352425"/>
        </a:xfrm>
        <a:prstGeom prst="triangle">
          <a:avLst/>
        </a:prstGeom>
        <a:noFill/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1114425</xdr:colOff>
          <xdr:row>2</xdr:row>
          <xdr:rowOff>0</xdr:rowOff>
        </xdr:from>
        <xdr:to>
          <xdr:col>1</xdr:col>
          <xdr:colOff>981075</xdr:colOff>
          <xdr:row>4</xdr:row>
          <xdr:rowOff>47625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45"/>
  <sheetViews>
    <sheetView view="pageLayout" zoomScaleNormal="70" workbookViewId="0">
      <selection activeCell="C42" sqref="C42"/>
    </sheetView>
  </sheetViews>
  <sheetFormatPr defaultRowHeight="12.75" x14ac:dyDescent="0.2"/>
  <cols>
    <col min="5" max="5" width="3.140625" customWidth="1"/>
    <col min="7" max="7" width="7.140625" customWidth="1"/>
    <col min="8" max="8" width="5.5703125" customWidth="1"/>
    <col min="9" max="9" width="3.140625" customWidth="1"/>
    <col min="10" max="10" width="8.28515625" customWidth="1"/>
    <col min="11" max="11" width="29.28515625" customWidth="1"/>
    <col min="12" max="12" width="18" customWidth="1"/>
    <col min="14" max="14" width="28.5703125" customWidth="1"/>
  </cols>
  <sheetData>
    <row r="1" spans="1:11" ht="17.25" customHeight="1" x14ac:dyDescent="0.2">
      <c r="A1" s="24" t="s">
        <v>5</v>
      </c>
      <c r="B1" s="117" t="s">
        <v>6</v>
      </c>
      <c r="C1" s="117"/>
      <c r="D1" s="117"/>
      <c r="E1" s="20"/>
      <c r="F1" s="20"/>
      <c r="G1" s="20"/>
      <c r="H1" s="20"/>
      <c r="I1" s="20"/>
      <c r="J1" s="20"/>
      <c r="K1" s="22"/>
    </row>
    <row r="2" spans="1:11" ht="31.5" customHeight="1" x14ac:dyDescent="0.2">
      <c r="A2" s="118" t="str">
        <f>"*V"&amp;F2&amp;"*"</f>
        <v>*VGPZ0A*</v>
      </c>
      <c r="B2" s="119"/>
      <c r="C2" s="119"/>
      <c r="D2" s="119"/>
      <c r="E2" s="119"/>
      <c r="F2" s="120" t="s">
        <v>1</v>
      </c>
      <c r="G2" s="120"/>
      <c r="H2" s="120"/>
      <c r="I2" s="120"/>
      <c r="J2" s="120"/>
      <c r="K2" s="5"/>
    </row>
    <row r="3" spans="1:11" ht="17.25" customHeight="1" x14ac:dyDescent="0.2">
      <c r="A3" s="25" t="s">
        <v>7</v>
      </c>
      <c r="B3" s="1"/>
      <c r="C3" s="1"/>
      <c r="D3" s="121">
        <v>532</v>
      </c>
      <c r="E3" s="122"/>
      <c r="F3" s="7" t="s">
        <v>8</v>
      </c>
      <c r="G3" s="1"/>
      <c r="H3" s="1"/>
      <c r="I3" s="1"/>
      <c r="J3" s="1"/>
      <c r="K3" s="5"/>
    </row>
    <row r="4" spans="1:11" ht="12.75" customHeight="1" x14ac:dyDescent="0.2">
      <c r="A4" s="4"/>
      <c r="B4" s="1"/>
      <c r="C4" s="1"/>
      <c r="D4" s="123"/>
      <c r="E4" s="124"/>
      <c r="F4" s="1"/>
      <c r="G4" s="1"/>
      <c r="H4" s="1"/>
      <c r="I4" s="1"/>
      <c r="J4" s="1"/>
      <c r="K4" s="5"/>
    </row>
    <row r="5" spans="1:11" ht="12.75" customHeight="1" x14ac:dyDescent="0.2">
      <c r="A5" s="4"/>
      <c r="B5" s="1"/>
      <c r="C5" s="1"/>
      <c r="D5" s="123"/>
      <c r="E5" s="124"/>
      <c r="F5" s="7" t="s">
        <v>9</v>
      </c>
      <c r="G5" s="1"/>
      <c r="H5" s="1"/>
      <c r="I5" s="1"/>
      <c r="J5" s="1"/>
      <c r="K5" s="5"/>
    </row>
    <row r="6" spans="1:11" ht="12.75" customHeight="1" x14ac:dyDescent="0.2">
      <c r="A6" s="4"/>
      <c r="B6" s="125" t="str">
        <f>"*Q"&amp;D3&amp;"*"</f>
        <v>*Q532*</v>
      </c>
      <c r="C6" s="125"/>
      <c r="D6" s="1"/>
      <c r="E6" s="5"/>
      <c r="F6" s="16">
        <v>767.67600000000004</v>
      </c>
      <c r="G6" s="17" t="s">
        <v>0</v>
      </c>
      <c r="H6" s="1"/>
      <c r="I6" s="1"/>
      <c r="J6" s="1"/>
      <c r="K6" s="26"/>
    </row>
    <row r="7" spans="1:11" ht="31.5" customHeight="1" x14ac:dyDescent="0.2">
      <c r="A7" s="27"/>
      <c r="B7" s="125"/>
      <c r="C7" s="125"/>
      <c r="D7" s="127" t="s">
        <v>0</v>
      </c>
      <c r="E7" s="128"/>
      <c r="F7" s="19" t="s">
        <v>10</v>
      </c>
      <c r="G7" s="1"/>
      <c r="H7" s="1"/>
      <c r="I7" s="1"/>
      <c r="J7" s="1"/>
      <c r="K7" s="28"/>
    </row>
    <row r="8" spans="1:11" ht="12.75" customHeight="1" x14ac:dyDescent="0.2">
      <c r="A8" s="29"/>
      <c r="B8" s="126"/>
      <c r="C8" s="126"/>
      <c r="D8" s="129"/>
      <c r="E8" s="130"/>
      <c r="F8" s="131">
        <v>42345</v>
      </c>
      <c r="G8" s="132"/>
      <c r="H8" s="2"/>
      <c r="I8" s="2"/>
      <c r="J8" s="2"/>
      <c r="K8" s="3"/>
    </row>
    <row r="9" spans="1:11" ht="27.75" customHeight="1" x14ac:dyDescent="0.5">
      <c r="A9" s="4"/>
      <c r="B9" s="104" t="s">
        <v>4</v>
      </c>
      <c r="C9" s="104"/>
      <c r="D9" s="104"/>
      <c r="E9" s="104"/>
      <c r="F9" s="104"/>
      <c r="G9" s="104"/>
      <c r="H9" s="1"/>
      <c r="I9" s="1"/>
      <c r="J9" s="1"/>
      <c r="K9" s="5"/>
    </row>
    <row r="10" spans="1:11" ht="69.75" customHeight="1" x14ac:dyDescent="0.2">
      <c r="A10" s="30" t="s">
        <v>11</v>
      </c>
      <c r="B10" s="105" t="str">
        <f>"*P"&amp;B9&amp;"*"</f>
        <v>*PWSKM4G334A3*</v>
      </c>
      <c r="C10" s="105"/>
      <c r="D10" s="105"/>
      <c r="E10" s="105"/>
      <c r="F10" s="105"/>
      <c r="G10" s="105"/>
      <c r="H10" s="105"/>
      <c r="I10" s="105"/>
      <c r="J10" s="105"/>
      <c r="K10" s="3"/>
    </row>
    <row r="11" spans="1:11" ht="19.5" customHeight="1" x14ac:dyDescent="0.2">
      <c r="A11" s="31" t="s">
        <v>12</v>
      </c>
      <c r="B11" s="20"/>
      <c r="C11" s="20"/>
      <c r="D11" s="20"/>
      <c r="E11" s="20"/>
      <c r="F11" s="22"/>
      <c r="G11" s="21" t="s">
        <v>14</v>
      </c>
      <c r="H11" s="1"/>
      <c r="I11" s="20"/>
      <c r="J11" s="20"/>
      <c r="K11" s="106" t="str">
        <f>"*N"&amp;G12&amp;"*"</f>
        <v>*N44444908*</v>
      </c>
    </row>
    <row r="12" spans="1:11" ht="12.75" customHeight="1" x14ac:dyDescent="0.2">
      <c r="A12" s="4"/>
      <c r="B12" s="1"/>
      <c r="C12" s="1"/>
      <c r="D12" s="1"/>
      <c r="E12" s="1"/>
      <c r="F12" s="5"/>
      <c r="G12" s="109">
        <v>44444908</v>
      </c>
      <c r="H12" s="109"/>
      <c r="I12" s="109"/>
      <c r="J12" s="109"/>
      <c r="K12" s="107"/>
    </row>
    <row r="13" spans="1:11" ht="20.25" customHeight="1" x14ac:dyDescent="0.25">
      <c r="A13" s="32" t="s">
        <v>13</v>
      </c>
      <c r="B13" s="2"/>
      <c r="C13" s="2"/>
      <c r="D13" s="2"/>
      <c r="E13" s="2"/>
      <c r="F13" s="3"/>
      <c r="G13" s="110"/>
      <c r="H13" s="110"/>
      <c r="I13" s="110"/>
      <c r="J13" s="110"/>
      <c r="K13" s="108"/>
    </row>
    <row r="14" spans="1:11" ht="23.25" customHeight="1" x14ac:dyDescent="0.25">
      <c r="A14" s="33" t="s">
        <v>15</v>
      </c>
      <c r="B14" s="1"/>
      <c r="C14" s="1"/>
      <c r="D14" s="1"/>
      <c r="E14" s="1"/>
      <c r="F14" s="1"/>
      <c r="G14" s="22"/>
      <c r="H14" s="1"/>
      <c r="I14" s="1"/>
      <c r="J14" s="1"/>
      <c r="K14" s="5"/>
    </row>
    <row r="15" spans="1:11" ht="18" customHeight="1" x14ac:dyDescent="0.2">
      <c r="A15" s="25" t="s">
        <v>16</v>
      </c>
      <c r="B15" s="1"/>
      <c r="C15" s="1"/>
      <c r="D15" s="111" t="s">
        <v>2</v>
      </c>
      <c r="E15" s="111"/>
      <c r="F15" s="1"/>
      <c r="G15" s="5"/>
      <c r="H15" s="112" t="s">
        <v>17</v>
      </c>
      <c r="I15" s="113"/>
      <c r="J15" s="113"/>
      <c r="K15" s="114"/>
    </row>
    <row r="16" spans="1:11" ht="18" customHeight="1" x14ac:dyDescent="0.2">
      <c r="A16" s="4"/>
      <c r="B16" s="115" t="str">
        <f>"*S"&amp;D15&amp;"*"</f>
        <v>*SGPZ0A0001*</v>
      </c>
      <c r="C16" s="115"/>
      <c r="D16" s="115"/>
      <c r="E16" s="115"/>
      <c r="F16" s="115"/>
      <c r="G16" s="5"/>
      <c r="H16" s="112"/>
      <c r="I16" s="113"/>
      <c r="J16" s="113"/>
      <c r="K16" s="114"/>
    </row>
    <row r="17" spans="1:11" ht="12.75" customHeight="1" x14ac:dyDescent="0.2">
      <c r="A17" s="4"/>
      <c r="B17" s="115"/>
      <c r="C17" s="115"/>
      <c r="D17" s="115"/>
      <c r="E17" s="115"/>
      <c r="F17" s="115"/>
      <c r="G17" s="5"/>
      <c r="H17" s="1"/>
      <c r="I17" s="1"/>
      <c r="J17" s="1"/>
      <c r="K17" s="5"/>
    </row>
    <row r="18" spans="1:11" ht="20.25" customHeight="1" x14ac:dyDescent="0.2">
      <c r="A18" s="6"/>
      <c r="B18" s="116"/>
      <c r="C18" s="116"/>
      <c r="D18" s="116"/>
      <c r="E18" s="116"/>
      <c r="F18" s="116"/>
      <c r="G18" s="3"/>
      <c r="H18" s="2"/>
      <c r="I18" s="2"/>
      <c r="J18" s="2"/>
      <c r="K18" s="3"/>
    </row>
    <row r="19" spans="1:11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27.75" customHeight="1" x14ac:dyDescent="0.2"/>
    <row r="25" spans="1:11" ht="18" customHeight="1" x14ac:dyDescent="0.2"/>
    <row r="26" spans="1:11" ht="12.75" customHeight="1" x14ac:dyDescent="0.2"/>
    <row r="27" spans="1:11" ht="12.75" customHeight="1" x14ac:dyDescent="0.2"/>
    <row r="28" spans="1:11" ht="15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9.5" customHeight="1" x14ac:dyDescent="0.2"/>
    <row r="33" ht="18" customHeight="1" x14ac:dyDescent="0.2"/>
    <row r="34" ht="12.75" customHeight="1" x14ac:dyDescent="0.2"/>
    <row r="35" ht="12.75" customHeight="1" x14ac:dyDescent="0.2"/>
    <row r="36" ht="18" customHeight="1" x14ac:dyDescent="0.2"/>
    <row r="37" ht="12.75" customHeight="1" x14ac:dyDescent="0.2"/>
    <row r="38" ht="23.25" customHeight="1" x14ac:dyDescent="0.2"/>
    <row r="39" ht="18" customHeight="1" x14ac:dyDescent="0.2"/>
    <row r="40" ht="16.5" customHeight="1" x14ac:dyDescent="0.2"/>
    <row r="41" ht="12.75" customHeight="1" x14ac:dyDescent="0.2"/>
    <row r="42" ht="12.75" customHeight="1" x14ac:dyDescent="0.2"/>
    <row r="43" ht="12.75" customHeight="1" x14ac:dyDescent="0.2"/>
    <row r="44" ht="26.25" customHeight="1" x14ac:dyDescent="0.2"/>
    <row r="45" ht="24.75" customHeight="1" x14ac:dyDescent="0.2"/>
  </sheetData>
  <mergeCells count="14">
    <mergeCell ref="B1:D1"/>
    <mergeCell ref="A2:E2"/>
    <mergeCell ref="F2:J2"/>
    <mergeCell ref="D3:E5"/>
    <mergeCell ref="B6:C8"/>
    <mergeCell ref="D7:E8"/>
    <mergeCell ref="F8:G8"/>
    <mergeCell ref="B9:G9"/>
    <mergeCell ref="B10:J10"/>
    <mergeCell ref="K11:K13"/>
    <mergeCell ref="G12:J13"/>
    <mergeCell ref="D15:E15"/>
    <mergeCell ref="H15:K16"/>
    <mergeCell ref="B16:F18"/>
  </mergeCells>
  <pageMargins left="0.19685039370078741" right="0.19685039370078741" top="0.19685039370078741" bottom="0.1968503937007874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N51"/>
  <sheetViews>
    <sheetView tabSelected="1" view="pageLayout" topLeftCell="A7" zoomScaleNormal="70" workbookViewId="0">
      <selection activeCell="C16" sqref="C16"/>
    </sheetView>
  </sheetViews>
  <sheetFormatPr defaultRowHeight="12.75" x14ac:dyDescent="0.2"/>
  <cols>
    <col min="1" max="1" width="3.28515625" style="59" customWidth="1"/>
    <col min="2" max="5" width="9.140625" style="59"/>
    <col min="6" max="6" width="4.7109375" style="59" customWidth="1"/>
    <col min="7" max="7" width="9.140625" style="59"/>
    <col min="8" max="8" width="4" style="59" customWidth="1"/>
    <col min="9" max="9" width="4.42578125" style="59" customWidth="1"/>
    <col min="10" max="10" width="3.5703125" style="59" customWidth="1"/>
    <col min="11" max="11" width="5.5703125" style="59" customWidth="1"/>
    <col min="12" max="12" width="3.140625" style="59" customWidth="1"/>
    <col min="13" max="13" width="8.28515625" style="59" customWidth="1"/>
    <col min="14" max="14" width="30.85546875" style="59" customWidth="1"/>
    <col min="15" max="15" width="18" style="59" customWidth="1"/>
    <col min="16" max="16" width="9.140625" style="59"/>
    <col min="17" max="17" width="28.5703125" style="59" customWidth="1"/>
    <col min="18" max="16384" width="9.140625" style="59"/>
  </cols>
  <sheetData>
    <row r="1" spans="1:14" ht="19.5" customHeight="1" x14ac:dyDescent="0.35">
      <c r="A1" s="54" t="s">
        <v>5</v>
      </c>
      <c r="B1" s="55"/>
      <c r="C1" s="56"/>
      <c r="D1" s="56"/>
      <c r="E1" s="57" t="str">
        <f>"V"&amp;G1&amp;""</f>
        <v>V123Ф</v>
      </c>
      <c r="F1" s="55"/>
      <c r="G1" s="146" t="s">
        <v>54</v>
      </c>
      <c r="H1" s="146"/>
      <c r="I1" s="146"/>
      <c r="J1" s="146"/>
      <c r="K1" s="146"/>
      <c r="L1" s="146"/>
      <c r="M1" s="39" t="s">
        <v>18</v>
      </c>
      <c r="N1" s="58"/>
    </row>
    <row r="2" spans="1:14" ht="36" customHeight="1" x14ac:dyDescent="0.2">
      <c r="A2" s="60"/>
      <c r="B2" s="15"/>
      <c r="C2" s="15"/>
      <c r="D2" s="15"/>
      <c r="E2" s="15"/>
      <c r="F2" s="15"/>
      <c r="G2" s="147"/>
      <c r="H2" s="147"/>
      <c r="I2" s="147"/>
      <c r="J2" s="147"/>
      <c r="K2" s="147"/>
      <c r="L2" s="147"/>
      <c r="M2" s="38"/>
      <c r="N2" s="61"/>
    </row>
    <row r="3" spans="1:14" ht="17.25" customHeight="1" x14ac:dyDescent="0.2">
      <c r="A3" s="62" t="s">
        <v>7</v>
      </c>
      <c r="B3" s="63"/>
      <c r="C3" s="63"/>
      <c r="D3" s="148">
        <v>532</v>
      </c>
      <c r="E3" s="148"/>
      <c r="F3" s="149"/>
      <c r="G3" s="23" t="s">
        <v>8</v>
      </c>
      <c r="H3" s="23"/>
      <c r="I3" s="23"/>
      <c r="J3" s="63"/>
      <c r="K3" s="63"/>
      <c r="L3" s="63"/>
      <c r="M3" s="63"/>
      <c r="N3" s="96" t="str">
        <f>""&amp;M12&amp;"_"&amp;B7&amp;"_"&amp;K9&amp;"_"&amp;N20&amp;"_"&amp;E18&amp;"_"&amp;K6&amp;"_"&amp;G21&amp;"_"""</f>
        <v>Pmaterial1_Q532_D160311_8VФАПР_SRR60690190_TRR60690190_15D190222_"</v>
      </c>
    </row>
    <row r="4" spans="1:14" ht="12.75" customHeight="1" x14ac:dyDescent="0.2">
      <c r="A4" s="62"/>
      <c r="B4" s="63"/>
      <c r="C4" s="63"/>
      <c r="D4" s="150"/>
      <c r="E4" s="150"/>
      <c r="F4" s="151"/>
      <c r="G4" s="23"/>
      <c r="H4" s="23"/>
      <c r="I4" s="23"/>
      <c r="J4" s="63"/>
      <c r="K4" s="23" t="s">
        <v>19</v>
      </c>
      <c r="L4" s="63"/>
      <c r="M4" s="63"/>
      <c r="N4" s="61"/>
    </row>
    <row r="5" spans="1:14" ht="12.75" customHeight="1" x14ac:dyDescent="0.25">
      <c r="A5" s="64"/>
      <c r="B5" s="63"/>
      <c r="C5" s="63"/>
      <c r="D5" s="150"/>
      <c r="E5" s="150"/>
      <c r="F5" s="151"/>
      <c r="G5" s="23" t="s">
        <v>9</v>
      </c>
      <c r="H5" s="23"/>
      <c r="I5" s="63"/>
      <c r="J5" s="63"/>
      <c r="K5" s="42" t="s">
        <v>41</v>
      </c>
      <c r="L5" s="41"/>
      <c r="M5" s="41"/>
      <c r="N5" s="61"/>
    </row>
    <row r="6" spans="1:14" ht="12.75" customHeight="1" x14ac:dyDescent="0.2">
      <c r="A6" s="64"/>
      <c r="B6" s="63"/>
      <c r="C6" s="63"/>
      <c r="D6" s="150"/>
      <c r="E6" s="150"/>
      <c r="F6" s="151"/>
      <c r="G6" s="152">
        <f>VLOOKUP(A18,idh_list!A:H,8,0)*D3</f>
        <v>767.67600000000004</v>
      </c>
      <c r="H6" s="153"/>
      <c r="I6" s="153"/>
      <c r="J6" s="63"/>
      <c r="K6" s="96" t="str">
        <f>"T"&amp;K5&amp;""</f>
        <v>TRR60690190</v>
      </c>
      <c r="L6" s="41"/>
      <c r="M6" s="41"/>
      <c r="N6" s="61"/>
    </row>
    <row r="7" spans="1:14" ht="12.75" customHeight="1" x14ac:dyDescent="0.2">
      <c r="A7" s="64"/>
      <c r="B7" s="65" t="str">
        <f>"Q"&amp;D3&amp;""</f>
        <v>Q532</v>
      </c>
      <c r="C7" s="18"/>
      <c r="D7" s="150"/>
      <c r="E7" s="150"/>
      <c r="F7" s="151"/>
      <c r="G7" s="152"/>
      <c r="H7" s="153"/>
      <c r="I7" s="153"/>
      <c r="J7" s="17" t="s">
        <v>0</v>
      </c>
      <c r="K7" s="63"/>
      <c r="L7" s="63"/>
      <c r="M7" s="63"/>
      <c r="N7" s="26"/>
    </row>
    <row r="8" spans="1:14" ht="12.75" customHeight="1" x14ac:dyDescent="0.4">
      <c r="A8" s="64"/>
      <c r="B8" s="65"/>
      <c r="C8" s="18"/>
      <c r="D8" s="63"/>
      <c r="E8" s="63"/>
      <c r="F8" s="61"/>
      <c r="G8" s="66" t="s">
        <v>10</v>
      </c>
      <c r="H8" s="66"/>
      <c r="I8" s="40"/>
      <c r="J8" s="17"/>
      <c r="K8" s="63"/>
      <c r="L8" s="63"/>
      <c r="M8" s="63"/>
      <c r="N8" s="26"/>
    </row>
    <row r="9" spans="1:14" ht="20.25" customHeight="1" x14ac:dyDescent="0.2">
      <c r="A9" s="27"/>
      <c r="B9" s="18"/>
      <c r="C9" s="18"/>
      <c r="D9" s="63"/>
      <c r="E9" s="67"/>
      <c r="F9" s="154" t="s">
        <v>0</v>
      </c>
      <c r="G9" s="156">
        <f ca="1">TODAY()</f>
        <v>42450</v>
      </c>
      <c r="H9" s="157"/>
      <c r="I9" s="157"/>
      <c r="J9" s="157"/>
      <c r="K9" s="96" t="s">
        <v>42</v>
      </c>
      <c r="L9" s="63"/>
      <c r="M9" s="63"/>
      <c r="N9" s="28"/>
    </row>
    <row r="10" spans="1:14" ht="11.25" customHeight="1" x14ac:dyDescent="0.2">
      <c r="A10" s="29"/>
      <c r="B10" s="15"/>
      <c r="C10" s="15"/>
      <c r="D10" s="68"/>
      <c r="E10" s="68"/>
      <c r="F10" s="155"/>
      <c r="G10" s="158"/>
      <c r="H10" s="159"/>
      <c r="I10" s="159"/>
      <c r="J10" s="159"/>
      <c r="K10" s="69"/>
      <c r="L10" s="69"/>
      <c r="M10" s="69"/>
      <c r="N10" s="70"/>
    </row>
    <row r="11" spans="1:14" ht="27.75" customHeight="1" x14ac:dyDescent="0.2">
      <c r="A11" s="160" t="str">
        <f>VLOOKUP(A18,idh_list!A:H,4,0)</f>
        <v>material1</v>
      </c>
      <c r="B11" s="161"/>
      <c r="C11" s="161"/>
      <c r="D11" s="161"/>
      <c r="E11" s="161"/>
      <c r="F11" s="161"/>
      <c r="G11" s="161"/>
      <c r="H11" s="161"/>
      <c r="I11" s="161"/>
      <c r="J11" s="161"/>
      <c r="K11" s="63"/>
      <c r="L11" s="63"/>
      <c r="M11" s="63"/>
      <c r="N11" s="61"/>
    </row>
    <row r="12" spans="1:14" ht="20.25" customHeight="1" x14ac:dyDescent="0.2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63"/>
      <c r="L12" s="63"/>
      <c r="M12" s="96" t="str">
        <f>"P"&amp;A11&amp;""</f>
        <v>Pmaterial1</v>
      </c>
      <c r="N12" s="61"/>
    </row>
    <row r="13" spans="1:14" ht="12.75" customHeight="1" x14ac:dyDescent="0.65">
      <c r="A13" s="36"/>
      <c r="B13" s="37"/>
      <c r="C13" s="37"/>
      <c r="D13" s="63"/>
      <c r="E13" s="37"/>
      <c r="F13" s="37"/>
      <c r="G13" s="37"/>
      <c r="H13" s="37"/>
      <c r="I13" s="37"/>
      <c r="J13" s="37"/>
      <c r="K13" s="63"/>
      <c r="L13" s="63"/>
      <c r="M13" s="63"/>
      <c r="N13" s="61"/>
    </row>
    <row r="14" spans="1:14" ht="51.75" customHeight="1" x14ac:dyDescent="0.2">
      <c r="A14" s="71" t="s">
        <v>11</v>
      </c>
      <c r="B14" s="69"/>
      <c r="C14" s="53"/>
      <c r="D14" s="53"/>
      <c r="E14" s="35"/>
      <c r="F14" s="35"/>
      <c r="G14" s="35"/>
      <c r="H14" s="35"/>
      <c r="I14" s="35"/>
      <c r="J14" s="35"/>
      <c r="K14" s="35"/>
      <c r="L14" s="35"/>
      <c r="M14" s="35"/>
      <c r="N14" s="70"/>
    </row>
    <row r="15" spans="1:14" ht="19.5" customHeight="1" x14ac:dyDescent="0.2">
      <c r="A15" s="72" t="s">
        <v>12</v>
      </c>
      <c r="B15" s="63"/>
      <c r="C15" s="63"/>
      <c r="D15" s="63"/>
      <c r="E15" s="63"/>
      <c r="F15" s="63"/>
      <c r="G15" s="63"/>
      <c r="H15" s="61"/>
      <c r="I15" s="43" t="s">
        <v>14</v>
      </c>
      <c r="K15" s="63"/>
      <c r="L15" s="63"/>
      <c r="M15" s="63"/>
      <c r="N15" s="107"/>
    </row>
    <row r="16" spans="1:14" ht="12.75" customHeight="1" x14ac:dyDescent="0.2">
      <c r="A16" s="64"/>
      <c r="B16" s="63"/>
      <c r="C16" s="63"/>
      <c r="D16" s="63"/>
      <c r="E16" s="63"/>
      <c r="F16" s="63"/>
      <c r="G16" s="63"/>
      <c r="H16" s="61"/>
      <c r="I16" s="63"/>
      <c r="J16" s="144"/>
      <c r="K16" s="144"/>
      <c r="L16" s="144"/>
      <c r="M16" s="144"/>
      <c r="N16" s="107"/>
    </row>
    <row r="17" spans="1:14" ht="20.25" customHeight="1" x14ac:dyDescent="0.25">
      <c r="A17" s="32"/>
      <c r="B17" s="69"/>
      <c r="C17" s="69"/>
      <c r="D17" s="69"/>
      <c r="E17" s="69"/>
      <c r="F17" s="69"/>
      <c r="G17" s="69"/>
      <c r="H17" s="70"/>
      <c r="I17" s="69"/>
      <c r="J17" s="144"/>
      <c r="K17" s="145"/>
      <c r="L17" s="145"/>
      <c r="M17" s="145"/>
      <c r="N17" s="108"/>
    </row>
    <row r="18" spans="1:14" ht="23.25" customHeight="1" x14ac:dyDescent="0.25">
      <c r="A18" s="133">
        <v>761601</v>
      </c>
      <c r="B18" s="134"/>
      <c r="C18" s="55"/>
      <c r="D18" s="55"/>
      <c r="E18" s="96" t="str">
        <f>"S"&amp;D21&amp;""</f>
        <v>SRR60690190</v>
      </c>
      <c r="F18" s="55"/>
      <c r="H18" s="55"/>
      <c r="I18" s="50" t="s">
        <v>20</v>
      </c>
      <c r="J18" s="49" t="s">
        <v>21</v>
      </c>
      <c r="K18" s="55"/>
      <c r="L18" s="55"/>
      <c r="M18" s="55"/>
      <c r="N18" s="48" t="s">
        <v>23</v>
      </c>
    </row>
    <row r="19" spans="1:14" ht="18" customHeight="1" x14ac:dyDescent="0.25">
      <c r="A19" s="45" t="str">
        <f>CONCATENATE(VLOOKUP(A18,idh_list!A:H,4,0),VLOOKUP(A18,idh_list!A:H,2,0))</f>
        <v>material1material1</v>
      </c>
      <c r="B19" s="46"/>
      <c r="C19" s="63"/>
      <c r="D19" s="67"/>
      <c r="E19" s="67"/>
      <c r="F19" s="67"/>
      <c r="G19" s="135">
        <v>43518</v>
      </c>
      <c r="H19" s="135"/>
      <c r="I19" s="136"/>
      <c r="J19" s="63"/>
      <c r="K19" s="51"/>
      <c r="L19" s="51"/>
      <c r="M19" s="51"/>
      <c r="N19" s="52"/>
    </row>
    <row r="20" spans="1:14" ht="11.25" customHeight="1" x14ac:dyDescent="0.25">
      <c r="A20" s="64"/>
      <c r="B20" s="44"/>
      <c r="C20" s="44"/>
      <c r="D20" s="44"/>
      <c r="E20" s="44"/>
      <c r="F20" s="44"/>
      <c r="G20" s="44"/>
      <c r="H20" s="34"/>
      <c r="I20" s="47"/>
      <c r="J20" s="63"/>
      <c r="K20" s="51"/>
      <c r="L20" s="51"/>
      <c r="M20" s="51"/>
      <c r="N20" s="97" t="str">
        <f>"8V"&amp;K22&amp;""</f>
        <v>8VФАПР</v>
      </c>
    </row>
    <row r="21" spans="1:14" ht="18" customHeight="1" x14ac:dyDescent="0.3">
      <c r="A21" s="62" t="s">
        <v>16</v>
      </c>
      <c r="B21" s="63"/>
      <c r="C21" s="63"/>
      <c r="D21" s="137" t="s">
        <v>41</v>
      </c>
      <c r="E21" s="137"/>
      <c r="F21" s="137"/>
      <c r="G21" s="96" t="s">
        <v>43</v>
      </c>
      <c r="H21" s="34"/>
      <c r="I21" s="47"/>
      <c r="J21" s="63"/>
      <c r="L21" s="23" t="s">
        <v>22</v>
      </c>
      <c r="M21" s="63"/>
      <c r="N21" s="61"/>
    </row>
    <row r="22" spans="1:14" ht="20.25" customHeight="1" x14ac:dyDescent="0.2">
      <c r="A22" s="64"/>
      <c r="B22" s="63"/>
      <c r="C22" s="63"/>
      <c r="D22" s="63"/>
      <c r="E22" s="63"/>
      <c r="F22" s="63"/>
      <c r="G22" s="44"/>
      <c r="H22" s="34"/>
      <c r="I22" s="47"/>
      <c r="J22" s="63"/>
      <c r="K22" s="138" t="s">
        <v>55</v>
      </c>
      <c r="L22" s="138"/>
      <c r="M22" s="138"/>
      <c r="N22" s="139">
        <v>12</v>
      </c>
    </row>
    <row r="23" spans="1:14" ht="12.75" customHeight="1" x14ac:dyDescent="0.2">
      <c r="A23" s="64"/>
      <c r="B23" s="34"/>
      <c r="C23" s="34"/>
      <c r="D23" s="34"/>
      <c r="E23" s="34"/>
      <c r="F23" s="140" t="s">
        <v>18</v>
      </c>
      <c r="G23" s="140"/>
      <c r="H23" s="140"/>
      <c r="I23" s="141"/>
      <c r="J23" s="63"/>
      <c r="K23" s="138"/>
      <c r="L23" s="138"/>
      <c r="M23" s="138"/>
      <c r="N23" s="139"/>
    </row>
    <row r="24" spans="1:14" ht="10.5" customHeight="1" x14ac:dyDescent="0.2">
      <c r="A24" s="60"/>
      <c r="B24" s="69"/>
      <c r="C24" s="69"/>
      <c r="D24" s="69"/>
      <c r="E24" s="69"/>
      <c r="F24" s="142"/>
      <c r="G24" s="142"/>
      <c r="H24" s="142"/>
      <c r="I24" s="143"/>
      <c r="J24" s="69"/>
      <c r="K24" s="69"/>
      <c r="L24" s="69"/>
      <c r="M24" s="69"/>
      <c r="N24" s="70"/>
    </row>
    <row r="25" spans="1:14" ht="10.5" customHeight="1" x14ac:dyDescent="0.25">
      <c r="A25" s="63"/>
      <c r="B25" s="63"/>
      <c r="C25" s="63"/>
      <c r="D25" s="63"/>
      <c r="E25" s="63"/>
      <c r="F25" s="84"/>
      <c r="G25" s="84"/>
      <c r="H25" s="84"/>
      <c r="I25" s="84"/>
      <c r="J25" s="63"/>
      <c r="K25" s="63"/>
      <c r="L25" s="63"/>
      <c r="M25" s="63"/>
      <c r="N25" s="63"/>
    </row>
    <row r="26" spans="1:14" ht="12.75" customHeight="1" x14ac:dyDescent="0.2"/>
    <row r="27" spans="1:14" ht="19.5" customHeight="1" x14ac:dyDescent="0.35">
      <c r="A27" s="54" t="s">
        <v>5</v>
      </c>
      <c r="B27" s="55"/>
      <c r="C27" s="56"/>
      <c r="D27" s="56"/>
      <c r="E27" s="57" t="str">
        <f>"V"&amp;G27&amp;""</f>
        <v>V123Ф</v>
      </c>
      <c r="F27" s="55"/>
      <c r="G27" s="146" t="s">
        <v>54</v>
      </c>
      <c r="H27" s="146"/>
      <c r="I27" s="146"/>
      <c r="J27" s="146"/>
      <c r="K27" s="146"/>
      <c r="L27" s="146"/>
      <c r="M27" s="39" t="s">
        <v>18</v>
      </c>
      <c r="N27" s="58"/>
    </row>
    <row r="28" spans="1:14" ht="36" customHeight="1" x14ac:dyDescent="0.2">
      <c r="A28" s="60"/>
      <c r="B28" s="15"/>
      <c r="C28" s="15"/>
      <c r="D28" s="15"/>
      <c r="E28" s="15"/>
      <c r="F28" s="15"/>
      <c r="G28" s="147"/>
      <c r="H28" s="147"/>
      <c r="I28" s="147"/>
      <c r="J28" s="147"/>
      <c r="K28" s="147"/>
      <c r="L28" s="147"/>
      <c r="M28" s="38"/>
      <c r="N28" s="61"/>
    </row>
    <row r="29" spans="1:14" ht="17.25" customHeight="1" x14ac:dyDescent="0.2">
      <c r="A29" s="62" t="s">
        <v>7</v>
      </c>
      <c r="B29" s="63"/>
      <c r="C29" s="63"/>
      <c r="D29" s="148">
        <v>1400</v>
      </c>
      <c r="E29" s="148"/>
      <c r="F29" s="149"/>
      <c r="G29" s="23" t="s">
        <v>8</v>
      </c>
      <c r="H29" s="23"/>
      <c r="I29" s="23"/>
      <c r="J29" s="63"/>
      <c r="K29" s="63"/>
      <c r="L29" s="63"/>
      <c r="M29" s="63"/>
      <c r="N29" s="96" t="str">
        <f>""&amp;M38&amp;"_"&amp;B33&amp;"_"&amp;K35&amp;"_"&amp;N46&amp;"_"&amp;E44&amp;"_"&amp;K32&amp;"_"&amp;G47&amp;"_"""</f>
        <v>Pmaterial8_Q1400_D160311_8VФАПР_SRR60690190_TRR60690190_15D190222_"</v>
      </c>
    </row>
    <row r="30" spans="1:14" ht="12.75" customHeight="1" x14ac:dyDescent="0.2">
      <c r="A30" s="62"/>
      <c r="B30" s="63"/>
      <c r="C30" s="63"/>
      <c r="D30" s="150"/>
      <c r="E30" s="150"/>
      <c r="F30" s="151"/>
      <c r="G30" s="23"/>
      <c r="H30" s="23"/>
      <c r="I30" s="23"/>
      <c r="J30" s="63"/>
      <c r="K30" s="23" t="s">
        <v>19</v>
      </c>
      <c r="L30" s="63"/>
      <c r="M30" s="63"/>
      <c r="N30" s="61"/>
    </row>
    <row r="31" spans="1:14" ht="12.75" customHeight="1" x14ac:dyDescent="0.25">
      <c r="A31" s="64"/>
      <c r="B31" s="63"/>
      <c r="C31" s="63"/>
      <c r="D31" s="150"/>
      <c r="E31" s="150"/>
      <c r="F31" s="151"/>
      <c r="G31" s="23" t="s">
        <v>9</v>
      </c>
      <c r="H31" s="23"/>
      <c r="I31" s="63"/>
      <c r="J31" s="63"/>
      <c r="K31" s="42" t="s">
        <v>41</v>
      </c>
      <c r="L31" s="41"/>
      <c r="M31" s="41"/>
      <c r="N31" s="61"/>
    </row>
    <row r="32" spans="1:14" ht="12.75" customHeight="1" x14ac:dyDescent="0.2">
      <c r="A32" s="64"/>
      <c r="B32" s="63"/>
      <c r="C32" s="63"/>
      <c r="D32" s="150"/>
      <c r="E32" s="150"/>
      <c r="F32" s="151"/>
      <c r="G32" s="152">
        <f>VLOOKUP(A18,idh_list!A:H,8,0)*D29</f>
        <v>2020.2</v>
      </c>
      <c r="H32" s="153"/>
      <c r="I32" s="153"/>
      <c r="J32" s="63"/>
      <c r="K32" s="98" t="str">
        <f>"T"&amp;K31&amp;""</f>
        <v>TRR60690190</v>
      </c>
      <c r="L32" s="41"/>
      <c r="M32" s="41"/>
      <c r="N32" s="61"/>
    </row>
    <row r="33" spans="1:14" ht="12.75" customHeight="1" x14ac:dyDescent="0.2">
      <c r="A33" s="64"/>
      <c r="B33" s="65" t="str">
        <f>"Q"&amp;D29&amp;""</f>
        <v>Q1400</v>
      </c>
      <c r="C33" s="18"/>
      <c r="D33" s="150"/>
      <c r="E33" s="150"/>
      <c r="F33" s="151"/>
      <c r="G33" s="152"/>
      <c r="H33" s="153"/>
      <c r="I33" s="153"/>
      <c r="J33" s="17" t="s">
        <v>0</v>
      </c>
      <c r="K33" s="63"/>
      <c r="L33" s="63"/>
      <c r="M33" s="63"/>
      <c r="N33" s="26"/>
    </row>
    <row r="34" spans="1:14" ht="12.75" customHeight="1" x14ac:dyDescent="0.4">
      <c r="A34" s="64"/>
      <c r="B34" s="65"/>
      <c r="C34" s="18"/>
      <c r="D34" s="63"/>
      <c r="E34" s="63"/>
      <c r="F34" s="61"/>
      <c r="G34" s="66" t="s">
        <v>10</v>
      </c>
      <c r="H34" s="66"/>
      <c r="I34" s="40"/>
      <c r="J34" s="17"/>
      <c r="K34" s="63"/>
      <c r="L34" s="63"/>
      <c r="M34" s="63"/>
      <c r="N34" s="26"/>
    </row>
    <row r="35" spans="1:14" ht="20.25" customHeight="1" x14ac:dyDescent="0.2">
      <c r="A35" s="27"/>
      <c r="B35" s="18"/>
      <c r="C35" s="18"/>
      <c r="D35" s="63"/>
      <c r="E35" s="67"/>
      <c r="F35" s="154" t="s">
        <v>0</v>
      </c>
      <c r="G35" s="156">
        <f ca="1">TODAY()</f>
        <v>42450</v>
      </c>
      <c r="H35" s="157"/>
      <c r="I35" s="157"/>
      <c r="J35" s="157"/>
      <c r="K35" s="99" t="s">
        <v>42</v>
      </c>
      <c r="L35" s="63"/>
      <c r="M35" s="63"/>
      <c r="N35" s="28"/>
    </row>
    <row r="36" spans="1:14" ht="11.25" customHeight="1" x14ac:dyDescent="0.2">
      <c r="A36" s="29"/>
      <c r="B36" s="15"/>
      <c r="C36" s="15"/>
      <c r="D36" s="68"/>
      <c r="E36" s="68"/>
      <c r="F36" s="155"/>
      <c r="G36" s="158"/>
      <c r="H36" s="159"/>
      <c r="I36" s="159"/>
      <c r="J36" s="159"/>
      <c r="K36" s="69"/>
      <c r="L36" s="69"/>
      <c r="M36" s="69"/>
      <c r="N36" s="70"/>
    </row>
    <row r="37" spans="1:14" ht="27.75" customHeight="1" x14ac:dyDescent="0.2">
      <c r="A37" s="160" t="str">
        <f>VLOOKUP(A44,idh_list!A:H,4,0)</f>
        <v>material8</v>
      </c>
      <c r="B37" s="161"/>
      <c r="C37" s="161"/>
      <c r="D37" s="161"/>
      <c r="E37" s="161"/>
      <c r="F37" s="161"/>
      <c r="G37" s="161"/>
      <c r="H37" s="161"/>
      <c r="I37" s="161"/>
      <c r="J37" s="161"/>
      <c r="K37" s="63"/>
      <c r="L37" s="63"/>
      <c r="M37" s="63"/>
      <c r="N37" s="61"/>
    </row>
    <row r="38" spans="1:14" ht="20.25" customHeight="1" x14ac:dyDescent="0.2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63"/>
      <c r="L38" s="63"/>
      <c r="M38" s="100" t="str">
        <f>"P"&amp;A37&amp;""</f>
        <v>Pmaterial8</v>
      </c>
      <c r="N38" s="61"/>
    </row>
    <row r="39" spans="1:14" ht="12.75" customHeight="1" x14ac:dyDescent="0.65">
      <c r="A39" s="36"/>
      <c r="B39" s="37"/>
      <c r="C39" s="37"/>
      <c r="D39" s="63"/>
      <c r="E39" s="37"/>
      <c r="F39" s="37"/>
      <c r="G39" s="37"/>
      <c r="H39" s="37"/>
      <c r="I39" s="37"/>
      <c r="J39" s="37"/>
      <c r="K39" s="63"/>
      <c r="L39" s="63"/>
      <c r="M39" s="63"/>
      <c r="N39" s="61"/>
    </row>
    <row r="40" spans="1:14" ht="51.75" customHeight="1" x14ac:dyDescent="0.2">
      <c r="A40" s="71" t="s">
        <v>11</v>
      </c>
      <c r="B40" s="69"/>
      <c r="C40" s="53"/>
      <c r="D40" s="53"/>
      <c r="E40" s="35"/>
      <c r="F40" s="35"/>
      <c r="G40" s="35"/>
      <c r="H40" s="35"/>
      <c r="I40" s="35"/>
      <c r="J40" s="35"/>
      <c r="K40" s="35"/>
      <c r="L40" s="35"/>
      <c r="M40" s="35"/>
      <c r="N40" s="70"/>
    </row>
    <row r="41" spans="1:14" ht="19.5" customHeight="1" x14ac:dyDescent="0.2">
      <c r="A41" s="72" t="s">
        <v>12</v>
      </c>
      <c r="B41" s="63"/>
      <c r="C41" s="63"/>
      <c r="D41" s="63"/>
      <c r="E41" s="63"/>
      <c r="F41" s="63"/>
      <c r="G41" s="63"/>
      <c r="H41" s="61"/>
      <c r="I41" s="43" t="s">
        <v>14</v>
      </c>
      <c r="K41" s="63"/>
      <c r="L41" s="63"/>
      <c r="M41" s="63"/>
      <c r="N41" s="107"/>
    </row>
    <row r="42" spans="1:14" ht="12.75" customHeight="1" x14ac:dyDescent="0.2">
      <c r="A42" s="64"/>
      <c r="B42" s="63"/>
      <c r="C42" s="63"/>
      <c r="D42" s="63"/>
      <c r="E42" s="63"/>
      <c r="F42" s="63"/>
      <c r="G42" s="63"/>
      <c r="H42" s="61"/>
      <c r="I42" s="63"/>
      <c r="J42" s="144">
        <v>2432</v>
      </c>
      <c r="K42" s="144"/>
      <c r="L42" s="144"/>
      <c r="M42" s="144"/>
      <c r="N42" s="107"/>
    </row>
    <row r="43" spans="1:14" ht="20.25" customHeight="1" x14ac:dyDescent="0.25">
      <c r="A43" s="32"/>
      <c r="B43" s="69"/>
      <c r="C43" s="69"/>
      <c r="D43" s="69"/>
      <c r="E43" s="69"/>
      <c r="F43" s="69"/>
      <c r="G43" s="69"/>
      <c r="H43" s="70"/>
      <c r="I43" s="69"/>
      <c r="J43" s="144"/>
      <c r="K43" s="145"/>
      <c r="L43" s="145"/>
      <c r="M43" s="145"/>
      <c r="N43" s="108"/>
    </row>
    <row r="44" spans="1:14" ht="23.25" customHeight="1" x14ac:dyDescent="0.25">
      <c r="A44" s="133">
        <v>1719051</v>
      </c>
      <c r="B44" s="134"/>
      <c r="C44" s="55"/>
      <c r="D44" s="55"/>
      <c r="E44" s="102" t="str">
        <f>"S"&amp;D47&amp;""</f>
        <v>SRR60690190</v>
      </c>
      <c r="F44" s="55"/>
      <c r="H44" s="55"/>
      <c r="I44" s="50" t="s">
        <v>20</v>
      </c>
      <c r="J44" s="49" t="s">
        <v>21</v>
      </c>
      <c r="K44" s="55"/>
      <c r="L44" s="55"/>
      <c r="M44" s="55"/>
      <c r="N44" s="48" t="s">
        <v>23</v>
      </c>
    </row>
    <row r="45" spans="1:14" ht="18" customHeight="1" x14ac:dyDescent="0.25">
      <c r="A45" s="45" t="str">
        <f>CONCATENATE(VLOOKUP(A44,idh_list!A:H,4,0),VLOOKUP(A44,idh_list!A:H,2,0))</f>
        <v>material8material8</v>
      </c>
      <c r="B45" s="46"/>
      <c r="C45" s="63"/>
      <c r="D45" s="67"/>
      <c r="E45" s="67"/>
      <c r="F45" s="67"/>
      <c r="G45" s="135">
        <v>43518</v>
      </c>
      <c r="H45" s="135"/>
      <c r="I45" s="136"/>
      <c r="J45" s="63"/>
      <c r="K45" s="51"/>
      <c r="L45" s="51"/>
      <c r="M45" s="51"/>
      <c r="N45" s="52"/>
    </row>
    <row r="46" spans="1:14" ht="11.25" customHeight="1" x14ac:dyDescent="0.25">
      <c r="A46" s="64"/>
      <c r="B46" s="44"/>
      <c r="C46" s="44"/>
      <c r="D46" s="44"/>
      <c r="E46" s="44"/>
      <c r="F46" s="44"/>
      <c r="G46" s="44"/>
      <c r="H46" s="34"/>
      <c r="I46" s="47"/>
      <c r="J46" s="63"/>
      <c r="K46" s="51"/>
      <c r="L46" s="51"/>
      <c r="M46" s="51"/>
      <c r="N46" s="101" t="str">
        <f>"8V"&amp;K48&amp;""</f>
        <v>8VФАПР</v>
      </c>
    </row>
    <row r="47" spans="1:14" ht="18" customHeight="1" x14ac:dyDescent="0.3">
      <c r="A47" s="62" t="s">
        <v>16</v>
      </c>
      <c r="B47" s="63"/>
      <c r="C47" s="63"/>
      <c r="D47" s="137" t="s">
        <v>41</v>
      </c>
      <c r="E47" s="137"/>
      <c r="F47" s="137"/>
      <c r="G47" s="100" t="s">
        <v>43</v>
      </c>
      <c r="H47" s="34"/>
      <c r="I47" s="47"/>
      <c r="J47" s="63"/>
      <c r="L47" s="23" t="s">
        <v>22</v>
      </c>
      <c r="M47" s="63"/>
      <c r="N47" s="61"/>
    </row>
    <row r="48" spans="1:14" ht="20.25" customHeight="1" x14ac:dyDescent="0.2">
      <c r="A48" s="64"/>
      <c r="B48" s="63"/>
      <c r="C48" s="63"/>
      <c r="D48" s="63"/>
      <c r="E48" s="63"/>
      <c r="F48" s="63"/>
      <c r="G48" s="44"/>
      <c r="H48" s="34"/>
      <c r="I48" s="47"/>
      <c r="J48" s="63"/>
      <c r="K48" s="138" t="s">
        <v>55</v>
      </c>
      <c r="L48" s="138"/>
      <c r="M48" s="138"/>
      <c r="N48" s="139">
        <v>12</v>
      </c>
    </row>
    <row r="49" spans="1:14" ht="12.75" customHeight="1" x14ac:dyDescent="0.2">
      <c r="A49" s="64"/>
      <c r="B49" s="34"/>
      <c r="C49" s="34"/>
      <c r="D49" s="34"/>
      <c r="E49" s="34"/>
      <c r="F49" s="140" t="s">
        <v>18</v>
      </c>
      <c r="G49" s="140"/>
      <c r="H49" s="140"/>
      <c r="I49" s="141"/>
      <c r="J49" s="63"/>
      <c r="K49" s="138"/>
      <c r="L49" s="138"/>
      <c r="M49" s="138"/>
      <c r="N49" s="139"/>
    </row>
    <row r="50" spans="1:14" ht="10.5" customHeight="1" x14ac:dyDescent="0.2">
      <c r="A50" s="60"/>
      <c r="B50" s="69"/>
      <c r="C50" s="69"/>
      <c r="D50" s="69"/>
      <c r="E50" s="69"/>
      <c r="F50" s="142"/>
      <c r="G50" s="142"/>
      <c r="H50" s="142"/>
      <c r="I50" s="143"/>
      <c r="J50" s="69"/>
      <c r="K50" s="69"/>
      <c r="L50" s="69"/>
      <c r="M50" s="69"/>
      <c r="N50" s="70"/>
    </row>
    <row r="51" spans="1:14" ht="24.75" customHeight="1" x14ac:dyDescent="0.2"/>
  </sheetData>
  <mergeCells count="28">
    <mergeCell ref="J16:M17"/>
    <mergeCell ref="N15:N17"/>
    <mergeCell ref="A11:J12"/>
    <mergeCell ref="F9:F10"/>
    <mergeCell ref="G1:L2"/>
    <mergeCell ref="G6:I7"/>
    <mergeCell ref="D3:F7"/>
    <mergeCell ref="G9:J10"/>
    <mergeCell ref="N41:N43"/>
    <mergeCell ref="J42:M43"/>
    <mergeCell ref="D21:F21"/>
    <mergeCell ref="A18:B18"/>
    <mergeCell ref="G19:I19"/>
    <mergeCell ref="K22:M23"/>
    <mergeCell ref="N22:N23"/>
    <mergeCell ref="G27:L28"/>
    <mergeCell ref="F23:I24"/>
    <mergeCell ref="D29:F33"/>
    <mergeCell ref="G32:I33"/>
    <mergeCell ref="F35:F36"/>
    <mergeCell ref="G35:J36"/>
    <mergeCell ref="A37:J38"/>
    <mergeCell ref="A44:B44"/>
    <mergeCell ref="G45:I45"/>
    <mergeCell ref="D47:F47"/>
    <mergeCell ref="K48:M49"/>
    <mergeCell ref="N48:N49"/>
    <mergeCell ref="F49:I50"/>
  </mergeCells>
  <pageMargins left="0.19685039370078741" right="0.19687499999999999" top="0.19685039370078741" bottom="0.19685039370078741" header="0.31496062992125984" footer="0.31496062992125984"/>
  <pageSetup paperSize="9" scale="90" orientation="portrait" r:id="rId1"/>
  <headerFooter alignWithMargins="0"/>
  <ignoredErrors>
    <ignoredError sqref="A11" evalError="1"/>
  </ignoredErrors>
  <drawing r:id="rId2"/>
  <legacyDrawing r:id="rId3"/>
  <controls>
    <mc:AlternateContent xmlns:mc="http://schemas.openxmlformats.org/markup-compatibility/2006">
      <mc:Choice Requires="x14">
        <control shapeId="1033" r:id="rId4" name="TBarCode101">
          <controlPr defaultSize="0" autoLine="0" linkedCell="B7" r:id="rId5">
            <anchor moveWithCells="1">
              <from>
                <xdr:col>1</xdr:col>
                <xdr:colOff>38100</xdr:colOff>
                <xdr:row>7</xdr:row>
                <xdr:rowOff>57150</xdr:rowOff>
              </from>
              <to>
                <xdr:col>4</xdr:col>
                <xdr:colOff>161925</xdr:colOff>
                <xdr:row>9</xdr:row>
                <xdr:rowOff>66675</xdr:rowOff>
              </to>
            </anchor>
          </controlPr>
        </control>
      </mc:Choice>
      <mc:Fallback>
        <control shapeId="1033" r:id="rId4" name="TBarCode101"/>
      </mc:Fallback>
    </mc:AlternateContent>
    <mc:AlternateContent xmlns:mc="http://schemas.openxmlformats.org/markup-compatibility/2006">
      <mc:Choice Requires="x14">
        <control shapeId="1034" r:id="rId6" name="TBarCode102">
          <controlPr defaultSize="0" autoLine="0" linkedCell="E1" r:id="rId7">
            <anchor moveWithCells="1">
              <from>
                <xdr:col>1</xdr:col>
                <xdr:colOff>38100</xdr:colOff>
                <xdr:row>1</xdr:row>
                <xdr:rowOff>28575</xdr:rowOff>
              </from>
              <to>
                <xdr:col>3</xdr:col>
                <xdr:colOff>85725</xdr:colOff>
                <xdr:row>1</xdr:row>
                <xdr:rowOff>419100</xdr:rowOff>
              </to>
            </anchor>
          </controlPr>
        </control>
      </mc:Choice>
      <mc:Fallback>
        <control shapeId="1034" r:id="rId6" name="TBarCode102"/>
      </mc:Fallback>
    </mc:AlternateContent>
    <mc:AlternateContent xmlns:mc="http://schemas.openxmlformats.org/markup-compatibility/2006">
      <mc:Choice Requires="x14">
        <control shapeId="1035" r:id="rId8" name="TBarCode103">
          <controlPr defaultSize="0" autoLine="0" linkedCell="E18" r:id="rId9">
            <anchor moveWithCells="1">
              <from>
                <xdr:col>1</xdr:col>
                <xdr:colOff>57150</xdr:colOff>
                <xdr:row>21</xdr:row>
                <xdr:rowOff>47625</xdr:rowOff>
              </from>
              <to>
                <xdr:col>4</xdr:col>
                <xdr:colOff>180975</xdr:colOff>
                <xdr:row>23</xdr:row>
                <xdr:rowOff>57150</xdr:rowOff>
              </to>
            </anchor>
          </controlPr>
        </control>
      </mc:Choice>
      <mc:Fallback>
        <control shapeId="1035" r:id="rId8" name="TBarCode103"/>
      </mc:Fallback>
    </mc:AlternateContent>
    <mc:AlternateContent xmlns:mc="http://schemas.openxmlformats.org/markup-compatibility/2006">
      <mc:Choice Requires="x14">
        <control shapeId="1037" r:id="rId10" name="TBarCode104">
          <controlPr defaultSize="0" autoLine="0" linkedCell="M12" r:id="rId11">
            <anchor moveWithCells="1">
              <from>
                <xdr:col>2</xdr:col>
                <xdr:colOff>47625</xdr:colOff>
                <xdr:row>13</xdr:row>
                <xdr:rowOff>38100</xdr:rowOff>
              </from>
              <to>
                <xdr:col>9</xdr:col>
                <xdr:colOff>28575</xdr:colOff>
                <xdr:row>13</xdr:row>
                <xdr:rowOff>581025</xdr:rowOff>
              </to>
            </anchor>
          </controlPr>
        </control>
      </mc:Choice>
      <mc:Fallback>
        <control shapeId="1037" r:id="rId10" name="TBarCode104"/>
      </mc:Fallback>
    </mc:AlternateContent>
    <mc:AlternateContent xmlns:mc="http://schemas.openxmlformats.org/markup-compatibility/2006">
      <mc:Choice Requires="x14">
        <control shapeId="1041" r:id="rId12" name="TBarCode105">
          <controlPr defaultSize="0" autoLine="0" autoPict="0" linkedCell="N3" r:id="rId13">
            <anchor moveWithCells="1">
              <from>
                <xdr:col>12</xdr:col>
                <xdr:colOff>533400</xdr:colOff>
                <xdr:row>3</xdr:row>
                <xdr:rowOff>19050</xdr:rowOff>
              </from>
              <to>
                <xdr:col>13</xdr:col>
                <xdr:colOff>2152650</xdr:colOff>
                <xdr:row>5</xdr:row>
                <xdr:rowOff>95250</xdr:rowOff>
              </to>
            </anchor>
          </controlPr>
        </control>
      </mc:Choice>
      <mc:Fallback>
        <control shapeId="1041" r:id="rId12" name="TBarCode10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4:F22"/>
  <sheetViews>
    <sheetView workbookViewId="0">
      <selection activeCell="E12" sqref="E12"/>
    </sheetView>
  </sheetViews>
  <sheetFormatPr defaultRowHeight="12.75" x14ac:dyDescent="0.2"/>
  <cols>
    <col min="1" max="1" width="30.7109375" style="73" customWidth="1"/>
    <col min="2" max="2" width="18.140625" style="74" customWidth="1"/>
    <col min="3" max="4" width="9.140625" style="74"/>
    <col min="5" max="5" width="30.7109375" style="73" customWidth="1"/>
    <col min="6" max="6" width="18.140625" style="74" customWidth="1"/>
    <col min="7" max="16384" width="9.140625" style="74"/>
  </cols>
  <sheetData>
    <row r="4" spans="1:6" ht="18.75" customHeight="1" x14ac:dyDescent="0.2">
      <c r="A4" s="75"/>
      <c r="B4" s="76"/>
      <c r="E4" s="75"/>
      <c r="F4" s="76"/>
    </row>
    <row r="8" spans="1:6" x14ac:dyDescent="0.2">
      <c r="A8" s="75"/>
      <c r="E8" s="75"/>
    </row>
    <row r="11" spans="1:6" ht="21.75" customHeight="1" x14ac:dyDescent="0.2">
      <c r="A11" s="75"/>
      <c r="E11" s="75"/>
      <c r="F11" s="77"/>
    </row>
    <row r="17" spans="1:6" ht="27" customHeight="1" x14ac:dyDescent="0.2">
      <c r="A17" s="75"/>
      <c r="B17" s="78"/>
      <c r="E17" s="75"/>
      <c r="F17" s="78"/>
    </row>
    <row r="22" spans="1:6" ht="14.25" customHeight="1" x14ac:dyDescent="0.2"/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how_Form">
                <anchor moveWithCells="1" sizeWithCells="1">
                  <from>
                    <xdr:col>0</xdr:col>
                    <xdr:colOff>1114425</xdr:colOff>
                    <xdr:row>2</xdr:row>
                    <xdr:rowOff>0</xdr:rowOff>
                  </from>
                  <to>
                    <xdr:col>1</xdr:col>
                    <xdr:colOff>981075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workbookViewId="0">
      <selection activeCell="A2" sqref="A2:A10"/>
    </sheetView>
  </sheetViews>
  <sheetFormatPr defaultColWidth="21.85546875" defaultRowHeight="12.75" x14ac:dyDescent="0.2"/>
  <cols>
    <col min="1" max="1" width="11" customWidth="1"/>
    <col min="2" max="2" width="33.140625" customWidth="1"/>
    <col min="3" max="3" width="25.42578125" customWidth="1"/>
    <col min="4" max="4" width="21.85546875" customWidth="1"/>
    <col min="5" max="5" width="26.5703125" customWidth="1"/>
    <col min="6" max="7" width="12.42578125" customWidth="1"/>
    <col min="8" max="8" width="11.7109375" customWidth="1"/>
  </cols>
  <sheetData>
    <row r="1" spans="1:8" ht="13.5" thickBot="1" x14ac:dyDescent="0.25">
      <c r="A1" s="8" t="s">
        <v>45</v>
      </c>
      <c r="B1" s="9"/>
      <c r="C1" s="9"/>
      <c r="D1" s="9"/>
      <c r="E1" s="10"/>
      <c r="F1" s="10"/>
      <c r="G1" s="10"/>
      <c r="H1" s="10"/>
    </row>
    <row r="2" spans="1:8" ht="22.5" customHeight="1" thickBot="1" x14ac:dyDescent="0.25">
      <c r="A2" s="164">
        <v>761601</v>
      </c>
      <c r="B2" s="11" t="s">
        <v>46</v>
      </c>
      <c r="C2" s="12"/>
      <c r="D2" s="11" t="s">
        <v>46</v>
      </c>
      <c r="E2" s="14"/>
      <c r="F2" s="14"/>
      <c r="G2" s="89"/>
      <c r="H2" s="10">
        <v>1.4430000000000001</v>
      </c>
    </row>
    <row r="3" spans="1:8" ht="13.5" thickBot="1" x14ac:dyDescent="0.25">
      <c r="A3" s="164">
        <v>123462</v>
      </c>
      <c r="B3" s="11" t="s">
        <v>47</v>
      </c>
      <c r="C3" s="12"/>
      <c r="D3" s="11" t="s">
        <v>47</v>
      </c>
      <c r="E3" s="14"/>
      <c r="F3" s="14"/>
      <c r="G3" s="89"/>
      <c r="H3" s="10">
        <v>1.083</v>
      </c>
    </row>
    <row r="4" spans="1:8" ht="13.5" thickBot="1" x14ac:dyDescent="0.25">
      <c r="A4" s="94">
        <v>1245633</v>
      </c>
      <c r="B4" s="11" t="s">
        <v>48</v>
      </c>
      <c r="C4" s="12"/>
      <c r="D4" s="11" t="s">
        <v>48</v>
      </c>
      <c r="E4" s="14"/>
      <c r="F4" s="14"/>
      <c r="G4" s="14"/>
      <c r="H4" s="10">
        <v>1.05</v>
      </c>
    </row>
    <row r="5" spans="1:8" ht="13.5" thickBot="1" x14ac:dyDescent="0.25">
      <c r="A5" s="94">
        <v>1855622</v>
      </c>
      <c r="B5" s="11" t="s">
        <v>49</v>
      </c>
      <c r="C5" s="12"/>
      <c r="D5" s="11" t="s">
        <v>49</v>
      </c>
      <c r="E5" s="79"/>
      <c r="F5" s="14"/>
      <c r="G5" s="14"/>
      <c r="H5" s="10">
        <v>1.046</v>
      </c>
    </row>
    <row r="6" spans="1:8" ht="13.5" thickBot="1" x14ac:dyDescent="0.25">
      <c r="A6" s="94">
        <v>56632</v>
      </c>
      <c r="B6" s="11" t="s">
        <v>50</v>
      </c>
      <c r="C6" s="12"/>
      <c r="D6" s="11" t="s">
        <v>50</v>
      </c>
      <c r="E6" s="79"/>
      <c r="F6" s="14"/>
      <c r="G6" s="14"/>
      <c r="H6" s="10">
        <v>1.0640000000000001</v>
      </c>
    </row>
    <row r="7" spans="1:8" ht="13.5" thickBot="1" x14ac:dyDescent="0.25">
      <c r="A7" s="94">
        <v>26633</v>
      </c>
      <c r="B7" s="11" t="s">
        <v>51</v>
      </c>
      <c r="C7" s="12"/>
      <c r="D7" s="11" t="s">
        <v>51</v>
      </c>
      <c r="E7" s="79"/>
      <c r="F7" s="80"/>
      <c r="G7" s="80"/>
      <c r="H7" s="10">
        <v>1.0429999999999999</v>
      </c>
    </row>
    <row r="8" spans="1:8" ht="13.5" thickBot="1" x14ac:dyDescent="0.25">
      <c r="A8" s="94">
        <v>2666</v>
      </c>
      <c r="B8" s="11" t="s">
        <v>52</v>
      </c>
      <c r="C8" s="12"/>
      <c r="D8" s="11" t="s">
        <v>52</v>
      </c>
      <c r="E8" s="79"/>
      <c r="F8" s="14"/>
      <c r="G8" s="14"/>
      <c r="H8" s="10">
        <v>1.0289999999999999</v>
      </c>
    </row>
    <row r="9" spans="1:8" ht="13.5" thickBot="1" x14ac:dyDescent="0.25">
      <c r="A9" s="91">
        <v>1719051</v>
      </c>
      <c r="B9" s="11" t="s">
        <v>53</v>
      </c>
      <c r="C9" s="12"/>
      <c r="D9" s="11" t="s">
        <v>53</v>
      </c>
      <c r="E9" s="79"/>
      <c r="F9" s="14"/>
      <c r="G9" s="14"/>
      <c r="H9" s="10">
        <v>1.044</v>
      </c>
    </row>
    <row r="10" spans="1:8" ht="13.5" thickBot="1" x14ac:dyDescent="0.25">
      <c r="A10" s="91"/>
      <c r="B10" s="11"/>
      <c r="C10" s="12"/>
      <c r="D10" s="13"/>
      <c r="E10" s="81"/>
      <c r="F10" s="80"/>
      <c r="G10" s="80"/>
      <c r="H10" s="10"/>
    </row>
    <row r="11" spans="1:8" ht="13.5" thickBot="1" x14ac:dyDescent="0.25">
      <c r="A11" s="91"/>
      <c r="B11" s="11"/>
      <c r="C11" s="12"/>
      <c r="D11" s="13"/>
      <c r="E11" s="81"/>
      <c r="F11" s="14"/>
      <c r="G11" s="14"/>
      <c r="H11" s="10"/>
    </row>
    <row r="12" spans="1:8" ht="13.5" thickBot="1" x14ac:dyDescent="0.25">
      <c r="A12" s="91"/>
      <c r="B12" s="11"/>
      <c r="C12" s="12"/>
      <c r="D12" s="13"/>
      <c r="E12" s="79"/>
      <c r="F12" s="14"/>
      <c r="G12" s="14"/>
      <c r="H12" s="10"/>
    </row>
    <row r="13" spans="1:8" ht="13.5" thickBot="1" x14ac:dyDescent="0.25">
      <c r="A13" s="91"/>
      <c r="B13" s="11"/>
      <c r="C13" s="12"/>
      <c r="D13" s="13"/>
      <c r="E13" s="79"/>
      <c r="F13" s="14"/>
      <c r="G13" s="14"/>
      <c r="H13" s="10"/>
    </row>
    <row r="14" spans="1:8" ht="13.5" thickBot="1" x14ac:dyDescent="0.25">
      <c r="A14" s="91"/>
      <c r="B14" s="11"/>
      <c r="C14" s="12"/>
      <c r="D14" s="13"/>
      <c r="E14" s="79"/>
      <c r="F14" s="14"/>
      <c r="G14" s="14"/>
      <c r="H14" s="10"/>
    </row>
    <row r="15" spans="1:8" ht="13.5" thickBot="1" x14ac:dyDescent="0.25">
      <c r="A15" s="91"/>
      <c r="B15" s="11"/>
      <c r="C15" s="12"/>
      <c r="D15" s="13"/>
      <c r="E15" s="82"/>
      <c r="F15" s="14"/>
      <c r="G15" s="14"/>
      <c r="H15" s="10"/>
    </row>
    <row r="16" spans="1:8" ht="13.5" thickBot="1" x14ac:dyDescent="0.25">
      <c r="A16" s="91"/>
      <c r="B16" s="11"/>
      <c r="C16" s="12"/>
      <c r="D16" s="13"/>
      <c r="E16" s="83"/>
      <c r="F16" s="80"/>
      <c r="G16" s="80"/>
      <c r="H16" s="10"/>
    </row>
    <row r="17" spans="1:8" ht="13.5" thickBot="1" x14ac:dyDescent="0.25">
      <c r="A17" s="91"/>
      <c r="B17" s="11"/>
      <c r="C17" s="12"/>
      <c r="D17" s="13"/>
      <c r="E17" s="79"/>
      <c r="F17" s="14"/>
      <c r="G17" s="14"/>
      <c r="H17" s="10"/>
    </row>
    <row r="18" spans="1:8" ht="13.5" thickBot="1" x14ac:dyDescent="0.25">
      <c r="A18" s="91"/>
      <c r="B18" s="11"/>
      <c r="C18" s="12"/>
      <c r="D18" s="13"/>
      <c r="E18" s="82"/>
      <c r="F18" s="14"/>
      <c r="G18" s="14"/>
      <c r="H18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4"/>
  <sheetViews>
    <sheetView workbookViewId="0">
      <selection activeCell="A4" sqref="A4"/>
    </sheetView>
  </sheetViews>
  <sheetFormatPr defaultRowHeight="12.75" x14ac:dyDescent="0.2"/>
  <sheetData>
    <row r="1" spans="1:1" x14ac:dyDescent="0.2">
      <c r="A1" s="95" t="s">
        <v>44</v>
      </c>
    </row>
    <row r="2" spans="1:1" x14ac:dyDescent="0.2">
      <c r="A2" s="95" t="s">
        <v>56</v>
      </c>
    </row>
    <row r="3" spans="1:1" x14ac:dyDescent="0.2">
      <c r="A3" s="95" t="s">
        <v>57</v>
      </c>
    </row>
    <row r="4" spans="1:1" x14ac:dyDescent="0.2">
      <c r="A4" s="10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5"/>
  <sheetViews>
    <sheetView workbookViewId="0">
      <selection activeCell="D21" sqref="D21"/>
    </sheetView>
  </sheetViews>
  <sheetFormatPr defaultRowHeight="12.75" x14ac:dyDescent="0.2"/>
  <cols>
    <col min="1" max="1" width="12" style="87" bestFit="1" customWidth="1"/>
    <col min="2" max="2" width="15" style="87" bestFit="1" customWidth="1"/>
    <col min="3" max="3" width="34" style="87" bestFit="1" customWidth="1"/>
    <col min="4" max="4" width="10" style="87" bestFit="1" customWidth="1"/>
    <col min="5" max="5" width="12" style="87" bestFit="1" customWidth="1"/>
    <col min="6" max="7" width="13.85546875" style="87" customWidth="1"/>
    <col min="8" max="11" width="14.42578125" style="87" customWidth="1"/>
    <col min="12" max="12" width="17" style="87" bestFit="1" customWidth="1"/>
    <col min="13" max="16384" width="9.140625" style="87"/>
  </cols>
  <sheetData>
    <row r="1" spans="1:12" ht="25.5" x14ac:dyDescent="0.2">
      <c r="A1" s="85" t="s">
        <v>24</v>
      </c>
      <c r="B1" s="85" t="s">
        <v>25</v>
      </c>
      <c r="C1" s="85" t="s">
        <v>26</v>
      </c>
      <c r="D1" s="85" t="s">
        <v>27</v>
      </c>
      <c r="E1" s="85" t="s">
        <v>28</v>
      </c>
      <c r="F1" s="85" t="s">
        <v>29</v>
      </c>
      <c r="G1" s="85"/>
      <c r="H1" s="90" t="s">
        <v>40</v>
      </c>
      <c r="I1" s="90"/>
      <c r="J1" s="90"/>
      <c r="K1" s="90"/>
      <c r="L1" s="86" t="s">
        <v>30</v>
      </c>
    </row>
    <row r="2" spans="1:12" x14ac:dyDescent="0.2">
      <c r="A2" s="87" t="s">
        <v>31</v>
      </c>
      <c r="B2" s="87" t="s">
        <v>32</v>
      </c>
      <c r="C2" s="87" t="s">
        <v>33</v>
      </c>
      <c r="D2" s="92">
        <v>1605736</v>
      </c>
      <c r="E2" s="87" t="s">
        <v>34</v>
      </c>
      <c r="F2" s="88">
        <v>6384</v>
      </c>
      <c r="G2" s="88" t="e">
        <f>VLOOKUP(D2,idh_list!A:H,7,0)</f>
        <v>#N/A</v>
      </c>
      <c r="H2" s="88" t="e">
        <f>F2/G2</f>
        <v>#N/A</v>
      </c>
      <c r="I2" s="88" t="e">
        <f>INT(H2)</f>
        <v>#N/A</v>
      </c>
      <c r="J2" s="93" t="e">
        <f t="shared" ref="J2:J5" si="0">MOD(H2,SIGN(H2))</f>
        <v>#N/A</v>
      </c>
      <c r="K2" s="93" t="e">
        <f>J2*G2</f>
        <v>#N/A</v>
      </c>
      <c r="L2" s="87" t="s">
        <v>35</v>
      </c>
    </row>
    <row r="3" spans="1:12" x14ac:dyDescent="0.2">
      <c r="A3" s="87" t="s">
        <v>31</v>
      </c>
      <c r="B3" s="87" t="s">
        <v>32</v>
      </c>
      <c r="C3" s="87" t="s">
        <v>36</v>
      </c>
      <c r="D3" s="92">
        <v>761601</v>
      </c>
      <c r="E3" s="87" t="s">
        <v>37</v>
      </c>
      <c r="F3" s="88">
        <v>5320</v>
      </c>
      <c r="G3" s="88">
        <f>VLOOKUP(D3,idh_list!A:H,7,0)</f>
        <v>0</v>
      </c>
      <c r="H3" s="88" t="e">
        <f t="shared" ref="H3:H6" si="1">F3/G3</f>
        <v>#DIV/0!</v>
      </c>
      <c r="I3" s="88" t="e">
        <f t="shared" ref="I3:I6" si="2">INT(H3)</f>
        <v>#DIV/0!</v>
      </c>
      <c r="J3" s="93" t="e">
        <f t="shared" si="0"/>
        <v>#DIV/0!</v>
      </c>
      <c r="K3" s="93" t="e">
        <f t="shared" ref="K3:K6" si="3">J3*G3</f>
        <v>#DIV/0!</v>
      </c>
      <c r="L3" s="87" t="s">
        <v>35</v>
      </c>
    </row>
    <row r="4" spans="1:12" x14ac:dyDescent="0.2">
      <c r="A4" s="87" t="s">
        <v>31</v>
      </c>
      <c r="B4" s="87" t="s">
        <v>32</v>
      </c>
      <c r="C4" s="87" t="s">
        <v>36</v>
      </c>
      <c r="D4" s="92">
        <v>761601</v>
      </c>
      <c r="E4" s="87" t="s">
        <v>38</v>
      </c>
      <c r="F4" s="88">
        <v>2394</v>
      </c>
      <c r="G4" s="88">
        <f>VLOOKUP(D4,idh_list!A:H,7,0)</f>
        <v>0</v>
      </c>
      <c r="H4" s="88" t="e">
        <f t="shared" si="1"/>
        <v>#DIV/0!</v>
      </c>
      <c r="I4" s="88" t="e">
        <f t="shared" si="2"/>
        <v>#DIV/0!</v>
      </c>
      <c r="J4" s="93" t="e">
        <f t="shared" si="0"/>
        <v>#DIV/0!</v>
      </c>
      <c r="K4" s="93" t="e">
        <f t="shared" si="3"/>
        <v>#DIV/0!</v>
      </c>
      <c r="L4" s="87" t="s">
        <v>35</v>
      </c>
    </row>
    <row r="5" spans="1:12" x14ac:dyDescent="0.2">
      <c r="A5" s="87" t="s">
        <v>31</v>
      </c>
      <c r="B5" s="87" t="s">
        <v>32</v>
      </c>
      <c r="C5" s="87" t="s">
        <v>33</v>
      </c>
      <c r="D5" s="92">
        <v>1605736</v>
      </c>
      <c r="E5" s="87" t="s">
        <v>39</v>
      </c>
      <c r="F5" s="88">
        <v>1330</v>
      </c>
      <c r="G5" s="88" t="e">
        <f>VLOOKUP(D5,idh_list!A:H,7,0)</f>
        <v>#N/A</v>
      </c>
      <c r="H5" s="88" t="e">
        <f t="shared" si="1"/>
        <v>#N/A</v>
      </c>
      <c r="I5" s="88" t="e">
        <f t="shared" si="2"/>
        <v>#N/A</v>
      </c>
      <c r="J5" s="93" t="e">
        <f t="shared" si="0"/>
        <v>#N/A</v>
      </c>
      <c r="K5" s="93" t="e">
        <f t="shared" si="3"/>
        <v>#N/A</v>
      </c>
      <c r="L5" s="87" t="s">
        <v>35</v>
      </c>
    </row>
    <row r="6" spans="1:12" x14ac:dyDescent="0.2">
      <c r="A6" s="87" t="s">
        <v>31</v>
      </c>
      <c r="B6" s="87" t="s">
        <v>32</v>
      </c>
      <c r="C6" s="87" t="s">
        <v>36</v>
      </c>
      <c r="D6" s="92">
        <v>761601</v>
      </c>
      <c r="E6" s="87" t="s">
        <v>3</v>
      </c>
      <c r="F6" s="88">
        <v>266</v>
      </c>
      <c r="G6" s="88">
        <f>VLOOKUP(D6,idh_list!A:H,7,0)</f>
        <v>0</v>
      </c>
      <c r="H6" s="88" t="e">
        <f t="shared" si="1"/>
        <v>#DIV/0!</v>
      </c>
      <c r="I6" s="88" t="e">
        <f t="shared" si="2"/>
        <v>#DIV/0!</v>
      </c>
      <c r="J6" s="93" t="e">
        <f>MOD(H6,SIGN(H6))</f>
        <v>#DIV/0!</v>
      </c>
      <c r="K6" s="93" t="e">
        <f t="shared" si="3"/>
        <v>#DIV/0!</v>
      </c>
      <c r="L6" s="87" t="s">
        <v>35</v>
      </c>
    </row>
    <row r="7" spans="1:12" x14ac:dyDescent="0.2">
      <c r="H7" s="88"/>
      <c r="I7" s="88"/>
    </row>
    <row r="8" spans="1:12" x14ac:dyDescent="0.2">
      <c r="H8" s="88"/>
      <c r="I8" s="88"/>
    </row>
    <row r="9" spans="1:12" x14ac:dyDescent="0.2">
      <c r="H9" s="88"/>
      <c r="I9" s="88"/>
    </row>
    <row r="10" spans="1:12" x14ac:dyDescent="0.2">
      <c r="H10" s="88"/>
      <c r="I10" s="88"/>
    </row>
    <row r="11" spans="1:12" x14ac:dyDescent="0.2">
      <c r="H11" s="88"/>
      <c r="I11" s="88"/>
    </row>
    <row r="12" spans="1:12" x14ac:dyDescent="0.2">
      <c r="H12" s="88"/>
      <c r="I12" s="88"/>
    </row>
    <row r="13" spans="1:12" x14ac:dyDescent="0.2">
      <c r="H13" s="88"/>
      <c r="I13" s="88"/>
    </row>
    <row r="14" spans="1:12" x14ac:dyDescent="0.2">
      <c r="H14" s="88"/>
      <c r="I14" s="88"/>
    </row>
    <row r="15" spans="1:12" x14ac:dyDescent="0.2">
      <c r="H15" s="88"/>
      <c r="I15" s="88"/>
    </row>
    <row r="16" spans="1:12" x14ac:dyDescent="0.2">
      <c r="H16" s="88"/>
      <c r="I16" s="88"/>
    </row>
    <row r="17" spans="8:9" x14ac:dyDescent="0.2">
      <c r="H17" s="88"/>
      <c r="I17" s="88"/>
    </row>
    <row r="18" spans="8:9" x14ac:dyDescent="0.2">
      <c r="H18" s="88"/>
      <c r="I18" s="88"/>
    </row>
    <row r="19" spans="8:9" x14ac:dyDescent="0.2">
      <c r="H19" s="88"/>
      <c r="I19" s="88"/>
    </row>
    <row r="20" spans="8:9" x14ac:dyDescent="0.2">
      <c r="H20" s="88"/>
      <c r="I20" s="88"/>
    </row>
    <row r="21" spans="8:9" x14ac:dyDescent="0.2">
      <c r="H21" s="88"/>
      <c r="I21" s="88"/>
    </row>
    <row r="22" spans="8:9" x14ac:dyDescent="0.2">
      <c r="H22" s="88"/>
      <c r="I22" s="88"/>
    </row>
    <row r="23" spans="8:9" x14ac:dyDescent="0.2">
      <c r="H23" s="88"/>
      <c r="I23" s="88"/>
    </row>
    <row r="24" spans="8:9" x14ac:dyDescent="0.2">
      <c r="H24" s="88"/>
      <c r="I24" s="88"/>
    </row>
    <row r="25" spans="8:9" x14ac:dyDescent="0.2">
      <c r="H25" s="88"/>
      <c r="I25" s="8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>
      <selection activeCell="N37" sqref="N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Всеволожск (3)</vt:lpstr>
      <vt:lpstr>label</vt:lpstr>
      <vt:lpstr>data</vt:lpstr>
      <vt:lpstr>idh_list</vt:lpstr>
      <vt:lpstr>plant</vt:lpstr>
      <vt:lpstr>delivery</vt:lpstr>
      <vt:lpstr>Лист3</vt:lpstr>
      <vt:lpstr>idh</vt:lpstr>
      <vt:lpstr>plant</vt:lpstr>
      <vt:lpstr>ИДХ__ООО__Хенкель_Рус</vt:lpstr>
    </vt:vector>
  </TitlesOfParts>
  <Company>Ford Motor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arazguli</dc:creator>
  <cp:lastModifiedBy>kiryushi</cp:lastModifiedBy>
  <cp:lastPrinted>2016-02-28T08:43:07Z</cp:lastPrinted>
  <dcterms:created xsi:type="dcterms:W3CDTF">2003-09-02T11:14:11Z</dcterms:created>
  <dcterms:modified xsi:type="dcterms:W3CDTF">2016-03-21T12:48:45Z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BCO_ScreenResolution">
    <vt:lpwstr>96 96 1280 1024</vt:lpwstr>
  </property>
</Properties>
</file>