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3275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1" l="1"/>
  <c r="C45" i="12"/>
  <c r="C93" i="12"/>
  <c r="C97" i="12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AK15" i="6"/>
  <c r="AJ15" i="6"/>
  <c r="D15" i="6"/>
  <c r="C15" i="6"/>
  <c r="AK14" i="6"/>
  <c r="AJ14" i="6"/>
  <c r="D14" i="6"/>
  <c r="C14" i="6"/>
  <c r="AK13" i="6"/>
  <c r="AJ13" i="6"/>
  <c r="D13" i="6"/>
  <c r="C13" i="6"/>
  <c r="AK12" i="6"/>
  <c r="AJ12" i="6"/>
  <c r="D12" i="6"/>
  <c r="C12" i="6"/>
  <c r="AK11" i="6"/>
  <c r="AJ11" i="6"/>
  <c r="D11" i="6"/>
  <c r="C11" i="6"/>
  <c r="AK10" i="6"/>
  <c r="AJ10" i="6"/>
  <c r="D10" i="6"/>
  <c r="C10" i="6"/>
  <c r="AK9" i="6"/>
  <c r="AJ9" i="6"/>
  <c r="D9" i="6"/>
  <c r="C9" i="6"/>
  <c r="AK8" i="6"/>
  <c r="AJ8" i="6"/>
  <c r="D8" i="6"/>
  <c r="C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B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<sst xmlns="http://schemas.openxmlformats.org/spreadsheetml/2006/main" count="268" uniqueCount="165">
  <si>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</si>
  <si>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</si>
  <si>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</si>
  <si>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</si>
  <si>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</si>
  <si>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</si>
  <si>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</si>
  <si>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</si>
  <si>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</si>
  <si>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</si>
  <si>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</si>
  <si>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</si>
  <si>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</si>
  <si>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</si>
  <si>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</si>
  <si>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</si>
  <si>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</si>
  <si>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</si>
  <si>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</si>
  <si>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</si>
  <si>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</si>
  <si>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</si>
  <si>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</si>
  <si>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</si>
  <si>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</si>
  <si>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</si>
  <si>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</si>
  <si>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</si>
  <si>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</si>
  <si>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</si>
  <si>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</si>
  <si>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</si>
  <si>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</si>
  <si>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</si>
  <si>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</si>
  <si>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</si>
  <si>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</si>
  <si>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</si>
  <si>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</si>
  <si>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</si>
  <si>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</si>
  <si>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</si>
  <si>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</si>
  <si>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</si>
  <si>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</si>
  <si>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</si>
  <si>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</si>
  <si>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</si>
  <si>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</si>
  <si>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</si>
  <si>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</si>
  <si>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</si>
  <si>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</si>
  <si>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</si>
  <si>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</si>
  <si>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</si>
  <si>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</si>
  <si>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</si>
  <si>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</si>
  <si>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</si>
  <si>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</si>
  <si>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</si>
  <si>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</si>
  <si>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</si>
  <si>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</si>
  <si>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</si>
  <si>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</si>
  <si>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</si>
  <si>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</si>
  <si>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</si>
  <si>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</si>
  <si>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</si>
  <si>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</si>
  <si>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</si>
  <si>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</si>
  <si>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</si>
  <si>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</si>
  <si>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</si>
  <si>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</si>
  <si>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</si>
  <si>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</si>
  <si>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</si>
  <si>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</si>
  <si>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</si>
  <si>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</si>
  <si>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</si>
  <si>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</si>
  <si>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</si>
  <si>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</si>
  <si>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</si>
  <si>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</si>
  <si>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</si>
  <si>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</si>
  <si>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</si>
  <si>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</si>
  <si>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</si>
  <si>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</si>
  <si>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</si>
  <si>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</si>
  <si>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</si>
  <si>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</si>
  <si>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</si>
  <si>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</si>
  <si>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</si>
  <si>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</si>
  <si>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</si>
  <si>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</si>
  <si>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</si>
  <si>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</si>
  <si>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</si>
  <si>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</si>
  <si>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</si>
  <si>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</si>
  <si>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</si>
  <si>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</si>
  <si>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</si>
  <si>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</si>
  <si>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</si>
  <si>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</si>
  <si>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</si>
  <si>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</si>
  <si>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</si>
  <si>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</si>
  <si>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</si>
  <si>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</si>
  <si>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</si>
  <si>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</si>
  <si>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</si>
  <si>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</si>
  <si>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</si>
  <si>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</si>
  <si>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</si>
  <si>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</si>
  <si>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</si>
  <si>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</si>
  <si>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</si>
  <si>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</si>
  <si>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</si>
  <si>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</si>
  <si>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</si>
  <si>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</si>
  <si>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</si>
  <si>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</si>
  <si>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</si>
  <si>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</si>
  <si>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</si>
  <si>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</si>
  <si>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</si>
  <si>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</si>
  <si>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</si>
  <si>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</si>
  <si>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</si>
  <si>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</si>
  <si>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</si>
  <si>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</si>
  <si>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</si>
  <si>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</si>
  <si>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</si>
  <si>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>О-очередной отпуск</t>
  </si>
  <si>
    <t>12-работа днём</t>
  </si>
  <si>
    <t>12-работа ночью</t>
  </si>
  <si>
    <t>В-выходной</t>
  </si>
  <si>
    <t>обозначения:</t>
  </si>
  <si>
    <t>А-админ отпуск</t>
  </si>
  <si>
    <t xml:space="preserve">если в "общем табеле" "А,О,В" (значит работник отсутствует), а в "БДМ№1" у другого работника по профессии отсутствующего стоит знак "%" - то ячейка подсвечивается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</si>
</sst>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27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4" borderId="23" xfId="1" applyFont="1" applyFill="1" applyBorder="1" applyAlignment="1" applyProtection="1">
      <alignment horizontal="left" vertical="center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/>
      <protection locked="0"/>
    </xf>
    <xf numFmtId="0" fontId="7" fillId="4" borderId="30" xfId="1" applyFont="1" applyFill="1" applyBorder="1" applyAlignment="1" applyProtection="1">
      <alignment horizontal="center" vertical="center"/>
      <protection locked="0"/>
    </xf>
    <xf numFmtId="0" fontId="7" fillId="4" borderId="31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4" xfId="1" applyFont="1" applyFill="1" applyBorder="1" applyAlignment="1" applyProtection="1">
      <alignment horizontal="left" vertical="center"/>
      <protection locked="0"/>
    </xf>
    <xf numFmtId="0" fontId="7" fillId="4" borderId="35" xfId="1" applyFont="1" applyFill="1" applyBorder="1" applyAlignment="1" applyProtection="1">
      <alignment horizontal="left" vertical="center"/>
      <protection locked="0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K6" sqref="K6:AC7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" style="44" customWidth="1"/>
    <col min="4" max="4" width="22" style="44" customWidth="1"/>
    <col min="5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86"/>
      <c r="C1" s="86"/>
      <c r="D1" s="38"/>
      <c r="E1" s="39"/>
      <c r="F1" s="39"/>
      <c r="G1" s="40"/>
      <c r="H1" s="40"/>
      <c r="I1" s="84" t="s">
        <v>85</v>
      </c>
      <c r="J1" s="84"/>
      <c r="K1" s="84"/>
      <c r="L1" s="84"/>
      <c r="M1" s="84"/>
      <c r="N1" s="84"/>
      <c r="O1" s="85" t="s">
        <v>0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87" t="s">
        <v>2</v>
      </c>
      <c r="C3" s="89" t="s">
        <v>4</v>
      </c>
      <c r="D3" s="90"/>
      <c r="E3" s="93" t="s"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4"/>
      <c r="AJ3" s="82" t="s">
        <v>3</v>
      </c>
    </row>
    <row r="4" spans="1:36" ht="20.100000000000001" customHeight="1" x14ac:dyDescent="0.25">
      <c r="A4" s="37"/>
      <c r="B4" s="88"/>
      <c r="C4" s="91"/>
      <c r="D4" s="92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83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55"/>
      <c r="F6" s="55"/>
      <c r="G6" s="55"/>
      <c r="H6" s="55"/>
      <c r="I6" s="55"/>
      <c r="J6" s="67"/>
      <c r="K6" s="76" t="s">
        <v>164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51"/>
      <c r="F7" s="51"/>
      <c r="G7" s="58"/>
      <c r="H7" s="51"/>
      <c r="I7" s="58"/>
      <c r="J7" s="51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1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60"/>
      <c r="F8" s="51"/>
      <c r="G8" s="60"/>
      <c r="H8" s="60"/>
      <c r="I8" s="60"/>
      <c r="J8" s="60"/>
      <c r="K8" s="74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51"/>
      <c r="F9" s="51"/>
      <c r="G9" s="51"/>
      <c r="H9" s="51"/>
      <c r="I9" s="51"/>
      <c r="J9" s="51"/>
      <c r="K9" s="68" t="s">
        <v>157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51"/>
      <c r="F10" s="66"/>
      <c r="G10" s="51"/>
      <c r="H10" s="66"/>
      <c r="I10" s="51"/>
      <c r="J10" s="5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55"/>
      <c r="F11" s="51"/>
      <c r="G11" s="56"/>
      <c r="H11" s="55"/>
      <c r="I11" s="56"/>
      <c r="J11" s="5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51"/>
      <c r="F12" s="51"/>
      <c r="G12" s="58"/>
      <c r="H12" s="51"/>
      <c r="I12" s="58"/>
      <c r="J12" s="51"/>
      <c r="K12" s="68" t="s">
        <v>150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62"/>
      <c r="F13" s="51"/>
      <c r="G13" s="56"/>
      <c r="H13" s="55"/>
      <c r="I13" s="56"/>
      <c r="J13" s="55"/>
      <c r="K13" s="68" t="s">
        <v>154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62"/>
      <c r="F14" s="51"/>
      <c r="G14" s="58"/>
      <c r="H14" s="51"/>
      <c r="I14" s="58"/>
      <c r="J14" s="51"/>
      <c r="K14" s="68" t="s">
        <v>151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62"/>
      <c r="F15" s="51"/>
      <c r="G15" s="58"/>
      <c r="H15" s="51"/>
      <c r="I15" s="58"/>
      <c r="J15" s="51"/>
      <c r="K15" s="68" t="s">
        <v>152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62"/>
      <c r="F16" s="51"/>
      <c r="G16" s="58"/>
      <c r="H16" s="51"/>
      <c r="I16" s="58"/>
      <c r="J16" s="51"/>
      <c r="K16" s="68" t="s">
        <v>155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62"/>
      <c r="F17" s="51"/>
      <c r="G17" s="56"/>
      <c r="H17" s="55"/>
      <c r="I17" s="56"/>
      <c r="J17" s="55"/>
      <c r="K17" s="68" t="s">
        <v>153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62"/>
      <c r="F18" s="66"/>
      <c r="G18" s="58"/>
      <c r="H18" s="66"/>
      <c r="I18" s="58"/>
      <c r="J18" s="51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62"/>
      <c r="F19" s="51"/>
      <c r="G19" s="56"/>
      <c r="H19" s="55"/>
      <c r="I19" s="56"/>
      <c r="J19" s="55"/>
      <c r="K19" s="68"/>
      <c r="L19" s="68"/>
      <c r="M19" s="68"/>
      <c r="N19" s="68"/>
      <c r="O19" s="68"/>
      <c r="P19" s="68"/>
      <c r="Q19" s="68"/>
      <c r="R19" s="68"/>
      <c r="S19" s="68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53"/>
      <c r="D20" s="54"/>
      <c r="E20" s="51"/>
      <c r="F20" s="51"/>
      <c r="G20" s="58"/>
      <c r="H20" s="51"/>
      <c r="I20" s="58"/>
      <c r="J20" s="51"/>
      <c r="K20" s="68"/>
      <c r="L20" s="68"/>
      <c r="M20" s="68"/>
      <c r="N20" s="68"/>
      <c r="O20" s="68"/>
      <c r="P20" s="68"/>
      <c r="Q20" s="68"/>
      <c r="R20" s="68"/>
      <c r="S20" s="68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55"/>
      <c r="F21" s="51"/>
      <c r="G21" s="56"/>
      <c r="H21" s="55"/>
      <c r="I21" s="51"/>
      <c r="J21" s="51"/>
      <c r="K21" s="68"/>
      <c r="L21" s="68"/>
      <c r="M21" s="68"/>
      <c r="N21" s="68"/>
      <c r="O21" s="68"/>
      <c r="P21" s="68"/>
      <c r="Q21" s="68"/>
      <c r="R21" s="68"/>
      <c r="S21" s="68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51"/>
      <c r="F22" s="51"/>
      <c r="G22" s="58"/>
      <c r="H22" s="51"/>
      <c r="I22" s="58"/>
      <c r="J22" s="51"/>
      <c r="K22" s="68"/>
      <c r="L22" s="68"/>
      <c r="M22" s="68"/>
      <c r="N22" s="68"/>
      <c r="O22" s="68"/>
      <c r="P22" s="68"/>
      <c r="Q22" s="68"/>
      <c r="R22" s="68"/>
      <c r="S22" s="68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55"/>
      <c r="F23" s="55"/>
      <c r="G23" s="56"/>
      <c r="H23" s="55"/>
      <c r="I23" s="56"/>
      <c r="J23" s="55"/>
      <c r="K23" s="68"/>
      <c r="L23" s="68"/>
      <c r="M23" s="68"/>
      <c r="N23" s="68"/>
      <c r="O23" s="68"/>
      <c r="P23" s="68"/>
      <c r="Q23" s="68"/>
      <c r="R23" s="68"/>
      <c r="S23" s="68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51"/>
      <c r="F24" s="51"/>
      <c r="G24" s="58"/>
      <c r="H24" s="51"/>
      <c r="I24" s="58"/>
      <c r="J24" s="51"/>
      <c r="K24" s="68"/>
      <c r="L24" s="68"/>
      <c r="M24" s="68"/>
      <c r="N24" s="68"/>
      <c r="O24" s="68"/>
      <c r="P24" s="68"/>
      <c r="Q24" s="68"/>
      <c r="R24" s="68"/>
      <c r="S24" s="68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55"/>
      <c r="F25" s="55"/>
      <c r="G25" s="55"/>
      <c r="H25" s="55"/>
      <c r="I25" s="51"/>
      <c r="J25" s="51"/>
      <c r="K25" s="68"/>
      <c r="L25" s="68"/>
      <c r="M25" s="68"/>
      <c r="N25" s="68"/>
      <c r="O25" s="68"/>
      <c r="P25" s="68"/>
      <c r="Q25" s="68"/>
      <c r="R25" s="68"/>
      <c r="S25" s="68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51"/>
      <c r="F26" s="51"/>
      <c r="G26" s="51"/>
      <c r="H26" s="51"/>
      <c r="I26" s="58"/>
      <c r="J26" s="51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51"/>
      <c r="F27" s="66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51"/>
      <c r="F28" s="51"/>
      <c r="G28" s="58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55"/>
      <c r="F29" s="55"/>
      <c r="G29" s="56"/>
      <c r="H29" s="55"/>
      <c r="I29" s="56"/>
      <c r="J29" s="55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51"/>
      <c r="F30" s="51"/>
      <c r="G30" s="58"/>
      <c r="H30" s="51"/>
      <c r="I30" s="58"/>
      <c r="J30" s="51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51"/>
      <c r="F31" s="66"/>
      <c r="G31" s="5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51"/>
      <c r="F32" s="51"/>
      <c r="G32" s="58"/>
      <c r="H32" s="51"/>
      <c r="I32" s="58"/>
      <c r="J32" s="51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55"/>
      <c r="F33" s="55"/>
      <c r="G33" s="55"/>
      <c r="H33" s="55"/>
      <c r="I33" s="51"/>
      <c r="J33" s="51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51"/>
      <c r="F34" s="51"/>
      <c r="G34" s="5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48" t="str">
        <f>IFERROR(VLOOKUP(C35,Список!$B$2:$C$108,2,0),"")</f>
        <v/>
      </c>
      <c r="C35" s="53"/>
      <c r="D35" s="54"/>
      <c r="E35" s="55"/>
      <c r="F35" s="55"/>
      <c r="G35" s="56"/>
      <c r="H35" s="55"/>
      <c r="I35" s="56"/>
      <c r="J35" s="55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51"/>
      <c r="F36" s="51"/>
      <c r="G36" s="58"/>
      <c r="H36" s="51"/>
      <c r="I36" s="58"/>
      <c r="J36" s="51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51"/>
      <c r="F37" s="55"/>
      <c r="G37" s="55"/>
      <c r="H37" s="55"/>
      <c r="I37" s="51"/>
      <c r="J37" s="51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51"/>
      <c r="F38" s="51"/>
      <c r="G38" s="58"/>
      <c r="H38" s="51"/>
      <c r="I38" s="58"/>
      <c r="J38" s="51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48" t="str">
        <f>IFERROR(VLOOKUP(C39,Список!$B$2:$C$108,2,0),"")</f>
        <v/>
      </c>
      <c r="C39" s="53"/>
      <c r="D39" s="54"/>
      <c r="E39" s="55"/>
      <c r="F39" s="55"/>
      <c r="G39" s="56"/>
      <c r="H39" s="55"/>
      <c r="I39" s="56"/>
      <c r="J39" s="55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51"/>
      <c r="F40" s="51"/>
      <c r="G40" s="58"/>
      <c r="H40" s="51"/>
      <c r="I40" s="58"/>
      <c r="J40" s="51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48" t="str">
        <f>IFERROR(VLOOKUP(C43,Список!$B$2:$C$108,2,0),"")</f>
        <v/>
      </c>
      <c r="C43" s="53"/>
      <c r="D43" s="5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48" t="str">
        <f>IFERROR(VLOOKUP(C47,Список!$B$2:$C$108,2,0),"")</f>
        <v/>
      </c>
      <c r="C47" s="53"/>
      <c r="D47" s="54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E5:AI5 E8:AI18 E6:K6 E7:J7 AD6:AI7 E26:AI47 E19:K19 E20:J25 T19:AI25">
    <cfRule type="expression" dxfId="3" priority="23">
      <formula>(СуммОбщТаб_БДМ1)*(E5="")</formula>
    </cfRule>
  </conditionalFormatting>
  <conditionalFormatting sqref="B5:D47">
    <cfRule type="expression" dxfId="2" priority="24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X7" sqref="X7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100" t="s">
        <v>135</v>
      </c>
      <c r="F1" s="101"/>
      <c r="G1" s="101"/>
      <c r="H1" s="101"/>
      <c r="I1" s="102"/>
      <c r="J1" s="14" t="e">
        <f>DAY(DATE(YEAR(#REF!),MONTH(#REF!)+1,))</f>
        <v>#REF!</v>
      </c>
      <c r="K1" s="95" t="s">
        <v>136</v>
      </c>
      <c r="L1" s="96"/>
      <c r="M1" s="96"/>
      <c r="N1" s="96"/>
      <c r="O1" s="96"/>
      <c r="P1" s="96"/>
      <c r="Q1" s="96"/>
      <c r="R1" s="97"/>
      <c r="S1" s="15">
        <v>4</v>
      </c>
      <c r="T1" s="16"/>
    </row>
    <row r="2" spans="1:46" ht="20.25" customHeight="1" x14ac:dyDescent="0.25">
      <c r="A2" s="30"/>
      <c r="B2" s="30"/>
      <c r="C2" s="70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98" t="s">
        <v>5</v>
      </c>
      <c r="B3" s="98" t="s">
        <v>7</v>
      </c>
      <c r="C3" s="98" t="s">
        <v>138</v>
      </c>
      <c r="D3" s="98" t="s">
        <v>6</v>
      </c>
      <c r="E3" s="110" t="s">
        <v>8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2"/>
      <c r="AJ3" s="106" t="s">
        <v>122</v>
      </c>
      <c r="AK3" s="106" t="s">
        <v>3</v>
      </c>
      <c r="AL3" s="109" t="s">
        <v>142</v>
      </c>
      <c r="AM3" s="113" t="s">
        <v>145</v>
      </c>
      <c r="AN3" s="109" t="s">
        <v>123</v>
      </c>
      <c r="AO3" s="109" t="s">
        <v>127</v>
      </c>
      <c r="AP3" s="109" t="s">
        <v>125</v>
      </c>
      <c r="AQ3" s="109" t="s">
        <v>124</v>
      </c>
      <c r="AR3" s="109" t="s">
        <v>95</v>
      </c>
      <c r="AS3" s="103" t="s">
        <v>126</v>
      </c>
    </row>
    <row r="4" spans="1:46" ht="28.5" hidden="1" customHeight="1" x14ac:dyDescent="0.25">
      <c r="A4" s="98"/>
      <c r="B4" s="98"/>
      <c r="C4" s="98"/>
      <c r="D4" s="98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07"/>
      <c r="AK4" s="107"/>
      <c r="AL4" s="107"/>
      <c r="AM4" s="104"/>
      <c r="AN4" s="107"/>
      <c r="AO4" s="107"/>
      <c r="AP4" s="107"/>
      <c r="AQ4" s="107"/>
      <c r="AR4" s="107"/>
      <c r="AS4" s="104"/>
    </row>
    <row r="5" spans="1:46" ht="57.75" customHeight="1" x14ac:dyDescent="0.25">
      <c r="A5" s="99"/>
      <c r="B5" s="99"/>
      <c r="C5" s="99"/>
      <c r="D5" s="99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08"/>
      <c r="AK5" s="108"/>
      <c r="AL5" s="108"/>
      <c r="AM5" s="105"/>
      <c r="AN5" s="108"/>
      <c r="AO5" s="108"/>
      <c r="AP5" s="108"/>
      <c r="AQ5" s="108"/>
      <c r="AR5" s="108"/>
      <c r="AS5" s="105"/>
    </row>
    <row r="6" spans="1:46" ht="22.5" customHeight="1" x14ac:dyDescent="0.25">
      <c r="A6" s="19">
        <v>1</v>
      </c>
      <c r="B6" s="65"/>
      <c r="C6" s="69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thickBot="1" x14ac:dyDescent="0.3">
      <c r="A7" s="19">
        <f t="shared" ref="A7:A16" si="1">IF(C7&lt;&gt;"",ROW()-ROW(A$5),"")</f>
        <v>2</v>
      </c>
      <c r="B7" s="65"/>
      <c r="C7" s="69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117"/>
      <c r="Q7" s="117"/>
      <c r="R7" s="117"/>
      <c r="S7" s="117"/>
      <c r="T7" s="117"/>
      <c r="U7" s="117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/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115"/>
      <c r="P8" s="119" t="s">
        <v>162</v>
      </c>
      <c r="Q8" s="120"/>
      <c r="R8" s="120"/>
      <c r="S8" s="120"/>
      <c r="T8" s="120"/>
      <c r="U8" s="121"/>
      <c r="V8" s="11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/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115"/>
      <c r="P9" s="122" t="s">
        <v>163</v>
      </c>
      <c r="Q9" s="114"/>
      <c r="R9" s="114"/>
      <c r="S9" s="114"/>
      <c r="T9" s="114"/>
      <c r="U9" s="123"/>
      <c r="V9" s="116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/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115"/>
      <c r="P10" s="122" t="s">
        <v>158</v>
      </c>
      <c r="Q10" s="114"/>
      <c r="R10" s="114"/>
      <c r="S10" s="114"/>
      <c r="T10" s="114"/>
      <c r="U10" s="123"/>
      <c r="V10" s="116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/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115"/>
      <c r="P11" s="122" t="s">
        <v>159</v>
      </c>
      <c r="Q11" s="114"/>
      <c r="R11" s="114"/>
      <c r="S11" s="114"/>
      <c r="T11" s="114"/>
      <c r="U11" s="123"/>
      <c r="V11" s="116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/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115"/>
      <c r="P12" s="122" t="s">
        <v>160</v>
      </c>
      <c r="Q12" s="114"/>
      <c r="R12" s="114"/>
      <c r="S12" s="114"/>
      <c r="T12" s="114"/>
      <c r="U12" s="123"/>
      <c r="V12" s="116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thickBot="1" x14ac:dyDescent="0.3">
      <c r="A13" s="19">
        <f t="shared" si="1"/>
        <v>8</v>
      </c>
      <c r="B13" s="20"/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115"/>
      <c r="P13" s="124" t="s">
        <v>161</v>
      </c>
      <c r="Q13" s="125"/>
      <c r="R13" s="125"/>
      <c r="S13" s="125"/>
      <c r="T13" s="125"/>
      <c r="U13" s="126"/>
      <c r="V13" s="116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/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118"/>
      <c r="Q14" s="118"/>
      <c r="R14" s="118"/>
      <c r="S14" s="118"/>
      <c r="T14" s="118"/>
      <c r="U14" s="118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/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/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/>
      <c r="C17" s="69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/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/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73">
        <v>15</v>
      </c>
      <c r="B20" s="71"/>
      <c r="C20" s="72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73">
        <v>16</v>
      </c>
      <c r="B21" s="71"/>
      <c r="C21" s="72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73">
        <v>16</v>
      </c>
      <c r="B22" s="71"/>
      <c r="C22" s="72" t="s">
        <v>10</v>
      </c>
      <c r="D22" s="72" t="s">
        <v>30</v>
      </c>
      <c r="E22" s="75"/>
      <c r="F22" s="71">
        <v>12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23">
    <mergeCell ref="P8:U8"/>
    <mergeCell ref="P9:U9"/>
    <mergeCell ref="P10:U10"/>
    <mergeCell ref="P11:U11"/>
    <mergeCell ref="P12:U12"/>
    <mergeCell ref="P13:U13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K1:R1"/>
    <mergeCell ref="B3:B5"/>
    <mergeCell ref="A3:A5"/>
    <mergeCell ref="C3:C5"/>
    <mergeCell ref="E1:I1"/>
  </mergeCells>
  <conditionalFormatting sqref="B17:D17 B6:D7">
    <cfRule type="expression" dxfId="1" priority="26">
      <formula>($C6&lt;&gt;"")*(COUNTIFS($C$5:$C$18,$C6,$D$5:$D$18,$D6)&gt;1)</formula>
    </cfRule>
  </conditionalFormatting>
  <dataValidations count="3">
    <dataValidation type="list" allowBlank="1" showInputMessage="1" showErrorMessage="1" sqref="O19:AF21 E6:N21 Q14:U18 V6:AI18 O6:P18 Q6:U7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0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Николай</cp:lastModifiedBy>
  <cp:lastPrinted>2016-01-01T13:08:17Z</cp:lastPrinted>
  <dcterms:created xsi:type="dcterms:W3CDTF">2006-09-28T05:33:49Z</dcterms:created>
  <dcterms:modified xsi:type="dcterms:W3CDTF">2016-03-26T13:26:58Z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