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180" windowWidth="19440" windowHeight="9330" tabRatio="530"/>
  </bookViews>
  <sheets>
    <sheet name="Лист1" sheetId="5" r:id="rId1"/>
  </sheets>
  <calcPr calcId="145621"/>
</workbook>
</file>

<file path=xl/calcChain.xml><?xml version="1.0" encoding="utf-8"?>
<calcChain xmlns="http://schemas.openxmlformats.org/spreadsheetml/2006/main">
  <c r="H4" i="5" l="1"/>
  <c r="H5" i="5"/>
  <c r="H6" i="5"/>
  <c r="H7" i="5"/>
  <c r="H8" i="5"/>
  <c r="H9" i="5"/>
  <c r="H10" i="5"/>
  <c r="H11" i="5"/>
  <c r="H12" i="5"/>
  <c r="H3" i="5"/>
  <c r="K4" i="5" l="1"/>
  <c r="F9" i="5" l="1"/>
  <c r="F6" i="5"/>
  <c r="F3" i="5"/>
  <c r="F12" i="5" l="1"/>
  <c r="F11" i="5"/>
  <c r="F5" i="5"/>
  <c r="F7" i="5"/>
  <c r="F8" i="5"/>
  <c r="F10" i="5"/>
  <c r="F4" i="5"/>
</calcChain>
</file>

<file path=xl/sharedStrings.xml><?xml version="1.0" encoding="utf-8"?>
<sst xmlns="http://schemas.openxmlformats.org/spreadsheetml/2006/main" count="32" uniqueCount="22">
  <si>
    <t>дата</t>
  </si>
  <si>
    <t>выдано</t>
  </si>
  <si>
    <t>статус</t>
  </si>
  <si>
    <t>срок хранения</t>
  </si>
  <si>
    <t>мес.</t>
  </si>
  <si>
    <t>до</t>
  </si>
  <si>
    <t>на хранении</t>
  </si>
  <si>
    <t>оповещение</t>
  </si>
  <si>
    <t>№ договора</t>
  </si>
  <si>
    <t>пломба</t>
  </si>
  <si>
    <t>адрес хранения "К"</t>
  </si>
  <si>
    <t>4-1-301</t>
  </si>
  <si>
    <t>2-2-301</t>
  </si>
  <si>
    <t>8-14-п</t>
  </si>
  <si>
    <t>8-11-п</t>
  </si>
  <si>
    <t>8-10-п</t>
  </si>
  <si>
    <t>7-6-301</t>
  </si>
  <si>
    <t>8-9-301</t>
  </si>
  <si>
    <t>1-1-101</t>
  </si>
  <si>
    <t>2-3-301</t>
  </si>
  <si>
    <t>8-8-101</t>
  </si>
  <si>
    <t>НА ХРАНЕНИИ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</si>
</sst>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color theme="1"/>
      <name val="Arial Cyr"/>
      <charset val="204"/>
    </font>
    <font>
      <b/>
      <sz val="20"/>
      <color rgb="FF00B05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164" fontId="0" fillId="0" borderId="0" xfId="0" applyNumberFormat="1" applyFont="1" applyBorder="1" applyAlignment="1">
      <alignment horizontal="left" indent="1"/>
    </xf>
    <xf numFmtId="164" fontId="0" fillId="0" borderId="0" xfId="0" applyNumberFormat="1" applyBorder="1" applyAlignment="1">
      <alignment horizontal="left" indent="1"/>
    </xf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left" vertical="center" inden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164" fontId="0" fillId="0" borderId="0" xfId="0" applyNumberFormat="1" applyFill="1" applyBorder="1" applyAlignment="1">
      <alignment horizontal="left" vertical="center" indent="1"/>
    </xf>
    <xf numFmtId="164" fontId="0" fillId="0" borderId="0" xfId="0" applyNumberFormat="1" applyAlignment="1">
      <alignment horizontal="left" indent="1"/>
    </xf>
    <xf numFmtId="0" fontId="0" fillId="0" borderId="0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/>
    <xf numFmtId="0" fontId="1" fillId="0" borderId="2" xfId="0" applyNumberFormat="1" applyFon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10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B05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B050"/>
      </font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B050"/>
      </font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tabSelected="1" workbookViewId="0">
      <selection activeCell="H4" sqref="H4"/>
    </sheetView>
  </sheetViews>
  <sheetFormatPr defaultRowHeight="12.75" x14ac:dyDescent="0.2"/>
  <cols>
    <col min="1" max="1" width="21.7109375" customWidth="1"/>
    <col min="2" max="3" width="12.7109375" style="12" customWidth="1"/>
    <col min="4" max="4" width="15.7109375" style="12" customWidth="1"/>
    <col min="5" max="5" width="7.5703125" style="8" customWidth="1"/>
    <col min="6" max="6" width="21.7109375" customWidth="1"/>
    <col min="7" max="7" width="12.7109375" style="8" customWidth="1"/>
    <col min="8" max="8" width="21.7109375" customWidth="1"/>
    <col min="9" max="9" width="4.28515625" customWidth="1"/>
    <col min="10" max="10" width="16.7109375" customWidth="1"/>
    <col min="21" max="21" width="11.85546875" customWidth="1"/>
  </cols>
  <sheetData>
    <row r="1" spans="1:21" ht="15" customHeight="1" x14ac:dyDescent="0.2">
      <c r="A1" s="18" t="s">
        <v>0</v>
      </c>
      <c r="B1" s="9" t="s">
        <v>8</v>
      </c>
      <c r="C1" s="9" t="s">
        <v>9</v>
      </c>
      <c r="D1" s="24" t="s">
        <v>10</v>
      </c>
      <c r="E1" s="21" t="s">
        <v>3</v>
      </c>
      <c r="F1" s="21"/>
      <c r="G1" s="20" t="s">
        <v>2</v>
      </c>
      <c r="H1" s="22" t="s">
        <v>7</v>
      </c>
      <c r="U1" t="s">
        <v>1</v>
      </c>
    </row>
    <row r="2" spans="1:21" ht="15" customHeight="1" x14ac:dyDescent="0.2">
      <c r="A2" s="19"/>
      <c r="B2" s="10"/>
      <c r="C2" s="10"/>
      <c r="D2" s="25"/>
      <c r="E2" s="5" t="s">
        <v>4</v>
      </c>
      <c r="F2" s="4" t="s">
        <v>5</v>
      </c>
      <c r="G2" s="20"/>
      <c r="H2" s="23"/>
      <c r="U2" t="s">
        <v>6</v>
      </c>
    </row>
    <row r="3" spans="1:21" ht="15" customHeight="1" thickBot="1" x14ac:dyDescent="0.25">
      <c r="A3" s="1">
        <v>42263</v>
      </c>
      <c r="B3" s="11">
        <v>108487</v>
      </c>
      <c r="C3" s="11">
        <v>44251</v>
      </c>
      <c r="D3" s="16" t="s">
        <v>18</v>
      </c>
      <c r="E3" s="17">
        <v>6</v>
      </c>
      <c r="F3" s="6">
        <f t="shared" ref="F3:F12" si="0">EDATE(A3,E3)</f>
        <v>42445</v>
      </c>
      <c r="G3" s="3" t="s">
        <v>1</v>
      </c>
      <c r="H3" s="30" t="str">
        <f ca="1">IF(AND(TODAY()&gt;=F3,G3=$U$2),"звонок клиенту!","")</f>
        <v/>
      </c>
    </row>
    <row r="4" spans="1:21" ht="12.75" customHeight="1" x14ac:dyDescent="0.2">
      <c r="A4" s="1">
        <v>42270</v>
      </c>
      <c r="B4" s="13">
        <v>108934</v>
      </c>
      <c r="C4" s="11">
        <v>44238</v>
      </c>
      <c r="D4" s="11" t="s">
        <v>11</v>
      </c>
      <c r="E4" s="3">
        <v>6</v>
      </c>
      <c r="F4" s="6">
        <f t="shared" si="0"/>
        <v>42452</v>
      </c>
      <c r="G4" s="3" t="s">
        <v>6</v>
      </c>
      <c r="H4" s="30" t="str">
        <f t="shared" ref="H4:H12" ca="1" si="1">IF(AND(TODAY()&gt;=F4,G4=$U$2),"звонок клиенту!","")</f>
        <v>звонок клиенту!</v>
      </c>
      <c r="J4" s="28" t="s">
        <v>21</v>
      </c>
      <c r="K4" s="26">
        <f>COUNTIF(G:G,U2)</f>
        <v>7</v>
      </c>
    </row>
    <row r="5" spans="1:21" ht="13.5" customHeight="1" thickBot="1" x14ac:dyDescent="0.25">
      <c r="A5" s="1">
        <v>42281</v>
      </c>
      <c r="B5" s="11">
        <v>109333</v>
      </c>
      <c r="C5" s="11">
        <v>44296</v>
      </c>
      <c r="D5" s="11" t="s">
        <v>12</v>
      </c>
      <c r="E5" s="3">
        <v>6</v>
      </c>
      <c r="F5" s="6">
        <f t="shared" si="0"/>
        <v>42464</v>
      </c>
      <c r="G5" s="3" t="s">
        <v>6</v>
      </c>
      <c r="H5" s="30" t="str">
        <f t="shared" ca="1" si="1"/>
        <v/>
      </c>
      <c r="J5" s="29"/>
      <c r="K5" s="27"/>
    </row>
    <row r="6" spans="1:21" x14ac:dyDescent="0.2">
      <c r="A6" s="1">
        <v>42281</v>
      </c>
      <c r="B6" s="11">
        <v>109341</v>
      </c>
      <c r="C6" s="11">
        <v>44291</v>
      </c>
      <c r="D6" s="11" t="s">
        <v>19</v>
      </c>
      <c r="E6" s="3">
        <v>6</v>
      </c>
      <c r="F6" s="6">
        <f t="shared" si="0"/>
        <v>42464</v>
      </c>
      <c r="G6" s="3" t="s">
        <v>1</v>
      </c>
      <c r="H6" s="30" t="str">
        <f t="shared" ca="1" si="1"/>
        <v/>
      </c>
    </row>
    <row r="7" spans="1:21" x14ac:dyDescent="0.2">
      <c r="A7" s="2">
        <v>42281</v>
      </c>
      <c r="B7" s="11">
        <v>109338</v>
      </c>
      <c r="C7" s="11">
        <v>44281</v>
      </c>
      <c r="D7" s="11" t="s">
        <v>13</v>
      </c>
      <c r="E7" s="3">
        <v>6</v>
      </c>
      <c r="F7" s="6">
        <f t="shared" si="0"/>
        <v>42464</v>
      </c>
      <c r="G7" s="3" t="s">
        <v>6</v>
      </c>
      <c r="H7" s="30" t="str">
        <f t="shared" ca="1" si="1"/>
        <v/>
      </c>
    </row>
    <row r="8" spans="1:21" x14ac:dyDescent="0.2">
      <c r="A8" s="2">
        <v>42283</v>
      </c>
      <c r="B8" s="11">
        <v>109426</v>
      </c>
      <c r="C8" s="13">
        <v>44161</v>
      </c>
      <c r="D8" s="13" t="s">
        <v>14</v>
      </c>
      <c r="E8" s="7">
        <v>6</v>
      </c>
      <c r="F8" s="6">
        <f t="shared" si="0"/>
        <v>42466</v>
      </c>
      <c r="G8" s="3" t="s">
        <v>6</v>
      </c>
      <c r="H8" s="30" t="str">
        <f t="shared" ca="1" si="1"/>
        <v/>
      </c>
    </row>
    <row r="9" spans="1:21" x14ac:dyDescent="0.2">
      <c r="A9" s="2">
        <v>42283</v>
      </c>
      <c r="B9" s="11">
        <v>109441</v>
      </c>
      <c r="C9" s="13">
        <v>44601</v>
      </c>
      <c r="D9" s="13" t="s">
        <v>20</v>
      </c>
      <c r="E9" s="7">
        <v>6</v>
      </c>
      <c r="F9" s="6">
        <f t="shared" si="0"/>
        <v>42466</v>
      </c>
      <c r="G9" s="3" t="s">
        <v>1</v>
      </c>
      <c r="H9" s="30" t="str">
        <f t="shared" ca="1" si="1"/>
        <v/>
      </c>
    </row>
    <row r="10" spans="1:21" x14ac:dyDescent="0.2">
      <c r="A10" s="2">
        <v>42283</v>
      </c>
      <c r="B10" s="12">
        <v>109427</v>
      </c>
      <c r="C10" s="11">
        <v>19412144</v>
      </c>
      <c r="D10" s="11" t="s">
        <v>15</v>
      </c>
      <c r="E10" s="3">
        <v>6</v>
      </c>
      <c r="F10" s="6">
        <f t="shared" si="0"/>
        <v>42466</v>
      </c>
      <c r="G10" s="3" t="s">
        <v>6</v>
      </c>
      <c r="H10" s="30" t="str">
        <f t="shared" ca="1" si="1"/>
        <v/>
      </c>
    </row>
    <row r="11" spans="1:21" x14ac:dyDescent="0.2">
      <c r="A11" s="2">
        <v>42287</v>
      </c>
      <c r="B11" s="12">
        <v>109492</v>
      </c>
      <c r="C11" s="12">
        <v>44831</v>
      </c>
      <c r="D11" s="12" t="s">
        <v>16</v>
      </c>
      <c r="E11" s="8">
        <v>6</v>
      </c>
      <c r="F11" s="14">
        <f t="shared" si="0"/>
        <v>42470</v>
      </c>
      <c r="G11" s="3" t="s">
        <v>6</v>
      </c>
      <c r="H11" s="30" t="str">
        <f t="shared" ca="1" si="1"/>
        <v/>
      </c>
    </row>
    <row r="12" spans="1:21" x14ac:dyDescent="0.2">
      <c r="A12" s="2">
        <v>42283</v>
      </c>
      <c r="B12" s="12">
        <v>109435</v>
      </c>
      <c r="C12" s="12">
        <v>44611</v>
      </c>
      <c r="D12" s="12" t="s">
        <v>17</v>
      </c>
      <c r="E12" s="8">
        <v>6</v>
      </c>
      <c r="F12" s="14">
        <f t="shared" si="0"/>
        <v>42466</v>
      </c>
      <c r="G12" s="3" t="s">
        <v>6</v>
      </c>
      <c r="H12" s="30" t="str">
        <f t="shared" ca="1" si="1"/>
        <v/>
      </c>
    </row>
    <row r="13" spans="1:21" x14ac:dyDescent="0.2">
      <c r="A13" s="15"/>
      <c r="F13" s="14"/>
    </row>
    <row r="14" spans="1:21" x14ac:dyDescent="0.2">
      <c r="A14" s="15"/>
      <c r="F14" s="14"/>
    </row>
    <row r="15" spans="1:21" x14ac:dyDescent="0.2">
      <c r="A15" s="15"/>
      <c r="F15" s="14"/>
    </row>
    <row r="16" spans="1:21" x14ac:dyDescent="0.2">
      <c r="A16" s="15"/>
      <c r="F16" s="14"/>
    </row>
    <row r="17" spans="1:6" x14ac:dyDescent="0.2">
      <c r="A17" s="15"/>
      <c r="F17" s="14"/>
    </row>
    <row r="18" spans="1:6" x14ac:dyDescent="0.2">
      <c r="A18" s="15"/>
      <c r="F18" s="14"/>
    </row>
    <row r="19" spans="1:6" x14ac:dyDescent="0.2">
      <c r="A19" s="15"/>
      <c r="F19" s="14"/>
    </row>
    <row r="20" spans="1:6" x14ac:dyDescent="0.2">
      <c r="A20" s="15"/>
      <c r="F20" s="14"/>
    </row>
    <row r="21" spans="1:6" x14ac:dyDescent="0.2">
      <c r="A21" s="15"/>
      <c r="F21" s="14"/>
    </row>
    <row r="22" spans="1:6" x14ac:dyDescent="0.2">
      <c r="A22" s="15"/>
      <c r="F22" s="14"/>
    </row>
    <row r="23" spans="1:6" x14ac:dyDescent="0.2">
      <c r="A23" s="15"/>
      <c r="F23" s="14"/>
    </row>
    <row r="24" spans="1:6" x14ac:dyDescent="0.2">
      <c r="A24" s="15"/>
      <c r="F24" s="14"/>
    </row>
    <row r="25" spans="1:6" x14ac:dyDescent="0.2">
      <c r="A25" s="15"/>
      <c r="F25" s="14"/>
    </row>
    <row r="26" spans="1:6" x14ac:dyDescent="0.2">
      <c r="A26" s="15"/>
      <c r="F26" s="14"/>
    </row>
    <row r="27" spans="1:6" x14ac:dyDescent="0.2">
      <c r="A27" s="15"/>
      <c r="F27" s="14"/>
    </row>
    <row r="28" spans="1:6" x14ac:dyDescent="0.2">
      <c r="A28" s="15"/>
      <c r="F28" s="14"/>
    </row>
    <row r="29" spans="1:6" x14ac:dyDescent="0.2">
      <c r="A29" s="15"/>
      <c r="F29" s="14"/>
    </row>
    <row r="30" spans="1:6" x14ac:dyDescent="0.2">
      <c r="A30" s="15"/>
      <c r="F30" s="14"/>
    </row>
    <row r="31" spans="1:6" x14ac:dyDescent="0.2">
      <c r="A31" s="15"/>
      <c r="F31" s="14"/>
    </row>
    <row r="32" spans="1:6" x14ac:dyDescent="0.2">
      <c r="A32" s="15"/>
      <c r="F32" s="14"/>
    </row>
    <row r="33" spans="1:6" x14ac:dyDescent="0.2">
      <c r="A33" s="15"/>
      <c r="F33" s="14"/>
    </row>
    <row r="34" spans="1:6" x14ac:dyDescent="0.2">
      <c r="A34" s="15"/>
      <c r="F34" s="14"/>
    </row>
    <row r="35" spans="1:6" x14ac:dyDescent="0.2">
      <c r="A35" s="15"/>
      <c r="F35" s="14"/>
    </row>
    <row r="36" spans="1:6" x14ac:dyDescent="0.2">
      <c r="A36" s="15"/>
      <c r="F36" s="14"/>
    </row>
  </sheetData>
  <mergeCells count="7">
    <mergeCell ref="K4:K5"/>
    <mergeCell ref="J4:J5"/>
    <mergeCell ref="A1:A2"/>
    <mergeCell ref="G1:G2"/>
    <mergeCell ref="E1:F1"/>
    <mergeCell ref="H1:H2"/>
    <mergeCell ref="D1:D2"/>
  </mergeCells>
  <conditionalFormatting sqref="G3:G12">
    <cfRule type="containsText" dxfId="5" priority="2" operator="containsText" text="на хранении">
      <formula>NOT(ISERROR(SEARCH("на хранении",G3)))</formula>
    </cfRule>
    <cfRule type="containsText" dxfId="4" priority="3" operator="containsText" text="выдано">
      <formula>NOT(ISERROR(SEARCH("выдано",G3)))</formula>
    </cfRule>
  </conditionalFormatting>
  <conditionalFormatting sqref="H3:H12">
    <cfRule type="containsText" dxfId="3" priority="18" operator="containsText" text="звонок клиенту!">
      <formula>NOT(ISERROR(SEARCH("звонок клиенту!",H3)))</formula>
    </cfRule>
  </conditionalFormatting>
  <conditionalFormatting sqref="F3:F36">
    <cfRule type="aboveAverage" priority="19"/>
  </conditionalFormatting>
  <dataValidations disablePrompts="1" count="1">
    <dataValidation type="list" allowBlank="1" showInputMessage="1" showErrorMessage="1" sqref="G3:G12">
      <formula1>$U$1:$U$2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JV "Business Car"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Elena</cp:lastModifiedBy>
  <cp:lastPrinted>2016-03-24T17:28:43Z</cp:lastPrinted>
  <dcterms:created xsi:type="dcterms:W3CDTF">2010-11-17T13:34:38Z</dcterms:created>
  <dcterms:modified xsi:type="dcterms:W3CDTF">2016-03-30T14:18:04Z</dcterms:modified>
</cp:coreProperties>
</file>