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Лист1!$C$1:$G$24</definedName>
  </definedNames>
  <calcPr calcId="152511"/>
</workbook>
</file>

<file path=xl/calcChain.xml><?xml version="1.0" encoding="utf-8"?>
<calcChain xmlns="http://schemas.openxmlformats.org/spreadsheetml/2006/main">
  <c r="N10" i="1" l="1"/>
  <c r="N9" i="1" a="1"/>
  <c r="N9" i="1" s="1"/>
  <c r="M9" i="1"/>
  <c r="N11" i="1"/>
  <c r="N1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M12" i="1" l="1"/>
  <c r="M10" i="1"/>
  <c r="M11" i="1"/>
</calcChain>
</file>

<file path=xl/sharedStrings.xml><?xml version="1.0" encoding="utf-8"?>
<sst xmlns="http://schemas.openxmlformats.org/spreadsheetml/2006/main" count="71" uniqueCount="21">
  <si>
    <t>Номер заявки</t>
  </si>
  <si>
    <t>Технология</t>
  </si>
  <si>
    <t>Согласованная дата визита (план)</t>
  </si>
  <si>
    <t>Дата исполнения (факт)</t>
  </si>
  <si>
    <t>Статус в АРМ</t>
  </si>
  <si>
    <t>FTTx</t>
  </si>
  <si>
    <t>xDSL</t>
  </si>
  <si>
    <t>Закрыт</t>
  </si>
  <si>
    <t>Закрыт (отказ клиента)</t>
  </si>
  <si>
    <t>Закрытие наряда</t>
  </si>
  <si>
    <t>ОТА</t>
  </si>
  <si>
    <t xml:space="preserve"> </t>
  </si>
  <si>
    <t>ОТЧЕТ ПО ИНСТАЛЛЯИЯМ</t>
  </si>
  <si>
    <t>за период</t>
  </si>
  <si>
    <t>с</t>
  </si>
  <si>
    <t>по</t>
  </si>
  <si>
    <t>Всего</t>
  </si>
  <si>
    <t>назначений</t>
  </si>
  <si>
    <t>Уникальных (должно быть)</t>
  </si>
  <si>
    <t>В L10, L11 и L12 еще учитывается технология подключения.</t>
  </si>
  <si>
    <t>В L9 должно быть указано всего уникальных значений из столбца A (Номер заявки) за указанный период, который указывается в K5 и K6. Т.е. уникальные расчитываются по Номеру заявки.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</si>
</sst>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\ h:mm;@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entury Gothic"/>
      <family val="2"/>
      <charset val="204"/>
    </font>
    <font>
      <sz val="11"/>
      <color indexed="8"/>
      <name val="Century Gothic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3" fillId="3" borderId="5" xfId="0" applyFont="1" applyFill="1" applyBorder="1"/>
    <xf numFmtId="0" fontId="3" fillId="3" borderId="0" xfId="0" applyFont="1" applyFill="1" applyBorder="1"/>
    <xf numFmtId="0" fontId="3" fillId="3" borderId="6" xfId="0" applyFont="1" applyFill="1" applyBorder="1"/>
    <xf numFmtId="164" fontId="3" fillId="0" borderId="1" xfId="0" applyNumberFormat="1" applyFont="1" applyFill="1" applyBorder="1"/>
    <xf numFmtId="164" fontId="3" fillId="3" borderId="0" xfId="0" applyNumberFormat="1" applyFont="1" applyFill="1" applyBorder="1"/>
    <xf numFmtId="164" fontId="3" fillId="3" borderId="6" xfId="0" applyNumberFormat="1" applyFont="1" applyFill="1" applyBorder="1"/>
    <xf numFmtId="0" fontId="2" fillId="3" borderId="0" xfId="0" applyFont="1" applyFill="1" applyBorder="1" applyAlignment="1">
      <alignment horizontal="center"/>
    </xf>
    <xf numFmtId="0" fontId="2" fillId="3" borderId="5" xfId="0" applyFont="1" applyFill="1" applyBorder="1"/>
    <xf numFmtId="0" fontId="2" fillId="0" borderId="1" xfId="0" applyFont="1" applyFill="1" applyBorder="1"/>
    <xf numFmtId="0" fontId="2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2" fillId="3" borderId="0" xfId="0" applyFont="1" applyFill="1" applyBorder="1" applyAlignment="1">
      <alignment horizontal="center" wrapText="1"/>
    </xf>
    <xf numFmtId="0" fontId="2" fillId="4" borderId="1" xfId="0" applyFont="1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5" borderId="1" xfId="0" applyFont="1" applyFill="1" applyBorder="1"/>
  </cellXfs>
  <cellStyles count="1">
    <cellStyle name="Обычный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workbookViewId="0">
      <selection activeCell="N11" sqref="N11"/>
    </sheetView>
  </sheetViews>
  <sheetFormatPr defaultRowHeight="15" x14ac:dyDescent="0.25"/>
  <cols>
    <col min="2" max="2" width="18.28515625" customWidth="1"/>
    <col min="4" max="4" width="12.140625" customWidth="1"/>
    <col min="5" max="6" width="17.28515625" style="1" customWidth="1"/>
    <col min="7" max="7" width="24.140625" customWidth="1"/>
    <col min="11" max="11" width="12.5703125" customWidth="1"/>
    <col min="13" max="13" width="21" customWidth="1"/>
    <col min="14" max="14" width="17" customWidth="1"/>
  </cols>
  <sheetData>
    <row r="1" spans="1:17" ht="32.25" customHeight="1" thickBot="1" x14ac:dyDescent="0.3">
      <c r="C1" s="4" t="s">
        <v>0</v>
      </c>
      <c r="D1" s="4" t="s">
        <v>1</v>
      </c>
      <c r="E1" s="5" t="s">
        <v>2</v>
      </c>
      <c r="F1" s="5" t="s">
        <v>3</v>
      </c>
      <c r="G1" s="4" t="s">
        <v>4</v>
      </c>
    </row>
    <row r="2" spans="1:17" x14ac:dyDescent="0.25">
      <c r="A2" t="b">
        <f>IF(B2=(0=1),0,COUNTIF(B$2:B2,B2)=1)</f>
        <v>1</v>
      </c>
      <c r="B2" t="str">
        <f>IF(AND(E2&gt;=M$5,E2&lt;=M$6),C2&amp;D2)</f>
        <v>12714119FTTx</v>
      </c>
      <c r="C2" s="2">
        <v>12714119</v>
      </c>
      <c r="D2" s="2" t="s">
        <v>5</v>
      </c>
      <c r="E2" s="3">
        <v>42430.5</v>
      </c>
      <c r="F2" s="3">
        <v>42434.639178240737</v>
      </c>
      <c r="G2" s="2" t="s">
        <v>8</v>
      </c>
      <c r="K2" s="22" t="s">
        <v>12</v>
      </c>
      <c r="L2" s="23"/>
      <c r="M2" s="23"/>
      <c r="N2" s="23"/>
      <c r="O2" s="6"/>
    </row>
    <row r="3" spans="1:17" ht="16.5" x14ac:dyDescent="0.3">
      <c r="A3" t="b">
        <f>IF(B3=(0=1),0,COUNTIF(B$2:B3,B3)=1)</f>
        <v>1</v>
      </c>
      <c r="B3" t="str">
        <f t="shared" ref="B3:B24" si="0">IF(AND(E3&gt;=M$5,E3&lt;=M$6),C3&amp;D3)</f>
        <v>12805904FTTx</v>
      </c>
      <c r="C3" s="2">
        <v>12805904</v>
      </c>
      <c r="D3" s="2" t="s">
        <v>5</v>
      </c>
      <c r="E3" s="3">
        <v>42430.75</v>
      </c>
      <c r="F3" s="3">
        <v>42445.90829861111</v>
      </c>
      <c r="G3" s="2" t="s">
        <v>8</v>
      </c>
      <c r="K3" s="7"/>
      <c r="L3" s="8"/>
      <c r="M3" s="8"/>
      <c r="N3" s="8"/>
      <c r="O3" s="9"/>
    </row>
    <row r="4" spans="1:17" ht="16.5" x14ac:dyDescent="0.3">
      <c r="A4" t="b">
        <f>IF(B4=(0=1),0,COUNTIF(B$2:B4,B4)=1)</f>
        <v>1</v>
      </c>
      <c r="B4" t="str">
        <f t="shared" si="0"/>
        <v>12906272xDSL</v>
      </c>
      <c r="C4" s="2">
        <v>12906272</v>
      </c>
      <c r="D4" s="2" t="s">
        <v>6</v>
      </c>
      <c r="E4" s="3">
        <v>42430.541666666664</v>
      </c>
      <c r="F4" s="3">
        <v>42430</v>
      </c>
      <c r="G4" s="2" t="s">
        <v>7</v>
      </c>
      <c r="K4" s="7"/>
      <c r="L4" s="8"/>
      <c r="M4" s="8"/>
      <c r="N4" s="8"/>
      <c r="O4" s="9"/>
    </row>
    <row r="5" spans="1:17" ht="16.5" x14ac:dyDescent="0.3">
      <c r="A5" t="b">
        <f>IF(B5=(0=1),0,COUNTIF(B$2:B5,B5)=1)</f>
        <v>1</v>
      </c>
      <c r="B5" t="str">
        <f t="shared" si="0"/>
        <v>12906272ОТА</v>
      </c>
      <c r="C5" s="2">
        <v>12906272</v>
      </c>
      <c r="D5" s="2" t="s">
        <v>10</v>
      </c>
      <c r="E5" s="3">
        <v>42430.541666666664</v>
      </c>
      <c r="F5" s="3">
        <v>42430</v>
      </c>
      <c r="G5" s="2" t="s">
        <v>7</v>
      </c>
      <c r="K5" s="7" t="s">
        <v>13</v>
      </c>
      <c r="L5" s="8" t="s">
        <v>14</v>
      </c>
      <c r="M5" s="10">
        <v>42430</v>
      </c>
      <c r="N5" s="11"/>
      <c r="O5" s="12"/>
    </row>
    <row r="6" spans="1:17" ht="16.5" x14ac:dyDescent="0.3">
      <c r="A6" t="b">
        <f>IF(B6=(0=1),0,COUNTIF(B$2:B6,B6)=1)</f>
        <v>1</v>
      </c>
      <c r="B6" t="str">
        <f t="shared" si="0"/>
        <v>13853134FTTx</v>
      </c>
      <c r="C6" s="2">
        <v>13853134</v>
      </c>
      <c r="D6" s="2" t="s">
        <v>5</v>
      </c>
      <c r="E6" s="3">
        <v>42430.666666666664</v>
      </c>
      <c r="F6" s="3" t="s">
        <v>11</v>
      </c>
      <c r="G6" s="2" t="s">
        <v>9</v>
      </c>
      <c r="K6" s="7"/>
      <c r="L6" s="8" t="s">
        <v>15</v>
      </c>
      <c r="M6" s="10">
        <v>42431.999988425923</v>
      </c>
      <c r="N6" s="11"/>
      <c r="O6" s="12"/>
    </row>
    <row r="7" spans="1:17" ht="16.5" x14ac:dyDescent="0.3">
      <c r="A7" t="b">
        <f>IF(B7=(0=1),0,COUNTIF(B$2:B7,B7)=1)</f>
        <v>1</v>
      </c>
      <c r="B7" t="str">
        <f t="shared" si="0"/>
        <v>13855129xDSL</v>
      </c>
      <c r="C7" s="2">
        <v>13855129</v>
      </c>
      <c r="D7" s="2" t="s">
        <v>6</v>
      </c>
      <c r="E7" s="3">
        <v>42430.541666666664</v>
      </c>
      <c r="F7" s="3">
        <v>42429.382013888891</v>
      </c>
      <c r="G7" s="2" t="s">
        <v>7</v>
      </c>
      <c r="K7" s="7"/>
      <c r="L7" s="8"/>
      <c r="M7" s="8"/>
      <c r="N7" s="8"/>
      <c r="O7" s="9"/>
    </row>
    <row r="8" spans="1:17" ht="44.25" x14ac:dyDescent="0.3">
      <c r="A8" t="b">
        <f>IF(B8=(0=1),0,COUNTIF(B$2:B8,B8)=1)</f>
        <v>1</v>
      </c>
      <c r="B8" t="str">
        <f t="shared" si="0"/>
        <v>13853279FTTx</v>
      </c>
      <c r="C8" s="2">
        <v>13853279</v>
      </c>
      <c r="D8" s="2" t="s">
        <v>5</v>
      </c>
      <c r="E8" s="3">
        <v>42430.666666666664</v>
      </c>
      <c r="F8" s="3">
        <v>42430.700902777775</v>
      </c>
      <c r="G8" s="2" t="s">
        <v>7</v>
      </c>
      <c r="K8" s="7"/>
      <c r="L8" s="8"/>
      <c r="M8" s="13" t="s">
        <v>16</v>
      </c>
      <c r="N8" s="20" t="s">
        <v>18</v>
      </c>
      <c r="O8" s="9"/>
    </row>
    <row r="9" spans="1:17" ht="16.5" x14ac:dyDescent="0.3">
      <c r="A9" t="b">
        <f>IF(B9=(0=1),0,COUNTIF(B$2:B9,B9)=1)</f>
        <v>1</v>
      </c>
      <c r="B9" t="str">
        <f t="shared" si="0"/>
        <v>13842147FTTx</v>
      </c>
      <c r="C9" s="2">
        <v>13842147</v>
      </c>
      <c r="D9" s="2" t="s">
        <v>5</v>
      </c>
      <c r="E9" s="3">
        <v>42430.5</v>
      </c>
      <c r="F9" s="3">
        <v>42436.546770833331</v>
      </c>
      <c r="G9" s="2" t="s">
        <v>7</v>
      </c>
      <c r="K9" s="14" t="s">
        <v>17</v>
      </c>
      <c r="L9" s="8"/>
      <c r="M9" s="15">
        <f>COUNTIF(B$2:B$24,"*")</f>
        <v>18</v>
      </c>
      <c r="N9" s="24">
        <f t="array" ref="N9">COUNT(1/(MATCH(C$2:C$24,IF((E$2:E$24&gt;=M$5)*(E$2:E$24&lt;=M$6),C$2:C$24),)=ROW(E$2:E$24)-1))</f>
        <v>15</v>
      </c>
      <c r="O9" s="16"/>
      <c r="P9">
        <v>18</v>
      </c>
      <c r="Q9">
        <v>15</v>
      </c>
    </row>
    <row r="10" spans="1:17" ht="16.5" x14ac:dyDescent="0.3">
      <c r="A10" t="b">
        <f>IF(B10=(0=1),0,COUNTIF(B$2:B10,B10)=1)</f>
        <v>1</v>
      </c>
      <c r="B10" t="str">
        <f t="shared" si="0"/>
        <v>13842254FTTx</v>
      </c>
      <c r="C10" s="2">
        <v>13842254</v>
      </c>
      <c r="D10" s="2" t="s">
        <v>5</v>
      </c>
      <c r="E10" s="3">
        <v>42430.666666666664</v>
      </c>
      <c r="F10" s="3" t="s">
        <v>11</v>
      </c>
      <c r="G10" s="2" t="s">
        <v>8</v>
      </c>
      <c r="K10" s="7" t="s">
        <v>5</v>
      </c>
      <c r="L10" s="8"/>
      <c r="M10" s="15">
        <f>COUNTIF(B$2:B$24,"*"&amp;K10)</f>
        <v>15</v>
      </c>
      <c r="N10" s="21">
        <f>COUNTIFS(A$2:A$24,1=1,D$2:D$24,K10)</f>
        <v>13</v>
      </c>
      <c r="O10" s="16"/>
      <c r="P10">
        <v>15</v>
      </c>
      <c r="Q10">
        <v>13</v>
      </c>
    </row>
    <row r="11" spans="1:17" ht="16.5" x14ac:dyDescent="0.3">
      <c r="A11" t="b">
        <f>IF(B11=(0=1),0,COUNTIF(B$2:B11,B11)=1)</f>
        <v>1</v>
      </c>
      <c r="B11" t="str">
        <f t="shared" si="0"/>
        <v>13842512FTTx</v>
      </c>
      <c r="C11" s="2">
        <v>13842512</v>
      </c>
      <c r="D11" s="2" t="s">
        <v>5</v>
      </c>
      <c r="E11" s="3">
        <v>42430.5</v>
      </c>
      <c r="F11" s="3" t="s">
        <v>11</v>
      </c>
      <c r="G11" s="2" t="s">
        <v>9</v>
      </c>
      <c r="K11" s="7" t="s">
        <v>6</v>
      </c>
      <c r="L11" s="8"/>
      <c r="M11" s="15">
        <f t="shared" ref="M11:M12" si="1">COUNTIF(B$2:B$24,"*"&amp;K11)</f>
        <v>2</v>
      </c>
      <c r="N11" s="21">
        <f t="shared" ref="N11:N12" si="2">COUNTIFS(A$2:A$24,1=1,D$2:D$24,K11)</f>
        <v>2</v>
      </c>
      <c r="O11" s="16"/>
      <c r="P11">
        <v>2</v>
      </c>
      <c r="Q11">
        <v>1</v>
      </c>
    </row>
    <row r="12" spans="1:17" ht="16.5" x14ac:dyDescent="0.3">
      <c r="A12" t="b">
        <f>IF(B12=(0=1),0,COUNTIF(B$2:B12,B12)=1)</f>
        <v>1</v>
      </c>
      <c r="B12" t="str">
        <f t="shared" si="0"/>
        <v>13853418FTTx</v>
      </c>
      <c r="C12" s="2">
        <v>13853418</v>
      </c>
      <c r="D12" s="2" t="s">
        <v>5</v>
      </c>
      <c r="E12" s="3">
        <v>42430.5</v>
      </c>
      <c r="F12" s="3">
        <v>42430.70416666667</v>
      </c>
      <c r="G12" s="2" t="s">
        <v>7</v>
      </c>
      <c r="K12" s="7" t="s">
        <v>10</v>
      </c>
      <c r="L12" s="8"/>
      <c r="M12" s="15">
        <f t="shared" si="1"/>
        <v>1</v>
      </c>
      <c r="N12" s="21">
        <f t="shared" si="2"/>
        <v>1</v>
      </c>
      <c r="O12" s="16"/>
      <c r="P12">
        <v>1</v>
      </c>
      <c r="Q12">
        <v>1</v>
      </c>
    </row>
    <row r="13" spans="1:17" ht="17.25" thickBot="1" x14ac:dyDescent="0.35">
      <c r="A13" t="b">
        <f>IF(B13=(0=1),0,COUNTIF(B$2:B13,B13)=1)</f>
        <v>1</v>
      </c>
      <c r="B13" t="str">
        <f t="shared" si="0"/>
        <v>13894910FTTx</v>
      </c>
      <c r="C13" s="2">
        <v>13894910</v>
      </c>
      <c r="D13" s="2" t="s">
        <v>5</v>
      </c>
      <c r="E13" s="3">
        <v>42430.5</v>
      </c>
      <c r="F13" s="3" t="s">
        <v>11</v>
      </c>
      <c r="G13" s="2" t="s">
        <v>9</v>
      </c>
      <c r="K13" s="17"/>
      <c r="L13" s="18"/>
      <c r="M13" s="18"/>
      <c r="N13" s="18"/>
      <c r="O13" s="19"/>
    </row>
    <row r="14" spans="1:17" x14ac:dyDescent="0.25">
      <c r="A14" t="b">
        <f>IF(B14=(0=1),0,COUNTIF(B$2:B14,B14)=1)</f>
        <v>1</v>
      </c>
      <c r="B14" t="str">
        <f t="shared" si="0"/>
        <v>13943386FTTx</v>
      </c>
      <c r="C14" s="2">
        <v>13943386</v>
      </c>
      <c r="D14" s="2" t="s">
        <v>5</v>
      </c>
      <c r="E14" s="3">
        <v>42431.75</v>
      </c>
      <c r="F14" s="3" t="s">
        <v>11</v>
      </c>
      <c r="G14" s="2" t="s">
        <v>9</v>
      </c>
    </row>
    <row r="15" spans="1:17" ht="16.5" x14ac:dyDescent="0.3">
      <c r="A15" t="b">
        <f>IF(B15=(0=1),0,COUNTIF(B$2:B15,B15)=1)</f>
        <v>1</v>
      </c>
      <c r="B15" t="str">
        <f t="shared" si="0"/>
        <v>13934588FTTx</v>
      </c>
      <c r="C15" s="2">
        <v>13934588</v>
      </c>
      <c r="D15" s="2" t="s">
        <v>5</v>
      </c>
      <c r="E15" s="3">
        <v>42431.333333333336</v>
      </c>
      <c r="F15" s="3">
        <v>42431.581458333334</v>
      </c>
      <c r="G15" s="2" t="s">
        <v>7</v>
      </c>
      <c r="K15" s="8" t="s">
        <v>20</v>
      </c>
    </row>
    <row r="16" spans="1:17" ht="16.5" x14ac:dyDescent="0.3">
      <c r="A16" t="b">
        <f>IF(B16=(0=1),0,COUNTIF(B$2:B16,B16)=1)</f>
        <v>0</v>
      </c>
      <c r="B16" t="str">
        <f t="shared" si="0"/>
        <v>13943386FTTx</v>
      </c>
      <c r="C16" s="2">
        <v>13943386</v>
      </c>
      <c r="D16" s="2" t="s">
        <v>5</v>
      </c>
      <c r="E16" s="3">
        <v>42431.541666666664</v>
      </c>
      <c r="F16" s="3" t="s">
        <v>11</v>
      </c>
      <c r="G16" s="2" t="s">
        <v>7</v>
      </c>
      <c r="K16" s="8" t="s">
        <v>19</v>
      </c>
    </row>
    <row r="17" spans="1:7" x14ac:dyDescent="0.25">
      <c r="A17" t="b">
        <f>IF(B17=(0=1),0,COUNTIF(B$2:B17,B17)=1)</f>
        <v>0</v>
      </c>
      <c r="B17" t="str">
        <f t="shared" si="0"/>
        <v>13943386FTTx</v>
      </c>
      <c r="C17" s="2">
        <v>13943386</v>
      </c>
      <c r="D17" s="2" t="s">
        <v>5</v>
      </c>
      <c r="E17" s="3">
        <v>42431.416666666664</v>
      </c>
      <c r="F17" s="3">
        <v>42439.717291666668</v>
      </c>
      <c r="G17" s="2" t="s">
        <v>7</v>
      </c>
    </row>
    <row r="18" spans="1:7" x14ac:dyDescent="0.25">
      <c r="A18" t="b">
        <f>IF(B18=(0=1),0,COUNTIF(B$2:B18,B18)=1)</f>
        <v>1</v>
      </c>
      <c r="B18" t="str">
        <f t="shared" si="0"/>
        <v>13957433FTTx</v>
      </c>
      <c r="C18" s="2">
        <v>13957433</v>
      </c>
      <c r="D18" s="2" t="s">
        <v>5</v>
      </c>
      <c r="E18" s="3">
        <v>42431.625</v>
      </c>
      <c r="F18" s="3" t="s">
        <v>11</v>
      </c>
      <c r="G18" s="2" t="s">
        <v>8</v>
      </c>
    </row>
    <row r="19" spans="1:7" x14ac:dyDescent="0.25">
      <c r="A19" t="b">
        <f>IF(B19=(0=1),0,COUNTIF(B$2:B19,B19)=1)</f>
        <v>1</v>
      </c>
      <c r="B19" t="str">
        <f t="shared" si="0"/>
        <v>13943223FTTx</v>
      </c>
      <c r="C19" s="2">
        <v>13943223</v>
      </c>
      <c r="D19" s="2" t="s">
        <v>5</v>
      </c>
      <c r="E19" s="3">
        <v>42431.416666666664</v>
      </c>
      <c r="F19" s="3">
        <v>42431.582754629628</v>
      </c>
      <c r="G19" s="2" t="s">
        <v>7</v>
      </c>
    </row>
    <row r="20" spans="1:7" x14ac:dyDescent="0.25">
      <c r="A20">
        <f>IF(B20=(0=1),0,COUNTIF(B$2:B20,B20)=1)</f>
        <v>0</v>
      </c>
      <c r="B20" t="b">
        <f t="shared" si="0"/>
        <v>0</v>
      </c>
      <c r="C20" s="2">
        <v>13947611</v>
      </c>
      <c r="D20" s="2" t="s">
        <v>5</v>
      </c>
      <c r="E20" s="3">
        <v>42432.416666666664</v>
      </c>
      <c r="F20" s="3" t="s">
        <v>11</v>
      </c>
      <c r="G20" s="2" t="s">
        <v>8</v>
      </c>
    </row>
    <row r="21" spans="1:7" x14ac:dyDescent="0.25">
      <c r="A21">
        <f>IF(B21=(0=1),0,COUNTIF(B$2:B21,B21)=1)</f>
        <v>0</v>
      </c>
      <c r="B21" t="b">
        <f t="shared" si="0"/>
        <v>0</v>
      </c>
      <c r="C21" s="2">
        <v>13949602</v>
      </c>
      <c r="D21" s="2" t="s">
        <v>10</v>
      </c>
      <c r="E21" s="3">
        <v>42432.625</v>
      </c>
      <c r="F21" s="3">
        <v>42432</v>
      </c>
      <c r="G21" s="2" t="s">
        <v>7</v>
      </c>
    </row>
    <row r="22" spans="1:7" x14ac:dyDescent="0.25">
      <c r="A22">
        <f>IF(B22=(0=1),0,COUNTIF(B$2:B22,B22)=1)</f>
        <v>0</v>
      </c>
      <c r="B22" t="b">
        <f t="shared" si="0"/>
        <v>0</v>
      </c>
      <c r="C22" s="2">
        <v>13949465</v>
      </c>
      <c r="D22" s="2" t="s">
        <v>5</v>
      </c>
      <c r="E22" s="3">
        <v>42432.583333333336</v>
      </c>
      <c r="F22" s="3">
        <v>42432.673020833332</v>
      </c>
      <c r="G22" s="2" t="s">
        <v>7</v>
      </c>
    </row>
    <row r="23" spans="1:7" x14ac:dyDescent="0.25">
      <c r="A23">
        <f>IF(B23=(0=1),0,COUNTIF(B$2:B23,B23)=1)</f>
        <v>0</v>
      </c>
      <c r="B23" t="b">
        <f t="shared" si="0"/>
        <v>0</v>
      </c>
      <c r="C23" s="2">
        <v>13949602</v>
      </c>
      <c r="D23" s="2" t="s">
        <v>6</v>
      </c>
      <c r="E23" s="3">
        <v>42432.625</v>
      </c>
      <c r="F23" s="3">
        <v>42432</v>
      </c>
      <c r="G23" s="2" t="s">
        <v>7</v>
      </c>
    </row>
    <row r="24" spans="1:7" x14ac:dyDescent="0.25">
      <c r="A24">
        <f>IF(B24=(0=1),0,COUNTIF(B$2:B24,B24)=1)</f>
        <v>0</v>
      </c>
      <c r="B24" t="b">
        <f t="shared" si="0"/>
        <v>0</v>
      </c>
      <c r="C24" s="2">
        <v>13951230</v>
      </c>
      <c r="D24" s="2" t="s">
        <v>5</v>
      </c>
      <c r="E24" s="3">
        <v>42432.5</v>
      </c>
      <c r="F24" s="3">
        <v>42432.578414351854</v>
      </c>
      <c r="G24" s="2" t="s">
        <v>7</v>
      </c>
    </row>
  </sheetData>
  <autoFilter ref="C1:G24"/>
  <mergeCells count="1">
    <mergeCell ref="K2:N2"/>
  </mergeCells>
  <conditionalFormatting sqref="C1:C1048576">
    <cfRule type="duplicateValues" dxfId="0" priority="1"/>
  </conditionalFormatting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2016-03-27T17:12:38Z</dcterms:modified>
</cp:coreProperties>
</file>