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апрель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30_янв.">[2]гибка!$T$3:$X$13</definedName>
    <definedName name="_30_янв._14">[3]гибка!$T$3:$X$13</definedName>
    <definedName name="_30_янв._14_16">[4]гибка!$T$3:$X$13</definedName>
    <definedName name="_30_янв._16">[5]гибка!$T$3:$X$13</definedName>
    <definedName name="_xlnm._FilterDatabase" localSheetId="0" hidden="1">апрель!$A$14:$BN$30</definedName>
    <definedName name="Excel_BuiltIn__FilterDatabase_1_1">#REF!</definedName>
    <definedName name="Excel_BuiltIn__FilterDatabase_1_1_1">#REF!</definedName>
    <definedName name="Excel_BuiltIn__FilterDatabase_1_1_2_3_4">#REF!</definedName>
    <definedName name="Excel_BuiltIn__FilterDatabase_10">#REF!</definedName>
    <definedName name="Excel_BuiltIn__FilterDatabase_10_1">#REF!</definedName>
    <definedName name="Excel_BuiltIn__FilterDatabase_2_1">#REF!</definedName>
    <definedName name="Excel_BuiltIn__FilterDatabase_3_1">#REF!</definedName>
    <definedName name="Excel_BuiltIn__FilterDatabase_3_1_1">#REF!</definedName>
    <definedName name="Excel_BuiltIn__FilterDatabase_7_1">#REF!</definedName>
    <definedName name="Excel_BuiltIn__FilterDatabase_8_1">#REF!</definedName>
    <definedName name="Excel_BuiltIn__FilterDatabase_9_1">#REF!</definedName>
    <definedName name="Excel_BuiltIn__FilterDatabase_9_1_1">#REF!</definedName>
    <definedName name="Excel_BuiltIn__FilterDatabase_9_1_1_1">#REF!</definedName>
    <definedName name="Excel_BuiltIn__FilterDatabase_9_1_1_1_10">#REF!</definedName>
    <definedName name="Excel_BuiltIn__FilterDatabase_9_1_1_1_2_3_4">#REF!</definedName>
    <definedName name="Excel_BuiltIn__FilterDatabase_9_1_1_10">#REF!</definedName>
    <definedName name="Excel_BuiltIn__FilterDatabase_9_1_1_2_3_4">#REF!</definedName>
    <definedName name="Excel_BuiltIn__FilterDatabase_9_1_10">#REF!</definedName>
    <definedName name="Excel_BuiltIn__FilterDatabase_9_1_2_3_4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0">#REF!</definedName>
    <definedName name="Excel_BuiltIn_Print_Area_10_1">#REF!</definedName>
    <definedName name="Excel_BuiltIn_Print_Area_10_1_1">#REF!</definedName>
    <definedName name="Excel_BuiltIn_Print_Area_11">#REF!</definedName>
    <definedName name="Excel_BuiltIn_Print_Area_11_1">#REF!</definedName>
    <definedName name="Excel_BuiltIn_Print_Area_12_1">#REF!</definedName>
    <definedName name="Excel_BuiltIn_Print_Area_3_1">#REF!</definedName>
    <definedName name="Excel_BuiltIn_Print_Area_3_1_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1_1_1_1">#REF!</definedName>
    <definedName name="Excel_BuiltIn_Print_Area_6_1_1_1_1_1_1">#REF!</definedName>
    <definedName name="Excel_BuiltIn_Print_Area_6_1_1_1_1_1_1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9">#REF!</definedName>
    <definedName name="Excel_BuiltIn_Print_Area_9_1">#REF!</definedName>
    <definedName name="Excel_BuiltIn_Print_Area_9_1_1">#REF!</definedName>
    <definedName name="вагонокомплекты">OFFSET([6]состав!$BV$64,,,COUNTA([6]состав!$BV$64:$BV$1002)+1,)</definedName>
    <definedName name="год">[1]Лист3!$G$1:$G$24</definedName>
    <definedName name="заказчики">OFFSET(#REF!,,,COUNTIF(#REF!,"&lt;&gt;"&amp;0))</definedName>
    <definedName name="состав">OFFSET(#REF!,MATCH(#REF!,#REF!,0)-1,1,COUNTIF(#REF!,#REF!),1)</definedName>
    <definedName name="фыа">#REF!</definedName>
  </definedNames>
  <calcPr calcId="145621"/>
</workbook>
</file>

<file path=xl/calcChain.xml><?xml version="1.0" encoding="utf-8"?>
<calcChain xmlns="http://schemas.openxmlformats.org/spreadsheetml/2006/main">
  <c r="AI16" i="1" l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15" i="1"/>
  <c r="E12" i="1"/>
  <c r="C5" i="1"/>
  <c r="E13" i="1" l="1"/>
</calcChain>
</file>

<file path=xl/sharedStrings.xml><?xml version="1.0" encoding="utf-8"?>
<sst xmlns="http://schemas.openxmlformats.org/spreadsheetml/2006/main" count="106" uniqueCount="57">
  <si>
    <t>Производственное задание заготовительного участка</t>
  </si>
  <si>
    <t>на изготовление деталей по заказу№023____</t>
  </si>
  <si>
    <t>Текущий месяц</t>
  </si>
  <si>
    <t>обозначение</t>
  </si>
  <si>
    <t>наименование</t>
  </si>
  <si>
    <t>материал</t>
  </si>
  <si>
    <t>запуск 1</t>
  </si>
  <si>
    <t>окончание 1</t>
  </si>
  <si>
    <t>запуск 2</t>
  </si>
  <si>
    <t>окончание 2</t>
  </si>
  <si>
    <t>запуск 3</t>
  </si>
  <si>
    <t>окончание 3</t>
  </si>
  <si>
    <t>запуск 4</t>
  </si>
  <si>
    <t>окончание 4</t>
  </si>
  <si>
    <t>Готово</t>
  </si>
  <si>
    <t>сбр.</t>
  </si>
  <si>
    <t>Сборка</t>
  </si>
  <si>
    <t>ОСТАТОК НА 01 апреля</t>
  </si>
  <si>
    <t>Апрель</t>
  </si>
  <si>
    <t>Запуск 1</t>
  </si>
  <si>
    <t>Запуск 2</t>
  </si>
  <si>
    <t>Запуск 3</t>
  </si>
  <si>
    <t>Запуск 4</t>
  </si>
  <si>
    <t>Май</t>
  </si>
  <si>
    <t>Июнь</t>
  </si>
  <si>
    <t>изделие1</t>
  </si>
  <si>
    <t>изделие2</t>
  </si>
  <si>
    <t>изделие3</t>
  </si>
  <si>
    <t>изделие4</t>
  </si>
  <si>
    <t>изделие5</t>
  </si>
  <si>
    <t>изделие6</t>
  </si>
  <si>
    <t>изделие7</t>
  </si>
  <si>
    <t>изделие8</t>
  </si>
  <si>
    <t>изделие9</t>
  </si>
  <si>
    <t>изделие10</t>
  </si>
  <si>
    <t>изделие11</t>
  </si>
  <si>
    <t>изделие12</t>
  </si>
  <si>
    <t>изделие13</t>
  </si>
  <si>
    <t>изделие14</t>
  </si>
  <si>
    <t>изделие15</t>
  </si>
  <si>
    <t>изделие16</t>
  </si>
  <si>
    <t>АААА 5000</t>
  </si>
  <si>
    <t>АААА 5001</t>
  </si>
  <si>
    <t>АААА 5002</t>
  </si>
  <si>
    <t>АААА 5003</t>
  </si>
  <si>
    <t>АААА 5004</t>
  </si>
  <si>
    <t>АААА 5005</t>
  </si>
  <si>
    <t>АААА 5006</t>
  </si>
  <si>
    <t>АААА 5007</t>
  </si>
  <si>
    <t>АААА 5008</t>
  </si>
  <si>
    <t>АААА 5009</t>
  </si>
  <si>
    <t>АААА 5010</t>
  </si>
  <si>
    <t>АААА 5011</t>
  </si>
  <si>
    <t>АААА 5012</t>
  </si>
  <si>
    <t>АААА 5013</t>
  </si>
  <si>
    <t>АААА 5014</t>
  </si>
  <si>
    <t>АААА 5015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</si>
</sst>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164" formatCode="mmmm"/>
    <numFmt numFmtId="165" formatCode="[$-419]d\ mmm\ yy;@"/>
    <numFmt numFmtId="166" formatCode="#,##0.00&quot; &quot;[$€-407];[Red]&quot;-&quot;#,##0.00&quot; &quot;[$€-407]"/>
    <numFmt numFmtId="167" formatCode="0_ ;[Red]\-0\ "/>
    <numFmt numFmtId="168" formatCode="_(&quot;$&quot;* #,##0_);_(&quot;$&quot;* \(#,##0\);_(&quot;$&quot;* &quot;-&quot;_);_(@_)"/>
    <numFmt numFmtId="169" formatCode="_(* #,##0.00_);_(* \(#,##0.00\);_(* &quot;-&quot;??_);_(@_)"/>
  </numFmts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i/>
      <u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u/>
      <sz val="14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8"/>
      <color indexed="12"/>
      <name val="Arial Cyr"/>
      <charset val="204"/>
    </font>
    <font>
      <sz val="10"/>
      <name val="Arial"/>
      <family val="2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9">
    <xf numFmtId="0" fontId="0" fillId="0" borderId="0"/>
    <xf numFmtId="0" fontId="12" fillId="0" borderId="0"/>
    <xf numFmtId="0" fontId="4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4" applyNumberFormat="0" applyAlignment="0" applyProtection="0"/>
    <xf numFmtId="0" fontId="18" fillId="23" borderId="5" applyNumberFormat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>
      <alignment horizont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>
      <alignment horizontal="center" textRotation="90"/>
    </xf>
    <xf numFmtId="0" fontId="25" fillId="9" borderId="4" applyNumberFormat="0" applyAlignment="0" applyProtection="0"/>
    <xf numFmtId="0" fontId="26" fillId="0" borderId="9" applyNumberFormat="0" applyFill="0" applyAlignment="0" applyProtection="0"/>
    <xf numFmtId="0" fontId="27" fillId="24" borderId="0" applyNumberFormat="0" applyBorder="0" applyAlignment="0" applyProtection="0"/>
    <xf numFmtId="0" fontId="28" fillId="25" borderId="10" applyNumberFormat="0" applyFont="0" applyAlignment="0" applyProtection="0"/>
    <xf numFmtId="0" fontId="29" fillId="22" borderId="11" applyNumberFormat="0" applyAlignment="0" applyProtection="0"/>
    <xf numFmtId="0" fontId="30" fillId="0" borderId="0"/>
    <xf numFmtId="166" fontId="30" fillId="0" borderId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25" fillId="9" borderId="4" applyNumberFormat="0" applyAlignment="0" applyProtection="0"/>
    <xf numFmtId="0" fontId="29" fillId="22" borderId="11" applyNumberFormat="0" applyAlignment="0" applyProtection="0"/>
    <xf numFmtId="0" fontId="17" fillId="22" borderId="4" applyNumberFormat="0" applyAlignment="0" applyProtection="0"/>
    <xf numFmtId="167" fontId="34" fillId="0" borderId="0">
      <alignment horizontal="center" vertical="center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8" fillId="23" borderId="5" applyNumberFormat="0" applyAlignment="0" applyProtection="0"/>
    <xf numFmtId="0" fontId="31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3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6" fillId="0" borderId="0"/>
    <xf numFmtId="0" fontId="35" fillId="0" borderId="0"/>
    <xf numFmtId="0" fontId="37" fillId="0" borderId="0"/>
    <xf numFmtId="0" fontId="4" fillId="0" borderId="0"/>
    <xf numFmtId="0" fontId="3" fillId="0" borderId="0" applyFont="0" applyFill="0" applyBorder="0" applyAlignment="0"/>
    <xf numFmtId="0" fontId="3" fillId="0" borderId="0" applyFont="0" applyFill="0" applyBorder="0" applyAlignment="0"/>
    <xf numFmtId="0" fontId="3" fillId="0" borderId="0" applyFont="0" applyFill="0" applyBorder="0" applyAlignment="0"/>
    <xf numFmtId="0" fontId="1" fillId="0" borderId="0"/>
    <xf numFmtId="0" fontId="4" fillId="0" borderId="0"/>
    <xf numFmtId="0" fontId="4" fillId="0" borderId="0"/>
    <xf numFmtId="0" fontId="1" fillId="0" borderId="0"/>
    <xf numFmtId="0" fontId="3" fillId="0" borderId="0" applyFont="0" applyFill="0" applyBorder="0" applyAlignment="0"/>
    <xf numFmtId="0" fontId="3" fillId="0" borderId="0" applyFont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Font="0" applyFill="0" applyBorder="0" applyAlignment="0"/>
    <xf numFmtId="0" fontId="16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25" borderId="10" applyNumberFormat="0" applyFont="0" applyAlignment="0" applyProtection="0"/>
    <xf numFmtId="9" fontId="4" fillId="0" borderId="0" applyFill="0" applyBorder="0" applyAlignment="0" applyProtection="0"/>
    <xf numFmtId="9" fontId="13" fillId="0" borderId="0" applyFont="0" applyFill="0" applyBorder="0" applyAlignment="0" applyProtection="0"/>
    <xf numFmtId="0" fontId="26" fillId="0" borderId="9" applyNumberFormat="0" applyFill="0" applyAlignment="0" applyProtection="0"/>
    <xf numFmtId="167" fontId="38" fillId="26" borderId="1"/>
    <xf numFmtId="0" fontId="33" fillId="0" borderId="0" applyNumberFormat="0" applyFill="0" applyBorder="0" applyAlignment="0" applyProtection="0"/>
    <xf numFmtId="169" fontId="4" fillId="0" borderId="0" applyFont="0" applyFill="0" applyBorder="0" applyAlignment="0" applyProtection="0"/>
    <xf numFmtId="0" fontId="20" fillId="6" borderId="0" applyNumberFormat="0" applyBorder="0" applyAlignment="0" applyProtection="0"/>
    <xf numFmtId="0" fontId="2" fillId="2" borderId="0" applyNumberFormat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14" fontId="5" fillId="0" borderId="0" xfId="0" applyNumberFormat="1" applyFont="1"/>
    <xf numFmtId="0" fontId="4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64" fontId="7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164" fontId="8" fillId="0" borderId="1" xfId="0" applyNumberFormat="1" applyFont="1" applyBorder="1" applyAlignment="1">
      <alignment horizontal="center" vertical="center" textRotation="90"/>
    </xf>
    <xf numFmtId="164" fontId="9" fillId="0" borderId="1" xfId="0" applyNumberFormat="1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14" fontId="10" fillId="0" borderId="2" xfId="0" applyNumberFormat="1" applyFont="1" applyBorder="1" applyAlignment="1">
      <alignment horizontal="center" vertical="center" textRotation="90"/>
    </xf>
    <xf numFmtId="165" fontId="11" fillId="0" borderId="2" xfId="0" applyNumberFormat="1" applyFont="1" applyBorder="1" applyAlignment="1">
      <alignment horizontal="center" vertical="center" textRotation="90"/>
    </xf>
    <xf numFmtId="16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4" fillId="0" borderId="2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>
      <alignment horizontal="center"/>
    </xf>
  </cellXfs>
  <cellStyles count="139">
    <cellStyle name="%" xfId="4"/>
    <cellStyle name="% 2" xfId="5"/>
    <cellStyle name="%_Запчасти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Акцент1 2" xfId="13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 2" xfId="25"/>
    <cellStyle name="40% - Акцент2 2" xfId="26"/>
    <cellStyle name="40% - Акцент3 2" xfId="27"/>
    <cellStyle name="40% - Акцент4 2" xfId="28"/>
    <cellStyle name="40% - Акцент5 2" xfId="29"/>
    <cellStyle name="40% - Акцент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- Акцент1 2" xfId="37"/>
    <cellStyle name="60% - Акцент2 2" xfId="38"/>
    <cellStyle name="60% - Акцент3 2" xfId="39"/>
    <cellStyle name="60% - Акцент4 2" xfId="40"/>
    <cellStyle name="60% - Акцент5 2" xfId="41"/>
    <cellStyle name="60% - Акцент6 2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heck Cell" xfId="51"/>
    <cellStyle name="Excel Built-in Normal" xfId="52"/>
    <cellStyle name="Explanatory Text" xfId="53"/>
    <cellStyle name="Good" xfId="54"/>
    <cellStyle name="Heading" xfId="55"/>
    <cellStyle name="Heading 1" xfId="56"/>
    <cellStyle name="Heading 2" xfId="57"/>
    <cellStyle name="Heading 3" xfId="58"/>
    <cellStyle name="Heading 4" xfId="59"/>
    <cellStyle name="Heading1" xfId="60"/>
    <cellStyle name="Input" xfId="61"/>
    <cellStyle name="Linked Cell" xfId="62"/>
    <cellStyle name="Neutral" xfId="63"/>
    <cellStyle name="Note" xfId="64"/>
    <cellStyle name="Output" xfId="65"/>
    <cellStyle name="Result" xfId="66"/>
    <cellStyle name="Result2" xfId="67"/>
    <cellStyle name="Title" xfId="68"/>
    <cellStyle name="Total" xfId="69"/>
    <cellStyle name="Warning Text" xfId="70"/>
    <cellStyle name="Акцент1 2" xfId="71"/>
    <cellStyle name="Акцент2 2" xfId="72"/>
    <cellStyle name="Акцент3 2" xfId="73"/>
    <cellStyle name="Акцент4 2" xfId="74"/>
    <cellStyle name="Акцент5 2" xfId="75"/>
    <cellStyle name="Акцент6 2" xfId="76"/>
    <cellStyle name="Ввод  2" xfId="77"/>
    <cellStyle name="Вывод 2" xfId="78"/>
    <cellStyle name="Вычисление 2" xfId="79"/>
    <cellStyle name="Гиперссылка (Роман)" xfId="80"/>
    <cellStyle name="Денежный [0] 2" xfId="81"/>
    <cellStyle name="Денежный [0] 2 2" xfId="82"/>
    <cellStyle name="Денежный [0] 3" xfId="83"/>
    <cellStyle name="Денежный [0] 4" xfId="84"/>
    <cellStyle name="Денежный [0] 5" xfId="85"/>
    <cellStyle name="Денежный 2" xfId="86"/>
    <cellStyle name="Денежный 3" xfId="87"/>
    <cellStyle name="Заголовок 1 2" xfId="88"/>
    <cellStyle name="Заголовок 2 2" xfId="89"/>
    <cellStyle name="Заголовок 3 2" xfId="90"/>
    <cellStyle name="Заголовок 4 2" xfId="91"/>
    <cellStyle name="Итог 2" xfId="92"/>
    <cellStyle name="Контрольная ячейка 2" xfId="93"/>
    <cellStyle name="Название 2" xfId="94"/>
    <cellStyle name="Нейтральный 2" xfId="95"/>
    <cellStyle name="Обычный" xfId="0" builtinId="0"/>
    <cellStyle name="Обычный 10" xfId="96"/>
    <cellStyle name="Обычный 11" xfId="97"/>
    <cellStyle name="Обычный 12" xfId="98"/>
    <cellStyle name="Обычный 13" xfId="99"/>
    <cellStyle name="Обычный 13 2" xfId="100"/>
    <cellStyle name="Обычный 14" xfId="101"/>
    <cellStyle name="Обычный 15" xfId="102"/>
    <cellStyle name="Обычный 16" xfId="103"/>
    <cellStyle name="Обычный 17" xfId="104"/>
    <cellStyle name="Обычный 18" xfId="105"/>
    <cellStyle name="Обычный 19" xfId="106"/>
    <cellStyle name="Обычный 2" xfId="107"/>
    <cellStyle name="Обычный 2 2" xfId="2"/>
    <cellStyle name="Обычный 2 3" xfId="108"/>
    <cellStyle name="Обычный 2 4" xfId="109"/>
    <cellStyle name="Обычный 20" xfId="110"/>
    <cellStyle name="Обычный 21" xfId="111"/>
    <cellStyle name="Обычный 22" xfId="112"/>
    <cellStyle name="Обычный 3" xfId="113"/>
    <cellStyle name="Обычный 4" xfId="114"/>
    <cellStyle name="Обычный 4 2" xfId="115"/>
    <cellStyle name="Обычный 4 3" xfId="116"/>
    <cellStyle name="Обычный 5" xfId="117"/>
    <cellStyle name="Обычный 5 2" xfId="118"/>
    <cellStyle name="Обычный 5 2 2" xfId="119"/>
    <cellStyle name="Обычный 5 3" xfId="3"/>
    <cellStyle name="Обычный 5 4" xfId="120"/>
    <cellStyle name="Обычный 6" xfId="121"/>
    <cellStyle name="Обычный 6 2" xfId="122"/>
    <cellStyle name="Обычный 7" xfId="123"/>
    <cellStyle name="Обычный 7 2" xfId="124"/>
    <cellStyle name="Обычный 8" xfId="125"/>
    <cellStyle name="Обычный 8 2" xfId="126"/>
    <cellStyle name="Обычный 9" xfId="127"/>
    <cellStyle name="Обычный_группы опережения ЦОП" xfId="1"/>
    <cellStyle name="Плохой 2" xfId="128"/>
    <cellStyle name="Пояснение 2" xfId="129"/>
    <cellStyle name="Примечание 2" xfId="130"/>
    <cellStyle name="Процентный 2" xfId="131"/>
    <cellStyle name="Процентный 3" xfId="132"/>
    <cellStyle name="Связанная ячейка 2" xfId="133"/>
    <cellStyle name="Стиль 1" xfId="134"/>
    <cellStyle name="Текст предупреждения 2" xfId="135"/>
    <cellStyle name="Финансовый 2" xfId="136"/>
    <cellStyle name="Хороший 2" xfId="137"/>
    <cellStyle name="Хороший 3" xfId="138"/>
  </cellStyles>
  <dxfs count="10">
    <dxf>
      <fill>
        <patternFill>
          <bgColor theme="3" tint="0.39994506668294322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users\PDO\&#1044;&#1048;&#1057;&#1055;&#1045;&#1058;&#1063;&#1045;&#1056;&#1048;&#1047;&#1040;&#1062;&#1048;&#1071;\&#1040;&#1055;&#1056;&#1045;&#1051;&#1068;\&#1047;&#1072;&#1075;&#1086;&#1090;&#1086;&#1074;&#1080;&#1090;&#1077;&#1083;&#1100;&#1085;&#1099;&#1081;%20&#1091;&#1095;&#1072;&#1089;&#1090;&#1086;&#1082;%20&#1040;&#1055;&#1056;&#1045;&#1051;&#106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Users\&#1052;&#1086;&#1080;%20&#1076;&#1086;&#1082;&#1091;&#1084;&#1077;&#1085;&#1090;&#1099;\&#1091;&#1095;&#1077;&#1090;%20&#1076;&#1077;&#1090;&#1072;&#1083;&#1077;&#1081;\2010%20&#1075;\&#1091;&#1095;&#1077;&#1090;%20&#1076;&#1077;&#1090;&#1072;&#1083;&#1077;&#1081;\&#1087;&#1088;&#1086;&#1080;&#1079;&#1074;.&#1079;&#1072;&#1076;&#1072;&#1085;&#1080;&#1103;%20&#1089;&#1077;&#1085;&#1090;&#1103;&#1073;&#1088;&#1100;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Users\&#1052;&#1086;&#1080;%20&#1076;&#1086;&#1082;&#1091;&#1084;&#1077;&#1085;&#1090;&#1099;\&#1091;&#1095;&#1077;&#1090;%20&#1076;&#1077;&#1090;&#1072;&#1083;&#1077;&#1081;\2011%20&#1075;\&#1087;&#1083;&#1072;&#1085;-&#1075;&#1088;&#1072;&#1092;&#1080;&#1082;\&#1052;&#1086;&#1080;%20&#1076;&#1086;&#1082;&#1091;&#1084;&#1077;&#1085;&#1090;&#1099;\&#1091;&#1095;&#1077;&#1090;%20&#1076;&#1077;&#1090;&#1072;&#1083;&#1077;&#1081;\2009%20&#1075;\&#1079;&#1072;&#1083;&#1080;&#1074;&#1082;&#1072;,&#1089;&#1083;&#1077;&#1089;&#1072;&#1088;&#1082;&#1072;-&#1076;&#1077;&#1090;&#1072;&#1083;&#1080;\&#1087;&#1088;&#1086;&#1080;&#1079;&#1074;.&#1079;&#1072;&#1076;&#1072;&#1085;&#1080;&#1103;%20&#1089;&#1077;&#1085;&#1090;&#1103;&#1073;&#1088;&#1100;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PDO\&#1056;&#1072;&#1082;&#1080;&#1090;&#1080;&#1085;\&#1052;&#1086;&#1080;%20&#1076;&#1086;&#1082;&#1091;&#1084;&#1077;&#1085;&#1090;&#1099;\&#1091;&#1095;&#1077;&#1090;%20&#1076;&#1077;&#1090;&#1072;&#1083;&#1077;&#1081;\2009%20&#1075;\&#1079;&#1072;&#1083;&#1080;&#1074;&#1082;&#1072;,&#1089;&#1083;&#1077;&#1089;&#1072;&#1088;&#1082;&#1072;-&#1076;&#1077;&#1090;&#1072;&#1083;&#1080;\&#1087;&#1088;&#1086;&#1080;&#1079;&#1074;.&#1079;&#1072;&#1076;&#1072;&#1085;&#1080;&#1103;%20&#1089;&#1077;&#1085;&#1090;&#1103;&#1073;&#1088;&#1100;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PDO\&#1056;&#1072;&#1082;&#1080;&#1090;&#1080;&#1085;\&#1052;&#1086;&#1080;%20&#1076;&#1086;&#1082;&#1091;&#1084;&#1077;&#1085;&#1090;&#1099;\&#1091;&#1095;&#1077;&#1090;%20&#1076;&#1077;&#1090;&#1072;&#1083;&#1077;&#1081;\2010%20&#1075;\&#1091;&#1095;&#1077;&#1090;%20&#1076;&#1077;&#1090;&#1072;&#1083;&#1077;&#1081;\&#1087;&#1088;&#1086;&#1080;&#1079;&#1074;.&#1079;&#1072;&#1076;&#1072;&#1085;&#1080;&#1103;%20&#1089;&#1077;&#1085;&#1090;&#1103;&#1073;&#1088;&#1100;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torage\Users\Users\Users\Users\Users\Users\Users\Users\Users\Users\Users\Users\Users\Users\Users\Users\Users\Users\Users\Users\Users\Users\Users\Users\Users\Users\Users\Users\PDO\&#1056;&#1072;&#1082;&#1080;&#1090;&#1080;&#1085;\&#1086;&#1087;&#1099;&#1090;&#1099;%20&#1089;%20&#1090;&#1072;&#1073;&#1083;&#1080;&#1094;&#1072;&#1084;&#1080;\&#1087;&#1083;&#1072;&#1085;-&#1075;&#1088;&#1072;&#1092;&#1080;&#1082;%20&#1040;&#1042;&#1043;&#1059;&#1057;&#1058;%202014(&#1086;&#1087;&#1099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состав"/>
      <sheetName val="апрель"/>
      <sheetName val="Лист3"/>
    </sheetNames>
    <sheetDataSet>
      <sheetData sheetId="0" refreshError="1"/>
      <sheetData sheetId="1"/>
      <sheetData sheetId="2"/>
      <sheetData sheetId="3">
        <row r="1">
          <cell r="G1">
            <v>42370</v>
          </cell>
        </row>
        <row r="2">
          <cell r="G2">
            <v>42401</v>
          </cell>
        </row>
        <row r="3">
          <cell r="G3">
            <v>42430</v>
          </cell>
        </row>
        <row r="4">
          <cell r="G4">
            <v>42461</v>
          </cell>
        </row>
        <row r="5">
          <cell r="G5">
            <v>42491</v>
          </cell>
        </row>
        <row r="6">
          <cell r="G6">
            <v>42522</v>
          </cell>
        </row>
        <row r="7">
          <cell r="G7">
            <v>42552</v>
          </cell>
        </row>
        <row r="8">
          <cell r="G8">
            <v>42583</v>
          </cell>
        </row>
        <row r="9">
          <cell r="G9">
            <v>42614</v>
          </cell>
        </row>
        <row r="10">
          <cell r="G10">
            <v>42644</v>
          </cell>
        </row>
        <row r="11">
          <cell r="G11">
            <v>42675</v>
          </cell>
        </row>
        <row r="12">
          <cell r="G12">
            <v>42705</v>
          </cell>
        </row>
        <row r="13">
          <cell r="G13">
            <v>42736</v>
          </cell>
        </row>
        <row r="14">
          <cell r="G14">
            <v>42767</v>
          </cell>
        </row>
        <row r="15">
          <cell r="G15">
            <v>42795</v>
          </cell>
        </row>
        <row r="16">
          <cell r="G16">
            <v>42826</v>
          </cell>
        </row>
        <row r="17">
          <cell r="G17">
            <v>42856</v>
          </cell>
        </row>
        <row r="18">
          <cell r="G18">
            <v>42887</v>
          </cell>
        </row>
        <row r="19">
          <cell r="G19">
            <v>42917</v>
          </cell>
        </row>
        <row r="20">
          <cell r="G20">
            <v>42948</v>
          </cell>
        </row>
        <row r="21">
          <cell r="G21">
            <v>42979</v>
          </cell>
        </row>
        <row r="22">
          <cell r="G22">
            <v>43009</v>
          </cell>
        </row>
        <row r="23">
          <cell r="G23">
            <v>43040</v>
          </cell>
        </row>
        <row r="24">
          <cell r="G24">
            <v>43070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бка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бка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бка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бка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_2"/>
      <sheetName val="Лист1"/>
      <sheetName val="план"/>
      <sheetName val="деф.ЦОП"/>
      <sheetName val="рамки"/>
      <sheetName val="окна"/>
      <sheetName val="СП"/>
      <sheetName val="соста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4">
          <cell r="BV64" t="str">
            <v>ФКГП 453.00.00.000( 61-4440)</v>
          </cell>
        </row>
        <row r="65">
          <cell r="BV65" t="str">
            <v>ФКГП 453.00.00.000-01( 61-4440)</v>
          </cell>
        </row>
        <row r="66">
          <cell r="BV66" t="str">
            <v>ФКГП 453.00.00.000-02( 61-4440.02Ц)</v>
          </cell>
        </row>
        <row r="67">
          <cell r="BV67" t="str">
            <v>ФКГП 453.00.00.000-03( 61-4440.02Ц)</v>
          </cell>
        </row>
        <row r="68">
          <cell r="BV68" t="str">
            <v>ФКГП 453.00.00.000-05( 61-4445)</v>
          </cell>
        </row>
        <row r="69">
          <cell r="BV69" t="str">
            <v>ФКГП 453.00.00.000-06( 61-4445)</v>
          </cell>
        </row>
        <row r="70">
          <cell r="BV70" t="str">
            <v>ФКГП 453.00.00.000-10( 61-4447)</v>
          </cell>
        </row>
        <row r="71">
          <cell r="BV71" t="str">
            <v>ФКГП 453.00.00.000-11( 61-4447-03)</v>
          </cell>
        </row>
        <row r="72">
          <cell r="BV72" t="str">
            <v>ФКГП 453.00.00.000-12( 61-4447)</v>
          </cell>
        </row>
        <row r="73">
          <cell r="BV73" t="str">
            <v>ФКГП 453.00.00.000-13( 61-4447-03)</v>
          </cell>
        </row>
        <row r="74">
          <cell r="BV74" t="str">
            <v>ФКГП 453.00.00.000-15( 61-44458)</v>
          </cell>
        </row>
        <row r="75">
          <cell r="BV75" t="str">
            <v>ФКГП 453.00.00.000-16( 61-44458)</v>
          </cell>
        </row>
        <row r="76">
          <cell r="BV76" t="str">
            <v>ФКГП 453.00.00.000-17( 61-44458)</v>
          </cell>
        </row>
        <row r="77">
          <cell r="BV77" t="str">
            <v>ФКГП 453.00.00.000-18( 61-44458)</v>
          </cell>
        </row>
        <row r="78">
          <cell r="BV78" t="str">
            <v>ФКГП 453.00.00.000-20 ( 61-4464,61-4420)</v>
          </cell>
        </row>
        <row r="79">
          <cell r="BV79" t="str">
            <v>ФКГП 453.00.00.000-21( 61-4464,61-4420)</v>
          </cell>
        </row>
        <row r="80">
          <cell r="BV80" t="str">
            <v>ФКГП 453.00.00.000-25( 61-4462)</v>
          </cell>
        </row>
        <row r="81">
          <cell r="BV81" t="str">
            <v>ФКГП 453.00.00.000-26( 61-4462)</v>
          </cell>
        </row>
        <row r="82">
          <cell r="BV82" t="str">
            <v>ФКГП 453.00.00.000-30( 61-4463)</v>
          </cell>
        </row>
        <row r="83">
          <cell r="BV83" t="str">
            <v>ФКГП 453.00.00.000-31( 61-4463)</v>
          </cell>
        </row>
        <row r="84">
          <cell r="BV84" t="str">
            <v>ФКГП 453.00.00.000-35 ( 61-4465)</v>
          </cell>
        </row>
        <row r="85">
          <cell r="BV85" t="str">
            <v>ФКГП 453.00.00.000-35 ( 61-4465)</v>
          </cell>
        </row>
        <row r="86">
          <cell r="BV86" t="str">
            <v>ФКГП 453.00.00.000-40 ( 61-4472)</v>
          </cell>
        </row>
        <row r="87">
          <cell r="BV87" t="str">
            <v>ФКГП 453.00.00.000-41 ( 61-4472)</v>
          </cell>
        </row>
        <row r="88">
          <cell r="BV88" t="str">
            <v>ФКГП 453.00.00.000-45 ( 61-4483)</v>
          </cell>
        </row>
        <row r="89">
          <cell r="BV89" t="str">
            <v>ФКГП 453.00.00.000-46 ( 61-4483)</v>
          </cell>
        </row>
        <row r="90">
          <cell r="BV90" t="str">
            <v>ФКГП 453.00.00.000-50 ( 61-4484)</v>
          </cell>
        </row>
        <row r="91">
          <cell r="BV91" t="str">
            <v>ФКГП 453.00.00.000-51 ( 61-4484)</v>
          </cell>
        </row>
        <row r="92">
          <cell r="BV92" t="str">
            <v>ФКГП 453.00.00.000-55 ( 61-4473)</v>
          </cell>
        </row>
        <row r="93">
          <cell r="BV93" t="str">
            <v>ФКГП 453.00.00.000-56 ( 61-4473)</v>
          </cell>
        </row>
        <row r="94">
          <cell r="BV94" t="str">
            <v>ФКГП 453.00.00.000-60 ( 61-4440.06,61-4440.06)</v>
          </cell>
        </row>
        <row r="95">
          <cell r="BV95" t="str">
            <v>ФКГП 453.00.00.000-61 ( 61-4440.06,61-4440.06)</v>
          </cell>
        </row>
        <row r="96">
          <cell r="BV96" t="str">
            <v>ФКГП 453.00.00.000-62 ( 61-4465.01)</v>
          </cell>
        </row>
        <row r="97">
          <cell r="BV97" t="str">
            <v>ФКГП 453.00.00.000-63 ( 61-4465.01)</v>
          </cell>
        </row>
        <row r="98">
          <cell r="BV98" t="str">
            <v>ФКГП 453.00.00.000-65 ( 61-4492)</v>
          </cell>
        </row>
        <row r="99">
          <cell r="BV99" t="str">
            <v>ФКГП 453.00.00.000-70 ( 61-4495)</v>
          </cell>
        </row>
        <row r="100">
          <cell r="BV100" t="str">
            <v>ФКГП 453.00.00.000-75( 61-4497)</v>
          </cell>
        </row>
        <row r="101">
          <cell r="BV101" t="str">
            <v>ФКГП 453.00.00.000-80( 62-4498,62-4499)</v>
          </cell>
        </row>
        <row r="102">
          <cell r="BV102" t="str">
            <v>ФКГП 453.00.00.000 ( 61-4440) ТР-023</v>
          </cell>
        </row>
        <row r="103">
          <cell r="BV103" t="str">
            <v>ФКГП 453.00.00.000  ТР-069</v>
          </cell>
        </row>
        <row r="104">
          <cell r="BV104" t="str">
            <v xml:space="preserve">ФКГП 453.00.00.000( 61-4440) (Твема) (ТР-071) </v>
          </cell>
        </row>
        <row r="105">
          <cell r="BV105" t="str">
            <v xml:space="preserve">ФКГП 453.00.00.000 ( 61-4440) (Казахстан) (ТР-072) </v>
          </cell>
        </row>
        <row r="106">
          <cell r="BV106" t="str">
            <v>ФКГП 453.00.00.000-25    ( 61-4462.01)  ТР-138</v>
          </cell>
        </row>
        <row r="107">
          <cell r="BV107" t="str">
            <v>ФКГП 461.00.00.000-70   (81-761)</v>
          </cell>
        </row>
        <row r="108">
          <cell r="BV108" t="str">
            <v>ФКГП 461.00.00.000-65   (81-760)</v>
          </cell>
        </row>
        <row r="109">
          <cell r="BV109" t="str">
            <v>ФКГП 461.00.00.000-70   81-761(480)</v>
          </cell>
        </row>
        <row r="110">
          <cell r="BV110" t="str">
            <v>ФКГП 461.00.00.000-65   81-760(480)</v>
          </cell>
        </row>
        <row r="111">
          <cell r="BV111" t="str">
            <v>ФКГП 453.00.00.000  ТР-087</v>
          </cell>
        </row>
        <row r="112">
          <cell r="BV112" t="str">
            <v>ФКГП 453.00.00.000  ТР-088</v>
          </cell>
        </row>
        <row r="113">
          <cell r="BV113" t="str">
            <v>метровагонмаш</v>
          </cell>
        </row>
        <row r="114">
          <cell r="BV114" t="str">
            <v>Alstom Citadis</v>
          </cell>
        </row>
        <row r="115">
          <cell r="BV115" t="str">
            <v>электричка</v>
          </cell>
        </row>
        <row r="116">
          <cell r="BV116" t="str">
            <v>Окна Desiro-Ласточка</v>
          </cell>
        </row>
        <row r="117">
          <cell r="BV117" t="str">
            <v>окна TALGO  Киев</v>
          </cell>
        </row>
        <row r="118">
          <cell r="BV118" t="str">
            <v>окна TALGO  Берлин</v>
          </cell>
        </row>
        <row r="119">
          <cell r="BV119" t="str">
            <v>ФКГП 522.01.00.000</v>
          </cell>
        </row>
        <row r="120">
          <cell r="BV120" t="str">
            <v>ФКГП 522.02.00.000</v>
          </cell>
        </row>
        <row r="121">
          <cell r="BV121" t="str">
            <v>окна RIC</v>
          </cell>
        </row>
        <row r="122">
          <cell r="BV122" t="str">
            <v>Склад 820 проект</v>
          </cell>
        </row>
        <row r="123">
          <cell r="BV123" t="str">
            <v>Склад 47К проект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DU30"/>
  <sheetViews>
    <sheetView showZeros="0" tabSelected="1" zoomScale="70" zoomScaleNormal="70" workbookViewId="0">
      <pane xSplit="5" ySplit="14" topLeftCell="F15" activePane="bottomRight" state="frozen"/>
      <selection pane="topRight" activeCell="F1" sqref="F1"/>
      <selection pane="bottomLeft" activeCell="A12" sqref="A12"/>
      <selection pane="bottomRight" activeCell="AJ32" sqref="AJ32"/>
    </sheetView>
  </sheetViews>
  <sheetFormatPr defaultRowHeight="12.75" outlineLevelCol="1" x14ac:dyDescent="0.2"/>
  <cols>
    <col min="1" max="1" width="5.5703125" style="1" customWidth="1"/>
    <col min="2" max="2" width="7" style="1" customWidth="1"/>
    <col min="3" max="3" width="30.28515625" style="1" customWidth="1"/>
    <col min="4" max="4" width="54" style="1" customWidth="1"/>
    <col min="5" max="5" width="22.140625" style="1" customWidth="1"/>
    <col min="6" max="20" width="5.5703125" style="1" hidden="1" customWidth="1" outlineLevel="1"/>
    <col min="21" max="21" width="9.140625" style="3" customWidth="1" collapsed="1"/>
    <col min="22" max="22" width="7.7109375" style="1" bestFit="1" customWidth="1"/>
    <col min="23" max="23" width="7.28515625" style="1" bestFit="1" customWidth="1"/>
    <col min="24" max="24" width="7.85546875" style="1" customWidth="1"/>
    <col min="25" max="25" width="8.28515625" style="1" customWidth="1"/>
    <col min="26" max="26" width="7.7109375" style="1" bestFit="1" customWidth="1"/>
    <col min="27" max="28" width="7.42578125" style="1" bestFit="1" customWidth="1"/>
    <col min="29" max="29" width="7.28515625" style="1" bestFit="1" customWidth="1"/>
    <col min="30" max="31" width="7.42578125" style="1" bestFit="1" customWidth="1"/>
    <col min="32" max="34" width="7.42578125" style="1" customWidth="1"/>
    <col min="35" max="35" width="5.85546875" style="1" bestFit="1" customWidth="1"/>
    <col min="36" max="41" width="5.85546875" style="1" customWidth="1"/>
    <col min="42" max="64" width="4.85546875" style="1" bestFit="1" customWidth="1" outlineLevel="1"/>
    <col min="65" max="65" width="10.7109375" style="1" bestFit="1" customWidth="1"/>
    <col min="66" max="66" width="8.85546875" style="1" bestFit="1" customWidth="1"/>
    <col min="67" max="16384" width="9.140625" style="1"/>
  </cols>
  <sheetData>
    <row r="1" spans="1:66" x14ac:dyDescent="0.2">
      <c r="D1" s="2"/>
      <c r="E1" s="2"/>
    </row>
    <row r="2" spans="1:66" x14ac:dyDescent="0.2">
      <c r="C2" s="1" t="s">
        <v>0</v>
      </c>
      <c r="D2" s="2"/>
      <c r="E2" s="2"/>
    </row>
    <row r="3" spans="1:66" x14ac:dyDescent="0.2">
      <c r="D3" s="2"/>
      <c r="E3" s="2"/>
    </row>
    <row r="4" spans="1:66" x14ac:dyDescent="0.2">
      <c r="C4" s="1" t="s">
        <v>1</v>
      </c>
      <c r="D4" s="2"/>
      <c r="E4" s="2"/>
    </row>
    <row r="5" spans="1:66" ht="12" customHeight="1" x14ac:dyDescent="0.2">
      <c r="C5" s="4">
        <f ca="1">TODAY()</f>
        <v>42458</v>
      </c>
      <c r="D5" s="2"/>
      <c r="E5" s="2"/>
    </row>
    <row r="6" spans="1:66" x14ac:dyDescent="0.2">
      <c r="A6" s="5"/>
      <c r="B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7"/>
    </row>
    <row r="7" spans="1:66" ht="18" x14ac:dyDescent="0.25">
      <c r="A7" s="5"/>
      <c r="B7" s="5"/>
      <c r="C7" s="5"/>
      <c r="D7" s="8" t="s">
        <v>2</v>
      </c>
      <c r="E7" s="9">
        <v>42461</v>
      </c>
      <c r="F7" s="10">
        <v>40</v>
      </c>
      <c r="G7" s="10">
        <v>19</v>
      </c>
      <c r="H7" s="10">
        <v>19</v>
      </c>
      <c r="I7" s="10">
        <v>25</v>
      </c>
      <c r="J7" s="10">
        <v>25</v>
      </c>
      <c r="K7" s="10">
        <v>8</v>
      </c>
      <c r="L7" s="10">
        <v>8</v>
      </c>
      <c r="M7" s="10">
        <v>0</v>
      </c>
      <c r="N7" s="10">
        <v>0</v>
      </c>
      <c r="O7" s="10">
        <v>0</v>
      </c>
      <c r="P7" s="10">
        <v>0</v>
      </c>
      <c r="Q7" s="10">
        <v>5</v>
      </c>
      <c r="R7" s="10">
        <v>5</v>
      </c>
      <c r="S7" s="10">
        <v>1</v>
      </c>
      <c r="T7" s="10">
        <v>1</v>
      </c>
      <c r="U7" s="11"/>
    </row>
    <row r="8" spans="1:66" ht="18" x14ac:dyDescent="0.25">
      <c r="A8" s="5"/>
      <c r="B8" s="5"/>
      <c r="C8" s="5"/>
      <c r="D8" s="8"/>
      <c r="E8" s="9" t="s">
        <v>19</v>
      </c>
      <c r="F8" s="10">
        <v>8</v>
      </c>
      <c r="G8" s="10">
        <v>3</v>
      </c>
      <c r="H8" s="10">
        <v>3</v>
      </c>
      <c r="I8" s="10">
        <v>8</v>
      </c>
      <c r="J8" s="10">
        <v>8</v>
      </c>
      <c r="K8" s="10">
        <v>5</v>
      </c>
      <c r="L8" s="10">
        <v>5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1"/>
    </row>
    <row r="9" spans="1:66" ht="18" x14ac:dyDescent="0.25">
      <c r="A9" s="5"/>
      <c r="B9" s="5"/>
      <c r="C9" s="5"/>
      <c r="D9" s="8"/>
      <c r="E9" s="9" t="s">
        <v>20</v>
      </c>
      <c r="F9" s="10">
        <v>14</v>
      </c>
      <c r="G9" s="10">
        <v>7</v>
      </c>
      <c r="H9" s="10">
        <v>7</v>
      </c>
      <c r="I9" s="10">
        <v>8</v>
      </c>
      <c r="J9" s="10">
        <v>8</v>
      </c>
      <c r="K9" s="10">
        <v>3</v>
      </c>
      <c r="L9" s="10">
        <v>3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1</v>
      </c>
      <c r="T9" s="10">
        <v>1</v>
      </c>
      <c r="U9" s="11"/>
    </row>
    <row r="10" spans="1:66" ht="18" x14ac:dyDescent="0.25">
      <c r="A10" s="5"/>
      <c r="B10" s="5"/>
      <c r="C10" s="5"/>
      <c r="D10" s="8"/>
      <c r="E10" s="9" t="s">
        <v>21</v>
      </c>
      <c r="F10" s="10">
        <v>16</v>
      </c>
      <c r="G10" s="10">
        <v>8</v>
      </c>
      <c r="H10" s="10">
        <v>8</v>
      </c>
      <c r="I10" s="10">
        <v>8</v>
      </c>
      <c r="J10" s="10">
        <v>8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3</v>
      </c>
      <c r="R10" s="10">
        <v>3</v>
      </c>
      <c r="S10" s="10">
        <v>0</v>
      </c>
      <c r="T10" s="10">
        <v>0</v>
      </c>
      <c r="U10" s="11"/>
    </row>
    <row r="11" spans="1:66" ht="18" x14ac:dyDescent="0.25">
      <c r="A11" s="5"/>
      <c r="B11" s="5"/>
      <c r="C11" s="5"/>
      <c r="D11" s="8"/>
      <c r="E11" s="9" t="s">
        <v>22</v>
      </c>
      <c r="F11" s="10">
        <v>2</v>
      </c>
      <c r="G11" s="10">
        <v>1</v>
      </c>
      <c r="H11" s="10">
        <v>1</v>
      </c>
      <c r="I11" s="10">
        <v>1</v>
      </c>
      <c r="J11" s="10">
        <v>1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2</v>
      </c>
      <c r="R11" s="10">
        <v>2</v>
      </c>
      <c r="S11" s="10">
        <v>0</v>
      </c>
      <c r="T11" s="10">
        <v>0</v>
      </c>
      <c r="U11" s="11"/>
    </row>
    <row r="12" spans="1:66" x14ac:dyDescent="0.2">
      <c r="A12" s="5"/>
      <c r="B12" s="5"/>
      <c r="C12" s="5"/>
      <c r="D12" s="5"/>
      <c r="E12" s="12">
        <f>EOMONTH(E7,0)+1</f>
        <v>42491</v>
      </c>
      <c r="F12" s="10">
        <v>54</v>
      </c>
      <c r="G12" s="10">
        <v>27</v>
      </c>
      <c r="H12" s="10">
        <v>27</v>
      </c>
      <c r="I12" s="10">
        <v>27</v>
      </c>
      <c r="J12" s="10">
        <v>27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11</v>
      </c>
      <c r="R12" s="10">
        <v>11</v>
      </c>
      <c r="S12" s="10">
        <v>1</v>
      </c>
      <c r="T12" s="10">
        <v>1</v>
      </c>
      <c r="U12" s="11"/>
    </row>
    <row r="13" spans="1:66" ht="16.5" customHeight="1" x14ac:dyDescent="0.2">
      <c r="A13" s="5"/>
      <c r="B13" s="5"/>
      <c r="C13" s="5"/>
      <c r="D13" s="5"/>
      <c r="E13" s="12">
        <f t="shared" ref="E13" si="0">EOMONTH(E12,0)+1</f>
        <v>42522</v>
      </c>
      <c r="F13" s="10">
        <v>26</v>
      </c>
      <c r="G13" s="10">
        <v>12</v>
      </c>
      <c r="H13" s="10">
        <v>12</v>
      </c>
      <c r="I13" s="10">
        <v>2</v>
      </c>
      <c r="J13" s="10">
        <v>2</v>
      </c>
      <c r="K13" s="10">
        <v>12</v>
      </c>
      <c r="L13" s="10">
        <v>12</v>
      </c>
      <c r="M13" s="10">
        <v>0</v>
      </c>
      <c r="N13" s="10">
        <v>0</v>
      </c>
      <c r="O13" s="10">
        <v>0</v>
      </c>
      <c r="P13" s="10">
        <v>0</v>
      </c>
      <c r="Q13" s="10">
        <v>12</v>
      </c>
      <c r="R13" s="10">
        <v>12</v>
      </c>
      <c r="S13" s="10">
        <v>1</v>
      </c>
      <c r="T13" s="10">
        <v>1</v>
      </c>
      <c r="U13" s="11"/>
    </row>
    <row r="14" spans="1:66" s="22" customFormat="1" ht="162" customHeight="1" x14ac:dyDescent="0.2">
      <c r="A14" s="13"/>
      <c r="B14" s="13"/>
      <c r="C14" s="13" t="s">
        <v>3</v>
      </c>
      <c r="D14" s="13" t="s">
        <v>4</v>
      </c>
      <c r="E14" s="13" t="s">
        <v>5</v>
      </c>
      <c r="F14" s="14" t="s">
        <v>41</v>
      </c>
      <c r="G14" s="14" t="s">
        <v>42</v>
      </c>
      <c r="H14" s="14" t="s">
        <v>43</v>
      </c>
      <c r="I14" s="14" t="s">
        <v>44</v>
      </c>
      <c r="J14" s="14" t="s">
        <v>45</v>
      </c>
      <c r="K14" s="14" t="s">
        <v>46</v>
      </c>
      <c r="L14" s="14" t="s">
        <v>47</v>
      </c>
      <c r="M14" s="14" t="s">
        <v>48</v>
      </c>
      <c r="N14" s="14" t="s">
        <v>49</v>
      </c>
      <c r="O14" s="14" t="s">
        <v>50</v>
      </c>
      <c r="P14" s="14" t="s">
        <v>51</v>
      </c>
      <c r="Q14" s="14" t="s">
        <v>52</v>
      </c>
      <c r="R14" s="14" t="s">
        <v>53</v>
      </c>
      <c r="S14" s="14" t="s">
        <v>54</v>
      </c>
      <c r="T14" s="14" t="s">
        <v>55</v>
      </c>
      <c r="U14" s="15" t="s">
        <v>17</v>
      </c>
      <c r="V14" s="16" t="s">
        <v>18</v>
      </c>
      <c r="W14" s="16" t="s">
        <v>19</v>
      </c>
      <c r="X14" s="14" t="s">
        <v>6</v>
      </c>
      <c r="Y14" s="17" t="s">
        <v>7</v>
      </c>
      <c r="Z14" s="16" t="s">
        <v>20</v>
      </c>
      <c r="AA14" s="14" t="s">
        <v>8</v>
      </c>
      <c r="AB14" s="17" t="s">
        <v>9</v>
      </c>
      <c r="AC14" s="16" t="s">
        <v>21</v>
      </c>
      <c r="AD14" s="14" t="s">
        <v>10</v>
      </c>
      <c r="AE14" s="17" t="s">
        <v>11</v>
      </c>
      <c r="AF14" s="16" t="s">
        <v>22</v>
      </c>
      <c r="AG14" s="14" t="s">
        <v>12</v>
      </c>
      <c r="AH14" s="17" t="s">
        <v>13</v>
      </c>
      <c r="AI14" s="18" t="s">
        <v>14</v>
      </c>
      <c r="AJ14" s="19">
        <v>42453</v>
      </c>
      <c r="AK14" s="19">
        <v>42454</v>
      </c>
      <c r="AL14" s="18"/>
      <c r="AM14" s="18"/>
      <c r="AN14" s="18"/>
      <c r="AO14" s="18"/>
      <c r="AP14" s="20">
        <v>42461</v>
      </c>
      <c r="AQ14" s="20">
        <v>42464</v>
      </c>
      <c r="AR14" s="20">
        <v>42465</v>
      </c>
      <c r="AS14" s="20">
        <v>42466</v>
      </c>
      <c r="AT14" s="20">
        <v>42467</v>
      </c>
      <c r="AU14" s="20">
        <v>42468</v>
      </c>
      <c r="AV14" s="20">
        <v>42471</v>
      </c>
      <c r="AW14" s="20">
        <v>42472</v>
      </c>
      <c r="AX14" s="20">
        <v>42473</v>
      </c>
      <c r="AY14" s="20">
        <v>42474</v>
      </c>
      <c r="AZ14" s="20">
        <v>42475</v>
      </c>
      <c r="BA14" s="20">
        <v>42478</v>
      </c>
      <c r="BB14" s="20">
        <v>42479</v>
      </c>
      <c r="BC14" s="20">
        <v>42480</v>
      </c>
      <c r="BD14" s="20">
        <v>42481</v>
      </c>
      <c r="BE14" s="20">
        <v>42482</v>
      </c>
      <c r="BF14" s="20">
        <v>42485</v>
      </c>
      <c r="BG14" s="20">
        <v>42486</v>
      </c>
      <c r="BH14" s="20">
        <v>42487</v>
      </c>
      <c r="BI14" s="20">
        <v>42488</v>
      </c>
      <c r="BJ14" s="20">
        <v>42489</v>
      </c>
      <c r="BK14" s="20">
        <v>42493</v>
      </c>
      <c r="BL14" s="20">
        <v>42494</v>
      </c>
      <c r="BM14" s="21" t="s">
        <v>23</v>
      </c>
      <c r="BN14" s="21" t="s">
        <v>24</v>
      </c>
    </row>
    <row r="15" spans="1:66" s="22" customFormat="1" ht="15.75" customHeight="1" x14ac:dyDescent="0.2">
      <c r="A15" s="7"/>
      <c r="B15" s="23" t="s">
        <v>15</v>
      </c>
      <c r="C15" s="23" t="s">
        <v>41</v>
      </c>
      <c r="D15" s="23" t="s">
        <v>25</v>
      </c>
      <c r="E15" s="23" t="s">
        <v>16</v>
      </c>
      <c r="F15" s="24"/>
      <c r="G15" s="24">
        <v>1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5"/>
      <c r="V15" s="25">
        <v>19</v>
      </c>
      <c r="W15" s="26">
        <v>3</v>
      </c>
      <c r="X15" s="27">
        <v>42460</v>
      </c>
      <c r="Y15" s="28">
        <v>42466</v>
      </c>
      <c r="Z15" s="26">
        <v>7</v>
      </c>
      <c r="AA15" s="28">
        <v>42473</v>
      </c>
      <c r="AB15" s="28">
        <v>42479</v>
      </c>
      <c r="AC15" s="26">
        <v>8</v>
      </c>
      <c r="AD15" s="28">
        <v>42482</v>
      </c>
      <c r="AE15" s="28">
        <v>42488</v>
      </c>
      <c r="AF15" s="26">
        <v>1</v>
      </c>
      <c r="AG15" s="28">
        <v>42482</v>
      </c>
      <c r="AH15" s="28">
        <v>42488</v>
      </c>
      <c r="AI15" s="26">
        <f>SUM(AJ15:BL15)</f>
        <v>0</v>
      </c>
      <c r="AJ15" s="26"/>
      <c r="AK15" s="26"/>
      <c r="AL15" s="26"/>
      <c r="AM15" s="26"/>
      <c r="AN15" s="26"/>
      <c r="AO15" s="26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1"/>
      <c r="BN15" s="21"/>
    </row>
    <row r="16" spans="1:66" s="22" customFormat="1" ht="15" x14ac:dyDescent="0.2">
      <c r="A16" s="7"/>
      <c r="B16" s="30" t="s">
        <v>15</v>
      </c>
      <c r="C16" s="23" t="s">
        <v>42</v>
      </c>
      <c r="D16" s="23" t="s">
        <v>26</v>
      </c>
      <c r="E16" s="23" t="s">
        <v>16</v>
      </c>
      <c r="F16" s="24"/>
      <c r="G16" s="24"/>
      <c r="H16" s="24">
        <v>1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5"/>
      <c r="V16" s="25">
        <v>19</v>
      </c>
      <c r="W16" s="26">
        <v>3</v>
      </c>
      <c r="X16" s="27">
        <v>42460</v>
      </c>
      <c r="Y16" s="28">
        <v>42466</v>
      </c>
      <c r="Z16" s="26">
        <v>7</v>
      </c>
      <c r="AA16" s="28">
        <v>42473</v>
      </c>
      <c r="AB16" s="28">
        <v>42479</v>
      </c>
      <c r="AC16" s="26">
        <v>8</v>
      </c>
      <c r="AD16" s="28">
        <v>42482</v>
      </c>
      <c r="AE16" s="28">
        <v>42488</v>
      </c>
      <c r="AF16" s="26">
        <v>1</v>
      </c>
      <c r="AG16" s="28">
        <v>42482</v>
      </c>
      <c r="AH16" s="28">
        <v>42488</v>
      </c>
      <c r="AI16" s="26">
        <f t="shared" ref="AI16:AI30" si="1">SUM(AJ16:BL16)</f>
        <v>7</v>
      </c>
      <c r="AJ16" s="26"/>
      <c r="AK16" s="26">
        <v>7</v>
      </c>
      <c r="AL16" s="26"/>
      <c r="AM16" s="26"/>
      <c r="AN16" s="26"/>
      <c r="AO16" s="26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1"/>
      <c r="BN16" s="21"/>
    </row>
    <row r="17" spans="1:66" s="22" customFormat="1" ht="15" x14ac:dyDescent="0.2">
      <c r="A17" s="7"/>
      <c r="B17" s="30" t="s">
        <v>15</v>
      </c>
      <c r="C17" s="23" t="s">
        <v>43</v>
      </c>
      <c r="D17" s="23" t="s">
        <v>27</v>
      </c>
      <c r="E17" s="23" t="s">
        <v>16</v>
      </c>
      <c r="F17" s="24"/>
      <c r="G17" s="24"/>
      <c r="H17" s="24"/>
      <c r="I17" s="24">
        <v>1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5"/>
      <c r="V17" s="25">
        <v>25</v>
      </c>
      <c r="W17" s="26">
        <v>8</v>
      </c>
      <c r="X17" s="27">
        <v>42460</v>
      </c>
      <c r="Y17" s="28">
        <v>42466</v>
      </c>
      <c r="Z17" s="26">
        <v>8</v>
      </c>
      <c r="AA17" s="28">
        <v>42473</v>
      </c>
      <c r="AB17" s="28">
        <v>42479</v>
      </c>
      <c r="AC17" s="26">
        <v>8</v>
      </c>
      <c r="AD17" s="28">
        <v>42482</v>
      </c>
      <c r="AE17" s="28">
        <v>42488</v>
      </c>
      <c r="AF17" s="26">
        <v>1</v>
      </c>
      <c r="AG17" s="28">
        <v>42482</v>
      </c>
      <c r="AH17" s="28">
        <v>42488</v>
      </c>
      <c r="AI17" s="26">
        <f t="shared" si="1"/>
        <v>0</v>
      </c>
      <c r="AJ17" s="26"/>
      <c r="AK17" s="26"/>
      <c r="AL17" s="26"/>
      <c r="AM17" s="26"/>
      <c r="AN17" s="26"/>
      <c r="AO17" s="26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1"/>
      <c r="BN17" s="21"/>
    </row>
    <row r="18" spans="1:66" s="22" customFormat="1" ht="15" x14ac:dyDescent="0.2">
      <c r="A18" s="7"/>
      <c r="B18" s="30" t="s">
        <v>15</v>
      </c>
      <c r="C18" s="23" t="s">
        <v>44</v>
      </c>
      <c r="D18" s="23" t="s">
        <v>28</v>
      </c>
      <c r="E18" s="23" t="s">
        <v>16</v>
      </c>
      <c r="F18" s="24"/>
      <c r="G18" s="24"/>
      <c r="H18" s="24"/>
      <c r="I18" s="24"/>
      <c r="J18" s="24">
        <v>1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5"/>
      <c r="V18" s="25">
        <v>25</v>
      </c>
      <c r="W18" s="26">
        <v>8</v>
      </c>
      <c r="X18" s="27">
        <v>42460</v>
      </c>
      <c r="Y18" s="28">
        <v>42466</v>
      </c>
      <c r="Z18" s="26">
        <v>8</v>
      </c>
      <c r="AA18" s="28">
        <v>42473</v>
      </c>
      <c r="AB18" s="28">
        <v>42479</v>
      </c>
      <c r="AC18" s="26">
        <v>8</v>
      </c>
      <c r="AD18" s="28">
        <v>42482</v>
      </c>
      <c r="AE18" s="28">
        <v>42488</v>
      </c>
      <c r="AF18" s="26">
        <v>1</v>
      </c>
      <c r="AG18" s="28">
        <v>42482</v>
      </c>
      <c r="AH18" s="28">
        <v>42488</v>
      </c>
      <c r="AI18" s="26">
        <f t="shared" si="1"/>
        <v>0</v>
      </c>
      <c r="AJ18" s="26"/>
      <c r="AK18" s="26"/>
      <c r="AL18" s="26"/>
      <c r="AM18" s="26"/>
      <c r="AN18" s="26"/>
      <c r="AO18" s="26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1"/>
      <c r="BN18" s="21"/>
    </row>
    <row r="19" spans="1:66" s="22" customFormat="1" ht="15" x14ac:dyDescent="0.2">
      <c r="A19" s="7"/>
      <c r="B19" s="30" t="s">
        <v>15</v>
      </c>
      <c r="C19" s="23" t="s">
        <v>45</v>
      </c>
      <c r="D19" s="23" t="s">
        <v>29</v>
      </c>
      <c r="E19" s="23" t="s">
        <v>16</v>
      </c>
      <c r="F19" s="24">
        <v>1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5"/>
      <c r="V19" s="25">
        <v>40</v>
      </c>
      <c r="W19" s="26">
        <v>8</v>
      </c>
      <c r="X19" s="27">
        <v>42460</v>
      </c>
      <c r="Y19" s="28">
        <v>42466</v>
      </c>
      <c r="Z19" s="26">
        <v>14</v>
      </c>
      <c r="AA19" s="28">
        <v>42473</v>
      </c>
      <c r="AB19" s="28">
        <v>42479</v>
      </c>
      <c r="AC19" s="26">
        <v>16</v>
      </c>
      <c r="AD19" s="28">
        <v>42482</v>
      </c>
      <c r="AE19" s="28">
        <v>42488</v>
      </c>
      <c r="AF19" s="26">
        <v>2</v>
      </c>
      <c r="AG19" s="28">
        <v>42482</v>
      </c>
      <c r="AH19" s="28">
        <v>42488</v>
      </c>
      <c r="AI19" s="26">
        <f t="shared" si="1"/>
        <v>0</v>
      </c>
      <c r="AJ19" s="26"/>
      <c r="AK19" s="26"/>
      <c r="AL19" s="26"/>
      <c r="AM19" s="26"/>
      <c r="AN19" s="26"/>
      <c r="AO19" s="26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1"/>
      <c r="BN19" s="21"/>
    </row>
    <row r="20" spans="1:66" s="22" customFormat="1" ht="15" x14ac:dyDescent="0.2">
      <c r="A20" s="7"/>
      <c r="B20" s="30" t="s">
        <v>15</v>
      </c>
      <c r="C20" s="23" t="s">
        <v>46</v>
      </c>
      <c r="D20" s="23" t="s">
        <v>30</v>
      </c>
      <c r="E20" s="23" t="s">
        <v>16</v>
      </c>
      <c r="F20" s="24"/>
      <c r="G20" s="24"/>
      <c r="H20" s="24"/>
      <c r="I20" s="24"/>
      <c r="J20" s="24"/>
      <c r="K20" s="24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5"/>
      <c r="V20" s="25">
        <v>8</v>
      </c>
      <c r="W20" s="26">
        <v>5</v>
      </c>
      <c r="X20" s="27">
        <v>42460</v>
      </c>
      <c r="Y20" s="28">
        <v>42466</v>
      </c>
      <c r="Z20" s="26">
        <v>3</v>
      </c>
      <c r="AA20" s="28">
        <v>42473</v>
      </c>
      <c r="AB20" s="28">
        <v>42479</v>
      </c>
      <c r="AC20" s="26">
        <v>0</v>
      </c>
      <c r="AD20" s="28"/>
      <c r="AE20" s="28"/>
      <c r="AF20" s="26">
        <v>0</v>
      </c>
      <c r="AG20" s="28"/>
      <c r="AH20" s="28"/>
      <c r="AI20" s="26">
        <f t="shared" si="1"/>
        <v>0</v>
      </c>
      <c r="AJ20" s="26"/>
      <c r="AK20" s="26"/>
      <c r="AL20" s="26"/>
      <c r="AM20" s="26"/>
      <c r="AN20" s="26"/>
      <c r="AO20" s="26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1"/>
      <c r="BN20" s="21"/>
    </row>
    <row r="21" spans="1:66" s="22" customFormat="1" ht="15" x14ac:dyDescent="0.2">
      <c r="A21" s="7"/>
      <c r="B21" s="30" t="s">
        <v>15</v>
      </c>
      <c r="C21" s="23" t="s">
        <v>47</v>
      </c>
      <c r="D21" s="23" t="s">
        <v>31</v>
      </c>
      <c r="E21" s="23" t="s">
        <v>16</v>
      </c>
      <c r="F21" s="24"/>
      <c r="G21" s="24"/>
      <c r="H21" s="24"/>
      <c r="I21" s="24"/>
      <c r="J21" s="24"/>
      <c r="K21" s="24"/>
      <c r="L21" s="24">
        <v>1</v>
      </c>
      <c r="M21" s="24"/>
      <c r="N21" s="24"/>
      <c r="O21" s="24"/>
      <c r="P21" s="24"/>
      <c r="Q21" s="24"/>
      <c r="R21" s="24"/>
      <c r="S21" s="24"/>
      <c r="T21" s="24"/>
      <c r="U21" s="5"/>
      <c r="V21" s="25">
        <v>8</v>
      </c>
      <c r="W21" s="26">
        <v>5</v>
      </c>
      <c r="X21" s="27">
        <v>42460</v>
      </c>
      <c r="Y21" s="28">
        <v>42466</v>
      </c>
      <c r="Z21" s="26">
        <v>3</v>
      </c>
      <c r="AA21" s="28">
        <v>42473</v>
      </c>
      <c r="AB21" s="28">
        <v>42479</v>
      </c>
      <c r="AC21" s="26">
        <v>0</v>
      </c>
      <c r="AD21" s="28"/>
      <c r="AE21" s="28"/>
      <c r="AF21" s="26">
        <v>0</v>
      </c>
      <c r="AG21" s="28"/>
      <c r="AH21" s="28"/>
      <c r="AI21" s="26">
        <f t="shared" si="1"/>
        <v>0</v>
      </c>
      <c r="AJ21" s="26"/>
      <c r="AK21" s="26"/>
      <c r="AL21" s="26"/>
      <c r="AM21" s="26"/>
      <c r="AN21" s="26"/>
      <c r="AO21" s="26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1"/>
      <c r="BN21" s="21"/>
    </row>
    <row r="22" spans="1:66" s="22" customFormat="1" ht="15" x14ac:dyDescent="0.2">
      <c r="A22" s="7"/>
      <c r="B22" s="30" t="s">
        <v>15</v>
      </c>
      <c r="C22" s="23" t="s">
        <v>48</v>
      </c>
      <c r="D22" s="23" t="s">
        <v>32</v>
      </c>
      <c r="E22" s="23" t="s">
        <v>16</v>
      </c>
      <c r="F22" s="24"/>
      <c r="G22" s="24"/>
      <c r="H22" s="24"/>
      <c r="I22" s="24"/>
      <c r="J22" s="24"/>
      <c r="K22" s="24"/>
      <c r="L22" s="24"/>
      <c r="M22" s="24">
        <v>1</v>
      </c>
      <c r="N22" s="24"/>
      <c r="O22" s="24"/>
      <c r="P22" s="24"/>
      <c r="Q22" s="24"/>
      <c r="R22" s="24"/>
      <c r="S22" s="24"/>
      <c r="T22" s="24"/>
      <c r="U22" s="5"/>
      <c r="V22" s="25">
        <v>0</v>
      </c>
      <c r="W22" s="26">
        <v>0</v>
      </c>
      <c r="X22" s="27"/>
      <c r="Y22" s="28"/>
      <c r="Z22" s="26">
        <v>0</v>
      </c>
      <c r="AA22" s="28"/>
      <c r="AB22" s="28"/>
      <c r="AC22" s="26">
        <v>0</v>
      </c>
      <c r="AD22" s="28"/>
      <c r="AE22" s="28"/>
      <c r="AF22" s="26">
        <v>0</v>
      </c>
      <c r="AG22" s="28"/>
      <c r="AH22" s="28"/>
      <c r="AI22" s="26">
        <f t="shared" si="1"/>
        <v>0</v>
      </c>
      <c r="AJ22" s="26"/>
      <c r="AK22" s="26"/>
      <c r="AL22" s="26"/>
      <c r="AM22" s="26"/>
      <c r="AN22" s="26"/>
      <c r="AO22" s="26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1"/>
      <c r="BN22" s="21"/>
    </row>
    <row r="23" spans="1:66" s="22" customFormat="1" ht="15" x14ac:dyDescent="0.2">
      <c r="A23" s="7"/>
      <c r="B23" s="30" t="s">
        <v>15</v>
      </c>
      <c r="C23" s="23" t="s">
        <v>49</v>
      </c>
      <c r="D23" s="23" t="s">
        <v>33</v>
      </c>
      <c r="E23" s="23" t="s">
        <v>16</v>
      </c>
      <c r="F23" s="24"/>
      <c r="G23" s="24"/>
      <c r="H23" s="24"/>
      <c r="I23" s="24"/>
      <c r="J23" s="24"/>
      <c r="K23" s="24"/>
      <c r="L23" s="24"/>
      <c r="M23" s="24"/>
      <c r="N23" s="24">
        <v>1</v>
      </c>
      <c r="O23" s="24"/>
      <c r="P23" s="24"/>
      <c r="Q23" s="24"/>
      <c r="R23" s="24"/>
      <c r="S23" s="24"/>
      <c r="T23" s="24"/>
      <c r="U23" s="5"/>
      <c r="V23" s="25">
        <v>0</v>
      </c>
      <c r="W23" s="26">
        <v>0</v>
      </c>
      <c r="X23" s="27"/>
      <c r="Y23" s="28"/>
      <c r="Z23" s="26">
        <v>0</v>
      </c>
      <c r="AA23" s="28"/>
      <c r="AB23" s="28"/>
      <c r="AC23" s="26">
        <v>0</v>
      </c>
      <c r="AD23" s="28"/>
      <c r="AE23" s="28"/>
      <c r="AF23" s="26">
        <v>0</v>
      </c>
      <c r="AG23" s="28"/>
      <c r="AH23" s="28"/>
      <c r="AI23" s="26">
        <f t="shared" si="1"/>
        <v>0</v>
      </c>
      <c r="AJ23" s="26"/>
      <c r="AK23" s="26"/>
      <c r="AL23" s="26"/>
      <c r="AM23" s="26"/>
      <c r="AN23" s="26"/>
      <c r="AO23" s="26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1"/>
      <c r="BN23" s="21"/>
    </row>
    <row r="24" spans="1:66" s="22" customFormat="1" ht="15" x14ac:dyDescent="0.2">
      <c r="A24" s="7"/>
      <c r="B24" s="30" t="s">
        <v>15</v>
      </c>
      <c r="C24" s="23" t="s">
        <v>50</v>
      </c>
      <c r="D24" s="23" t="s">
        <v>34</v>
      </c>
      <c r="E24" s="23" t="s">
        <v>16</v>
      </c>
      <c r="F24" s="24"/>
      <c r="G24" s="24"/>
      <c r="H24" s="24"/>
      <c r="I24" s="24"/>
      <c r="J24" s="24"/>
      <c r="K24" s="24"/>
      <c r="L24" s="24"/>
      <c r="M24" s="24"/>
      <c r="N24" s="24"/>
      <c r="O24" s="24">
        <v>1</v>
      </c>
      <c r="P24" s="24"/>
      <c r="Q24" s="24"/>
      <c r="R24" s="24"/>
      <c r="S24" s="24"/>
      <c r="T24" s="24"/>
      <c r="U24" s="5"/>
      <c r="V24" s="25">
        <v>0</v>
      </c>
      <c r="W24" s="26">
        <v>0</v>
      </c>
      <c r="X24" s="27"/>
      <c r="Y24" s="28"/>
      <c r="Z24" s="26">
        <v>0</v>
      </c>
      <c r="AA24" s="28"/>
      <c r="AB24" s="28"/>
      <c r="AC24" s="26">
        <v>0</v>
      </c>
      <c r="AD24" s="28"/>
      <c r="AE24" s="28"/>
      <c r="AF24" s="26">
        <v>0</v>
      </c>
      <c r="AG24" s="28"/>
      <c r="AH24" s="28"/>
      <c r="AI24" s="26">
        <f t="shared" si="1"/>
        <v>0</v>
      </c>
      <c r="AJ24" s="26"/>
      <c r="AK24" s="26"/>
      <c r="AL24" s="26"/>
      <c r="AM24" s="26"/>
      <c r="AN24" s="26"/>
      <c r="AO24" s="26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1"/>
      <c r="BN24" s="21"/>
    </row>
    <row r="25" spans="1:66" s="22" customFormat="1" ht="15" x14ac:dyDescent="0.2">
      <c r="A25" s="7"/>
      <c r="B25" s="30" t="s">
        <v>15</v>
      </c>
      <c r="C25" s="23" t="s">
        <v>51</v>
      </c>
      <c r="D25" s="23" t="s">
        <v>35</v>
      </c>
      <c r="E25" s="23" t="s">
        <v>16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>
        <v>1</v>
      </c>
      <c r="Q25" s="24"/>
      <c r="R25" s="24"/>
      <c r="S25" s="24"/>
      <c r="T25" s="24"/>
      <c r="U25" s="5"/>
      <c r="V25" s="25">
        <v>0</v>
      </c>
      <c r="W25" s="26">
        <v>0</v>
      </c>
      <c r="X25" s="27"/>
      <c r="Y25" s="28"/>
      <c r="Z25" s="26">
        <v>0</v>
      </c>
      <c r="AA25" s="28"/>
      <c r="AB25" s="28"/>
      <c r="AC25" s="26">
        <v>0</v>
      </c>
      <c r="AD25" s="28"/>
      <c r="AE25" s="28"/>
      <c r="AF25" s="26">
        <v>0</v>
      </c>
      <c r="AG25" s="28"/>
      <c r="AH25" s="28"/>
      <c r="AI25" s="26">
        <f t="shared" si="1"/>
        <v>0</v>
      </c>
      <c r="AJ25" s="26"/>
      <c r="AK25" s="26"/>
      <c r="AL25" s="26"/>
      <c r="AM25" s="26"/>
      <c r="AN25" s="26"/>
      <c r="AO25" s="26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1"/>
      <c r="BN25" s="21"/>
    </row>
    <row r="26" spans="1:66" s="22" customFormat="1" ht="15" x14ac:dyDescent="0.2">
      <c r="A26" s="7"/>
      <c r="B26" s="30" t="s">
        <v>15</v>
      </c>
      <c r="C26" s="23" t="s">
        <v>52</v>
      </c>
      <c r="D26" s="23" t="s">
        <v>36</v>
      </c>
      <c r="E26" s="23" t="s">
        <v>16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>
        <v>1</v>
      </c>
      <c r="R26" s="24"/>
      <c r="S26" s="24"/>
      <c r="T26" s="24"/>
      <c r="U26" s="5"/>
      <c r="V26" s="25">
        <v>5</v>
      </c>
      <c r="W26" s="26">
        <v>0</v>
      </c>
      <c r="X26" s="27"/>
      <c r="Y26" s="28"/>
      <c r="Z26" s="26">
        <v>0</v>
      </c>
      <c r="AA26" s="28"/>
      <c r="AB26" s="28"/>
      <c r="AC26" s="26">
        <v>3</v>
      </c>
      <c r="AD26" s="28">
        <v>42482</v>
      </c>
      <c r="AE26" s="28">
        <v>42488</v>
      </c>
      <c r="AF26" s="26">
        <v>2</v>
      </c>
      <c r="AG26" s="28">
        <v>42482</v>
      </c>
      <c r="AH26" s="28">
        <v>42488</v>
      </c>
      <c r="AI26" s="26">
        <f t="shared" si="1"/>
        <v>0</v>
      </c>
      <c r="AJ26" s="26"/>
      <c r="AK26" s="26"/>
      <c r="AL26" s="26"/>
      <c r="AM26" s="26"/>
      <c r="AN26" s="26"/>
      <c r="AO26" s="26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1"/>
      <c r="BN26" s="21"/>
    </row>
    <row r="27" spans="1:66" s="22" customFormat="1" ht="15" x14ac:dyDescent="0.2">
      <c r="A27" s="7"/>
      <c r="B27" s="30" t="s">
        <v>15</v>
      </c>
      <c r="C27" s="23" t="s">
        <v>53</v>
      </c>
      <c r="D27" s="23" t="s">
        <v>37</v>
      </c>
      <c r="E27" s="23" t="s">
        <v>16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>
        <v>1</v>
      </c>
      <c r="S27" s="24"/>
      <c r="T27" s="24"/>
      <c r="U27" s="5"/>
      <c r="V27" s="25">
        <v>5</v>
      </c>
      <c r="W27" s="26">
        <v>0</v>
      </c>
      <c r="X27" s="27"/>
      <c r="Y27" s="28"/>
      <c r="Z27" s="26">
        <v>0</v>
      </c>
      <c r="AA27" s="28"/>
      <c r="AB27" s="28"/>
      <c r="AC27" s="26">
        <v>3</v>
      </c>
      <c r="AD27" s="28">
        <v>42482</v>
      </c>
      <c r="AE27" s="28">
        <v>42488</v>
      </c>
      <c r="AF27" s="26">
        <v>2</v>
      </c>
      <c r="AG27" s="28">
        <v>42482</v>
      </c>
      <c r="AH27" s="28">
        <v>42488</v>
      </c>
      <c r="AI27" s="26">
        <f t="shared" si="1"/>
        <v>0</v>
      </c>
      <c r="AJ27" s="26"/>
      <c r="AK27" s="26"/>
      <c r="AL27" s="26"/>
      <c r="AM27" s="26"/>
      <c r="AN27" s="26"/>
      <c r="AO27" s="26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1"/>
      <c r="BN27" s="21"/>
    </row>
    <row r="28" spans="1:66" s="22" customFormat="1" ht="15" x14ac:dyDescent="0.2">
      <c r="A28" s="7"/>
      <c r="B28" s="30" t="s">
        <v>15</v>
      </c>
      <c r="C28" s="23" t="s">
        <v>54</v>
      </c>
      <c r="D28" s="23" t="s">
        <v>38</v>
      </c>
      <c r="E28" s="23" t="s">
        <v>16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>
        <v>1</v>
      </c>
      <c r="T28" s="24"/>
      <c r="U28" s="5"/>
      <c r="V28" s="25">
        <v>1</v>
      </c>
      <c r="W28" s="26">
        <v>0</v>
      </c>
      <c r="X28" s="27"/>
      <c r="Y28" s="28"/>
      <c r="Z28" s="26">
        <v>1</v>
      </c>
      <c r="AA28" s="28">
        <v>42473</v>
      </c>
      <c r="AB28" s="28">
        <v>42479</v>
      </c>
      <c r="AC28" s="26">
        <v>0</v>
      </c>
      <c r="AD28" s="28"/>
      <c r="AE28" s="28"/>
      <c r="AF28" s="26">
        <v>0</v>
      </c>
      <c r="AG28" s="28"/>
      <c r="AH28" s="28"/>
      <c r="AI28" s="26">
        <f t="shared" si="1"/>
        <v>0</v>
      </c>
      <c r="AJ28" s="26"/>
      <c r="AK28" s="26"/>
      <c r="AL28" s="26"/>
      <c r="AM28" s="26"/>
      <c r="AN28" s="26"/>
      <c r="AO28" s="26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1"/>
      <c r="BN28" s="21"/>
    </row>
    <row r="29" spans="1:66" s="22" customFormat="1" ht="15" x14ac:dyDescent="0.2">
      <c r="A29" s="7"/>
      <c r="B29" s="30" t="s">
        <v>15</v>
      </c>
      <c r="C29" s="23" t="s">
        <v>55</v>
      </c>
      <c r="D29" s="23" t="s">
        <v>39</v>
      </c>
      <c r="E29" s="23" t="s">
        <v>16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>
        <v>1</v>
      </c>
      <c r="U29" s="5"/>
      <c r="V29" s="25">
        <v>1</v>
      </c>
      <c r="W29" s="26">
        <v>0</v>
      </c>
      <c r="X29" s="27"/>
      <c r="Y29" s="28"/>
      <c r="Z29" s="26">
        <v>1</v>
      </c>
      <c r="AA29" s="28">
        <v>42473</v>
      </c>
      <c r="AB29" s="28">
        <v>42479</v>
      </c>
      <c r="AC29" s="26">
        <v>0</v>
      </c>
      <c r="AD29" s="28"/>
      <c r="AE29" s="28"/>
      <c r="AF29" s="26">
        <v>0</v>
      </c>
      <c r="AG29" s="28"/>
      <c r="AH29" s="28"/>
      <c r="AI29" s="26">
        <f t="shared" si="1"/>
        <v>0</v>
      </c>
      <c r="AJ29" s="26"/>
      <c r="AK29" s="26"/>
      <c r="AL29" s="26"/>
      <c r="AM29" s="26"/>
      <c r="AN29" s="26"/>
      <c r="AO29" s="26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1"/>
      <c r="BN29" s="21"/>
    </row>
    <row r="30" spans="1:66" s="22" customFormat="1" ht="15" x14ac:dyDescent="0.2">
      <c r="A30" s="7"/>
      <c r="B30" s="30" t="s">
        <v>15</v>
      </c>
      <c r="C30" s="23" t="s">
        <v>56</v>
      </c>
      <c r="D30" s="23" t="s">
        <v>40</v>
      </c>
      <c r="E30" s="23" t="s">
        <v>16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5"/>
      <c r="V30" s="25">
        <v>0</v>
      </c>
      <c r="W30" s="26">
        <v>0</v>
      </c>
      <c r="X30" s="27"/>
      <c r="Y30" s="28"/>
      <c r="Z30" s="26">
        <v>0</v>
      </c>
      <c r="AA30" s="28"/>
      <c r="AB30" s="28"/>
      <c r="AC30" s="26">
        <v>0</v>
      </c>
      <c r="AD30" s="28"/>
      <c r="AE30" s="28"/>
      <c r="AF30" s="26">
        <v>0</v>
      </c>
      <c r="AG30" s="28"/>
      <c r="AH30" s="28"/>
      <c r="AI30" s="26">
        <f t="shared" si="1"/>
        <v>0</v>
      </c>
      <c r="AJ30" s="26"/>
      <c r="AK30" s="26"/>
      <c r="AL30" s="26"/>
      <c r="AM30" s="26"/>
      <c r="AN30" s="26"/>
      <c r="AO30" s="26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1"/>
      <c r="BN30" s="21"/>
    </row>
  </sheetData>
  <sheetProtection formatCells="0" formatColumns="0" formatRows="0" insertColumns="0" insertRows="0" insertHyperlinks="0" deleteColumns="0" deleteRows="0"/>
  <autoFilter ref="A14:BN30"/>
  <conditionalFormatting sqref="AP15:BL30">
    <cfRule type="expression" dxfId="9" priority="23" stopIfTrue="1">
      <formula>AND(AP$14&gt;=$X15,AP$14&lt;=$Y15)</formula>
    </cfRule>
  </conditionalFormatting>
  <conditionalFormatting sqref="AP15:BL30">
    <cfRule type="expression" dxfId="8" priority="22" stopIfTrue="1">
      <formula>AND(AP$14&gt;=$AA15,AP$14&lt;=$AB15)</formula>
    </cfRule>
  </conditionalFormatting>
  <conditionalFormatting sqref="AP15:BL30">
    <cfRule type="expression" dxfId="7" priority="21" stopIfTrue="1">
      <formula>AND(AP$14&gt;=$AD15,AP$14&lt;=$AE15)</formula>
    </cfRule>
  </conditionalFormatting>
  <conditionalFormatting sqref="AC15:AC30">
    <cfRule type="expression" dxfId="6" priority="20">
      <formula>AI15&lt;(W15+Z15+AC15)</formula>
    </cfRule>
  </conditionalFormatting>
  <conditionalFormatting sqref="W15:W30">
    <cfRule type="expression" dxfId="5" priority="19">
      <formula>AI15&lt;W15</formula>
    </cfRule>
  </conditionalFormatting>
  <conditionalFormatting sqref="Z15:Z30">
    <cfRule type="expression" dxfId="4" priority="18">
      <formula>AI15&lt;(W15+Z15)</formula>
    </cfRule>
  </conditionalFormatting>
  <conditionalFormatting sqref="F14:T14">
    <cfRule type="expression" dxfId="3" priority="17">
      <formula>ISNUMBER(SEARCH(#REF!,F14))</formula>
    </cfRule>
  </conditionalFormatting>
  <conditionalFormatting sqref="V15:V30">
    <cfRule type="expression" dxfId="2" priority="16" stopIfTrue="1">
      <formula>AND($V15&gt;0,$V15&lt;=$AI15)</formula>
    </cfRule>
  </conditionalFormatting>
  <conditionalFormatting sqref="AF15:AF30">
    <cfRule type="expression" dxfId="1" priority="15">
      <formula>(W15+Z15+AC15+AF15)&gt;AI15</formula>
    </cfRule>
  </conditionalFormatting>
  <conditionalFormatting sqref="AP15:BL30">
    <cfRule type="expression" dxfId="0" priority="14">
      <formula>AND(AP$14&gt;=$AG15,AP$14&lt;=$AH15)</formula>
    </cfRule>
  </conditionalFormatting>
  <dataValidations count="1">
    <dataValidation type="list" allowBlank="1" showInputMessage="1" showErrorMessage="1" errorTitle="только из списка" sqref="E7">
      <formula1>год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Ракитин И.О.</dc:creator>
  <cp:lastModifiedBy>Ракитин И.О.</cp:lastModifiedBy>
  <dcterms:created xsi:type="dcterms:W3CDTF">2016-03-29T04:59:49Z</dcterms:created>
  <dcterms:modified xsi:type="dcterms:W3CDTF">2016-03-29T05:07:14Z</dcterms:modified>
</cp:coreProperties>
</file>