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2260" windowHeight="12480"/>
  </bookViews>
  <sheets>
    <sheet name="PLAN TODAY" sheetId="1" r:id="rId1"/>
    <sheet name="FOR PLAN TODAY" sheetId="2" r:id="rId2"/>
  </sheets>
  <calcPr calcId="145621"/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F7" i="1"/>
  <c r="G7" i="1"/>
  <c r="O7" i="1" s="1"/>
  <c r="H7" i="1"/>
  <c r="I7" i="1"/>
  <c r="J7" i="1"/>
  <c r="K7" i="1"/>
  <c r="L7" i="1"/>
  <c r="M7" i="1"/>
  <c r="F8" i="1"/>
  <c r="G8" i="1"/>
  <c r="H8" i="1"/>
  <c r="I8" i="1"/>
  <c r="J8" i="1"/>
  <c r="K8" i="1"/>
  <c r="L8" i="1"/>
  <c r="M8" i="1"/>
  <c r="F9" i="1"/>
  <c r="G9" i="1"/>
  <c r="H9" i="1"/>
  <c r="O9" i="1" s="1"/>
  <c r="I9" i="1"/>
  <c r="J9" i="1"/>
  <c r="K9" i="1"/>
  <c r="L9" i="1"/>
  <c r="M9" i="1"/>
  <c r="F10" i="1"/>
  <c r="G10" i="1"/>
  <c r="H10" i="1"/>
  <c r="I10" i="1"/>
  <c r="J10" i="1"/>
  <c r="K10" i="1"/>
  <c r="L10" i="1"/>
  <c r="M10" i="1"/>
  <c r="F11" i="1"/>
  <c r="G11" i="1"/>
  <c r="H11" i="1"/>
  <c r="I11" i="1"/>
  <c r="O11" i="1" s="1"/>
  <c r="J11" i="1"/>
  <c r="K11" i="1"/>
  <c r="L11" i="1"/>
  <c r="M11" i="1"/>
  <c r="F12" i="1"/>
  <c r="G12" i="1"/>
  <c r="H12" i="1"/>
  <c r="I12" i="1"/>
  <c r="J12" i="1"/>
  <c r="K12" i="1"/>
  <c r="L12" i="1"/>
  <c r="M12" i="1"/>
  <c r="F13" i="1"/>
  <c r="G13" i="1"/>
  <c r="H13" i="1"/>
  <c r="I13" i="1"/>
  <c r="J13" i="1"/>
  <c r="K13" i="1"/>
  <c r="L13" i="1"/>
  <c r="M13" i="1"/>
  <c r="F14" i="1"/>
  <c r="G14" i="1"/>
  <c r="H14" i="1"/>
  <c r="I14" i="1"/>
  <c r="J14" i="1"/>
  <c r="K14" i="1"/>
  <c r="L14" i="1"/>
  <c r="M14" i="1"/>
  <c r="F15" i="1"/>
  <c r="G15" i="1"/>
  <c r="H15" i="1"/>
  <c r="I15" i="1"/>
  <c r="J15" i="1"/>
  <c r="K15" i="1"/>
  <c r="L15" i="1"/>
  <c r="M15" i="1"/>
  <c r="G5" i="1"/>
  <c r="H5" i="1"/>
  <c r="I5" i="1"/>
  <c r="J5" i="1"/>
  <c r="K5" i="1"/>
  <c r="L5" i="1"/>
  <c r="M5" i="1"/>
  <c r="F5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A6" i="1"/>
  <c r="A7" i="1"/>
  <c r="A8" i="1"/>
  <c r="A9" i="1"/>
  <c r="A10" i="1"/>
  <c r="A11" i="1"/>
  <c r="A12" i="1"/>
  <c r="A13" i="1"/>
  <c r="A14" i="1"/>
  <c r="A15" i="1"/>
  <c r="A5" i="1"/>
  <c r="B6" i="1" a="1"/>
  <c r="B6" i="1" s="1"/>
  <c r="B5" i="1" a="1"/>
  <c r="B5" i="1" s="1"/>
  <c r="O15" i="1"/>
  <c r="O14" i="1" l="1"/>
  <c r="O13" i="1"/>
  <c r="O10" i="1"/>
  <c r="O8" i="1"/>
  <c r="O6" i="1"/>
  <c r="O12" i="1"/>
  <c r="O5" i="1"/>
  <c r="B7" i="1" a="1"/>
  <c r="B7" i="1" s="1"/>
  <c r="B8" i="1" s="1" a="1"/>
  <c r="B8" i="1" s="1"/>
  <c r="B9" i="1" l="1" a="1"/>
  <c r="B9" i="1" s="1"/>
  <c r="B10" i="1" l="1" a="1"/>
  <c r="B10" i="1" s="1"/>
  <c r="B11" i="1" l="1" a="1"/>
  <c r="B11" i="1" s="1"/>
  <c r="B12" i="1" s="1" a="1"/>
  <c r="B12" i="1" s="1"/>
  <c r="B13" i="1" l="1" a="1"/>
  <c r="B13" i="1" s="1"/>
  <c r="B14" i="1" s="1" a="1"/>
  <c r="B14" i="1" s="1"/>
  <c r="B15" i="1" s="1" a="1"/>
  <c r="B15" i="1" s="1"/>
</calcChain>
</file>

<file path=xl/sharedStrings.xml><?xml version="1.0" encoding="utf-8"?>
<sst xmlns="http://schemas.openxmlformats.org/spreadsheetml/2006/main" count="49" uniqueCount="31">
  <si>
    <t>Tour</t>
  </si>
  <si>
    <t>Describtion</t>
  </si>
  <si>
    <t>Date/Plan</t>
  </si>
  <si>
    <t>Date Start</t>
  </si>
  <si>
    <t>Time Start</t>
  </si>
  <si>
    <t>Balkony</t>
  </si>
  <si>
    <t>RU0005</t>
  </si>
  <si>
    <t>Авиа Домодедово PD05</t>
  </si>
  <si>
    <t>RU0006</t>
  </si>
  <si>
    <t>Авиа Шереметьево PD06</t>
  </si>
  <si>
    <t>RU0007</t>
  </si>
  <si>
    <t>Авиа Внуково PD07</t>
  </si>
  <si>
    <t>RU0001</t>
  </si>
  <si>
    <t>Москва День PD01</t>
  </si>
  <si>
    <t>RU0031</t>
  </si>
  <si>
    <t>ПТ-СР Москва день N01</t>
  </si>
  <si>
    <t>RU0361</t>
  </si>
  <si>
    <t>ПТ-СР ВТ-СБ Москва день N01</t>
  </si>
  <si>
    <t>RU0002</t>
  </si>
  <si>
    <t>Москва Ночь PD02</t>
  </si>
  <si>
    <t>Logim</t>
  </si>
  <si>
    <t>Mezz</t>
  </si>
  <si>
    <t>HLOP</t>
  </si>
  <si>
    <t>LLOP</t>
  </si>
  <si>
    <t>Reach</t>
  </si>
  <si>
    <t>Reach-E</t>
  </si>
  <si>
    <t>Reach-T</t>
  </si>
  <si>
    <t>Total</t>
  </si>
  <si>
    <t>TourR</t>
  </si>
  <si>
    <t>Russian</t>
  </si>
  <si>
    <t>Max-GI-Date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</si>
</sst>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shrinkToFit="1"/>
    </xf>
    <xf numFmtId="14" fontId="2" fillId="2" borderId="1" xfId="1" applyNumberFormat="1" applyFont="1" applyBorder="1" applyAlignment="1">
      <alignment horizontal="center" vertical="center"/>
    </xf>
    <xf numFmtId="172" fontId="2" fillId="2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/>
    <xf numFmtId="172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O15"/>
  <sheetViews>
    <sheetView tabSelected="1" workbookViewId="0">
      <selection activeCell="F5" sqref="F5"/>
    </sheetView>
  </sheetViews>
  <sheetFormatPr defaultRowHeight="15" x14ac:dyDescent="0.25"/>
  <cols>
    <col min="1" max="1" width="7.42578125" bestFit="1" customWidth="1"/>
    <col min="2" max="2" width="28.28515625" bestFit="1" customWidth="1"/>
    <col min="3" max="3" width="10.85546875" style="16" bestFit="1" customWidth="1"/>
    <col min="4" max="4" width="11" style="16" bestFit="1" customWidth="1"/>
    <col min="5" max="5" width="11.140625" style="17" bestFit="1" customWidth="1"/>
    <col min="6" max="6" width="8.85546875" bestFit="1" customWidth="1"/>
    <col min="7" max="7" width="6.85546875" bestFit="1" customWidth="1"/>
    <col min="8" max="8" width="5.85546875" bestFit="1" customWidth="1"/>
    <col min="9" max="9" width="6.28515625" bestFit="1" customWidth="1"/>
    <col min="10" max="10" width="5.85546875" bestFit="1" customWidth="1"/>
    <col min="11" max="11" width="6.85546875" bestFit="1" customWidth="1"/>
    <col min="12" max="13" width="8.7109375" bestFit="1" customWidth="1"/>
    <col min="14" max="14" width="2" customWidth="1"/>
    <col min="15" max="15" width="6.28515625" bestFit="1" customWidth="1"/>
  </cols>
  <sheetData>
    <row r="3" spans="1:15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5"/>
      <c r="O3" s="14"/>
    </row>
    <row r="4" spans="1:15" ht="17.2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" t="s">
        <v>5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6"/>
      <c r="O4" s="7" t="s">
        <v>27</v>
      </c>
    </row>
    <row r="5" spans="1:15" x14ac:dyDescent="0.25">
      <c r="A5" s="5" t="str">
        <f>IF($B5="","",INDEX('FOR PLAN TODAY'!B$2:B$99,MATCH($B5,'FOR PLAN TODAY'!$C$2:$C$99,)))</f>
        <v>RU0005</v>
      </c>
      <c r="B5" s="5" t="str">
        <f t="array" ref="B5">IFERROR(INDEX('FOR PLAN TODAY'!C$2:C$99,MATCH(,COUNTIF(B$4:B4,'FOR PLAN TODAY'!C$2:C$99),))&amp;"","")</f>
        <v>Авиа Домодедово PD05</v>
      </c>
      <c r="C5" s="11">
        <f>IF($B5="","",INDEX('FOR PLAN TODAY'!D$2:D$99,MATCH($B5,'FOR PLAN TODAY'!$C$2:$C$99,)))</f>
        <v>42466</v>
      </c>
      <c r="D5" s="11">
        <f>IF($B5="","",INDEX('FOR PLAN TODAY'!E$2:E$99,MATCH($B5,'FOR PLAN TODAY'!$C$2:$C$99,)))</f>
        <v>42465.805868055555</v>
      </c>
      <c r="E5" s="12">
        <f>IF($B5="","",INDEX('FOR PLAN TODAY'!F$2:F$99,MATCH($B5,'FOR PLAN TODAY'!$C$2:$C$99,)))</f>
        <v>42465.805868055555</v>
      </c>
      <c r="F5" s="5">
        <f>SUMIF('FOR PLAN TODAY'!$C$2:$C$99,$B5,'FOR PLAN TODAY'!G2:G$99)</f>
        <v>54</v>
      </c>
      <c r="G5" s="5">
        <f>SUMIF('FOR PLAN TODAY'!$C$2:$C$99,$B5,'FOR PLAN TODAY'!H2:H$99)</f>
        <v>47</v>
      </c>
      <c r="H5" s="5">
        <f>SUMIF('FOR PLAN TODAY'!$C$2:$C$99,$B5,'FOR PLAN TODAY'!I2:I$99)</f>
        <v>338</v>
      </c>
      <c r="I5" s="5">
        <f>SUMIF('FOR PLAN TODAY'!$C$2:$C$99,$B5,'FOR PLAN TODAY'!J2:J$99)</f>
        <v>36</v>
      </c>
      <c r="J5" s="5">
        <f>SUMIF('FOR PLAN TODAY'!$C$2:$C$99,$B5,'FOR PLAN TODAY'!K2:K$99)</f>
        <v>98</v>
      </c>
      <c r="K5" s="5">
        <f>SUMIF('FOR PLAN TODAY'!$C$2:$C$99,$B5,'FOR PLAN TODAY'!L2:L$99)</f>
        <v>20</v>
      </c>
      <c r="L5" s="5">
        <f>SUMIF('FOR PLAN TODAY'!$C$2:$C$99,$B5,'FOR PLAN TODAY'!M2:M$99)</f>
        <v>0</v>
      </c>
      <c r="M5" s="5">
        <f>SUMIF('FOR PLAN TODAY'!$C$2:$C$99,$B5,'FOR PLAN TODAY'!N2:N$99)</f>
        <v>0</v>
      </c>
      <c r="N5" s="8"/>
      <c r="O5" s="5">
        <f>IF(IFERROR(SUM($F5:$M5),"")=0,"",SUM($F5:$M5))</f>
        <v>593</v>
      </c>
    </row>
    <row r="6" spans="1:15" x14ac:dyDescent="0.25">
      <c r="A6" s="5" t="str">
        <f>IF($B6="","",INDEX('FOR PLAN TODAY'!B$2:B$99,MATCH($B6,'FOR PLAN TODAY'!$C$2:$C$99,)))</f>
        <v>RU0006</v>
      </c>
      <c r="B6" s="5" t="str">
        <f t="array" ref="B6">IFERROR(INDEX('FOR PLAN TODAY'!C$2:C$99,MATCH(,COUNTIF(B$4:B5,'FOR PLAN TODAY'!C$2:C$99),))&amp;"","")</f>
        <v>Авиа Шереметьево PD06</v>
      </c>
      <c r="C6" s="11">
        <f>IF($B6="","",INDEX('FOR PLAN TODAY'!D$2:D$99,MATCH($B6,'FOR PLAN TODAY'!$C$2:$C$99,)))</f>
        <v>42466</v>
      </c>
      <c r="D6" s="11">
        <f>IF($B6="","",INDEX('FOR PLAN TODAY'!E$2:E$99,MATCH($B6,'FOR PLAN TODAY'!$C$2:$C$99,)))</f>
        <v>42465.798819444448</v>
      </c>
      <c r="E6" s="12">
        <f>IF($B6="","",INDEX('FOR PLAN TODAY'!F$2:F$99,MATCH($B6,'FOR PLAN TODAY'!$C$2:$C$99,)))</f>
        <v>42465.798819444448</v>
      </c>
      <c r="F6" s="5">
        <f ca="1">SUMIF('FOR PLAN TODAY'!$C$2:$C$99,$B6,'FOR PLAN TODAY'!G3:G$99)</f>
        <v>3</v>
      </c>
      <c r="G6" s="5">
        <f ca="1">SUMIF('FOR PLAN TODAY'!$C$2:$C$99,$B6,'FOR PLAN TODAY'!H3:H$99)</f>
        <v>5</v>
      </c>
      <c r="H6" s="5">
        <f ca="1">SUMIF('FOR PLAN TODAY'!$C$2:$C$99,$B6,'FOR PLAN TODAY'!I3:I$99)</f>
        <v>70</v>
      </c>
      <c r="I6" s="5">
        <f ca="1">SUMIF('FOR PLAN TODAY'!$C$2:$C$99,$B6,'FOR PLAN TODAY'!J3:J$99)</f>
        <v>9</v>
      </c>
      <c r="J6" s="5">
        <f ca="1">SUMIF('FOR PLAN TODAY'!$C$2:$C$99,$B6,'FOR PLAN TODAY'!K3:K$99)</f>
        <v>22</v>
      </c>
      <c r="K6" s="5">
        <f ca="1">SUMIF('FOR PLAN TODAY'!$C$2:$C$99,$B6,'FOR PLAN TODAY'!L3:L$99)</f>
        <v>9</v>
      </c>
      <c r="L6" s="5">
        <f ca="1">SUMIF('FOR PLAN TODAY'!$C$2:$C$99,$B6,'FOR PLAN TODAY'!M3:M$99)</f>
        <v>0</v>
      </c>
      <c r="M6" s="5">
        <f ca="1">SUMIF('FOR PLAN TODAY'!$C$2:$C$99,$B6,'FOR PLAN TODAY'!N3:N$99)</f>
        <v>0</v>
      </c>
      <c r="N6" s="8"/>
      <c r="O6" s="5">
        <f t="shared" ref="O6:O15" ca="1" si="0">IF(IFERROR(SUM($F6:$M6),"")=0,"",SUM($F6:$M6))</f>
        <v>118</v>
      </c>
    </row>
    <row r="7" spans="1:15" x14ac:dyDescent="0.25">
      <c r="A7" s="5" t="str">
        <f>IF($B7="","",INDEX('FOR PLAN TODAY'!B$2:B$99,MATCH($B7,'FOR PLAN TODAY'!$C$2:$C$99,)))</f>
        <v>RU0007</v>
      </c>
      <c r="B7" s="5" t="str">
        <f t="array" ref="B7">IFERROR(INDEX('FOR PLAN TODAY'!C$2:C$99,MATCH(,COUNTIF(B$4:B6,'FOR PLAN TODAY'!C$2:C$99),))&amp;"","")</f>
        <v>Авиа Внуково PD07</v>
      </c>
      <c r="C7" s="11">
        <f>IF($B7="","",INDEX('FOR PLAN TODAY'!D$2:D$99,MATCH($B7,'FOR PLAN TODAY'!$C$2:$C$99,)))</f>
        <v>42466</v>
      </c>
      <c r="D7" s="11">
        <f>IF($B7="","",INDEX('FOR PLAN TODAY'!E$2:E$99,MATCH($B7,'FOR PLAN TODAY'!$C$2:$C$99,)))</f>
        <v>42465.794270833336</v>
      </c>
      <c r="E7" s="12">
        <f>IF($B7="","",INDEX('FOR PLAN TODAY'!F$2:F$99,MATCH($B7,'FOR PLAN TODAY'!$C$2:$C$99,)))</f>
        <v>42465.794270833336</v>
      </c>
      <c r="F7" s="5">
        <f ca="1">SUMIF('FOR PLAN TODAY'!$C$2:$C$99,$B7,'FOR PLAN TODAY'!G4:G$99)</f>
        <v>42</v>
      </c>
      <c r="G7" s="5">
        <f ca="1">SUMIF('FOR PLAN TODAY'!$C$2:$C$99,$B7,'FOR PLAN TODAY'!H4:H$99)</f>
        <v>45</v>
      </c>
      <c r="H7" s="5">
        <f ca="1">SUMIF('FOR PLAN TODAY'!$C$2:$C$99,$B7,'FOR PLAN TODAY'!I4:I$99)</f>
        <v>340</v>
      </c>
      <c r="I7" s="5">
        <f ca="1">SUMIF('FOR PLAN TODAY'!$C$2:$C$99,$B7,'FOR PLAN TODAY'!J4:J$99)</f>
        <v>40</v>
      </c>
      <c r="J7" s="5">
        <f ca="1">SUMIF('FOR PLAN TODAY'!$C$2:$C$99,$B7,'FOR PLAN TODAY'!K4:K$99)</f>
        <v>78</v>
      </c>
      <c r="K7" s="5">
        <f ca="1">SUMIF('FOR PLAN TODAY'!$C$2:$C$99,$B7,'FOR PLAN TODAY'!L4:L$99)</f>
        <v>29</v>
      </c>
      <c r="L7" s="5">
        <f ca="1">SUMIF('FOR PLAN TODAY'!$C$2:$C$99,$B7,'FOR PLAN TODAY'!M4:M$99)</f>
        <v>19</v>
      </c>
      <c r="M7" s="5">
        <f ca="1">SUMIF('FOR PLAN TODAY'!$C$2:$C$99,$B7,'FOR PLAN TODAY'!N4:N$99)</f>
        <v>0</v>
      </c>
      <c r="N7" s="8"/>
      <c r="O7" s="5">
        <f t="shared" ca="1" si="0"/>
        <v>593</v>
      </c>
    </row>
    <row r="8" spans="1:15" x14ac:dyDescent="0.25">
      <c r="A8" s="5" t="str">
        <f>IF($B8="","",INDEX('FOR PLAN TODAY'!B$2:B$99,MATCH($B8,'FOR PLAN TODAY'!$C$2:$C$99,)))</f>
        <v>RU0001</v>
      </c>
      <c r="B8" s="5" t="str">
        <f t="array" ref="B8">IFERROR(INDEX('FOR PLAN TODAY'!C$2:C$99,MATCH(,COUNTIF(B$4:B7,'FOR PLAN TODAY'!C$2:C$99),))&amp;"","")</f>
        <v>Москва День PD01</v>
      </c>
      <c r="C8" s="11">
        <f>IF($B8="","",INDEX('FOR PLAN TODAY'!D$2:D$99,MATCH($B8,'FOR PLAN TODAY'!$C$2:$C$99,)))</f>
        <v>42466</v>
      </c>
      <c r="D8" s="11">
        <f>IF($B8="","",INDEX('FOR PLAN TODAY'!E$2:E$99,MATCH($B8,'FOR PLAN TODAY'!$C$2:$C$99,)))</f>
        <v>42465.78800925926</v>
      </c>
      <c r="E8" s="12">
        <f>IF($B8="","",INDEX('FOR PLAN TODAY'!F$2:F$99,MATCH($B8,'FOR PLAN TODAY'!$C$2:$C$99,)))</f>
        <v>42465.78800925926</v>
      </c>
      <c r="F8" s="5">
        <f ca="1">SUMIF('FOR PLAN TODAY'!$C$2:$C$99,$B8,'FOR PLAN TODAY'!G5:G$99)</f>
        <v>3</v>
      </c>
      <c r="G8" s="5">
        <f ca="1">SUMIF('FOR PLAN TODAY'!$C$2:$C$99,$B8,'FOR PLAN TODAY'!H5:H$99)</f>
        <v>0</v>
      </c>
      <c r="H8" s="5">
        <f ca="1">SUMIF('FOR PLAN TODAY'!$C$2:$C$99,$B8,'FOR PLAN TODAY'!I5:I$99)</f>
        <v>130</v>
      </c>
      <c r="I8" s="5">
        <f ca="1">SUMIF('FOR PLAN TODAY'!$C$2:$C$99,$B8,'FOR PLAN TODAY'!J5:J$99)</f>
        <v>23</v>
      </c>
      <c r="J8" s="5">
        <f ca="1">SUMIF('FOR PLAN TODAY'!$C$2:$C$99,$B8,'FOR PLAN TODAY'!K5:K$99)</f>
        <v>17</v>
      </c>
      <c r="K8" s="5">
        <f ca="1">SUMIF('FOR PLAN TODAY'!$C$2:$C$99,$B8,'FOR PLAN TODAY'!L5:L$99)</f>
        <v>1</v>
      </c>
      <c r="L8" s="5">
        <f ca="1">SUMIF('FOR PLAN TODAY'!$C$2:$C$99,$B8,'FOR PLAN TODAY'!M5:M$99)</f>
        <v>6</v>
      </c>
      <c r="M8" s="5">
        <f ca="1">SUMIF('FOR PLAN TODAY'!$C$2:$C$99,$B8,'FOR PLAN TODAY'!N5:N$99)</f>
        <v>0</v>
      </c>
      <c r="N8" s="8"/>
      <c r="O8" s="5">
        <f t="shared" ca="1" si="0"/>
        <v>180</v>
      </c>
    </row>
    <row r="9" spans="1:15" x14ac:dyDescent="0.25">
      <c r="A9" s="5" t="str">
        <f>IF($B9="","",INDEX('FOR PLAN TODAY'!B$2:B$99,MATCH($B9,'FOR PLAN TODAY'!$C$2:$C$99,)))</f>
        <v>RU0031</v>
      </c>
      <c r="B9" s="5" t="str">
        <f t="array" ref="B9">IFERROR(INDEX('FOR PLAN TODAY'!C$2:C$99,MATCH(,COUNTIF(B$4:B8,'FOR PLAN TODAY'!C$2:C$99),))&amp;"","")</f>
        <v>ПТ-СР Москва день N01</v>
      </c>
      <c r="C9" s="11">
        <f>IF($B9="","",INDEX('FOR PLAN TODAY'!D$2:D$99,MATCH($B9,'FOR PLAN TODAY'!$C$2:$C$99,)))</f>
        <v>42466</v>
      </c>
      <c r="D9" s="11">
        <f>IF($B9="","",INDEX('FOR PLAN TODAY'!E$2:E$99,MATCH($B9,'FOR PLAN TODAY'!$C$2:$C$99,)))</f>
        <v>42465.772800925923</v>
      </c>
      <c r="E9" s="12">
        <f>IF($B9="","",INDEX('FOR PLAN TODAY'!F$2:F$99,MATCH($B9,'FOR PLAN TODAY'!$C$2:$C$99,)))</f>
        <v>42465.772800925923</v>
      </c>
      <c r="F9" s="5">
        <f ca="1">SUMIF('FOR PLAN TODAY'!$C$2:$C$99,$B9,'FOR PLAN TODAY'!G6:G$99)</f>
        <v>0</v>
      </c>
      <c r="G9" s="5">
        <f ca="1">SUMIF('FOR PLAN TODAY'!$C$2:$C$99,$B9,'FOR PLAN TODAY'!H6:H$99)</f>
        <v>68</v>
      </c>
      <c r="H9" s="5">
        <f ca="1">SUMIF('FOR PLAN TODAY'!$C$2:$C$99,$B9,'FOR PLAN TODAY'!I6:I$99)</f>
        <v>369</v>
      </c>
      <c r="I9" s="5">
        <f ca="1">SUMIF('FOR PLAN TODAY'!$C$2:$C$99,$B9,'FOR PLAN TODAY'!J6:J$99)</f>
        <v>24</v>
      </c>
      <c r="J9" s="5">
        <f ca="1">SUMIF('FOR PLAN TODAY'!$C$2:$C$99,$B9,'FOR PLAN TODAY'!K6:K$99)</f>
        <v>54</v>
      </c>
      <c r="K9" s="5">
        <f ca="1">SUMIF('FOR PLAN TODAY'!$C$2:$C$99,$B9,'FOR PLAN TODAY'!L6:L$99)</f>
        <v>12</v>
      </c>
      <c r="L9" s="5">
        <f ca="1">SUMIF('FOR PLAN TODAY'!$C$2:$C$99,$B9,'FOR PLAN TODAY'!M6:M$99)</f>
        <v>8</v>
      </c>
      <c r="M9" s="5">
        <f ca="1">SUMIF('FOR PLAN TODAY'!$C$2:$C$99,$B9,'FOR PLAN TODAY'!N6:N$99)</f>
        <v>1</v>
      </c>
      <c r="N9" s="8"/>
      <c r="O9" s="5">
        <f t="shared" ca="1" si="0"/>
        <v>536</v>
      </c>
    </row>
    <row r="10" spans="1:15" x14ac:dyDescent="0.25">
      <c r="A10" s="5" t="str">
        <f>IF($B10="","",INDEX('FOR PLAN TODAY'!B$2:B$99,MATCH($B10,'FOR PLAN TODAY'!$C$2:$C$99,)))</f>
        <v>RU0361</v>
      </c>
      <c r="B10" s="5" t="str">
        <f t="array" ref="B10">IFERROR(INDEX('FOR PLAN TODAY'!C$2:C$99,MATCH(,COUNTIF(B$4:B9,'FOR PLAN TODAY'!C$2:C$99),))&amp;"","")</f>
        <v>ПТ-СР ВТ-СБ Москва день N01</v>
      </c>
      <c r="C10" s="11">
        <f>IF($B10="","",INDEX('FOR PLAN TODAY'!D$2:D$99,MATCH($B10,'FOR PLAN TODAY'!$C$2:$C$99,)))</f>
        <v>42466</v>
      </c>
      <c r="D10" s="11">
        <f>IF($B10="","",INDEX('FOR PLAN TODAY'!E$2:E$99,MATCH($B10,'FOR PLAN TODAY'!$C$2:$C$99,)))</f>
        <v>42465.772800925923</v>
      </c>
      <c r="E10" s="12">
        <f>IF($B10="","",INDEX('FOR PLAN TODAY'!F$2:F$99,MATCH($B10,'FOR PLAN TODAY'!$C$2:$C$99,)))</f>
        <v>42465.772800925923</v>
      </c>
      <c r="F10" s="5">
        <f ca="1">SUMIF('FOR PLAN TODAY'!$C$2:$C$99,$B10,'FOR PLAN TODAY'!G7:G$99)</f>
        <v>0</v>
      </c>
      <c r="G10" s="5">
        <f ca="1">SUMIF('FOR PLAN TODAY'!$C$2:$C$99,$B10,'FOR PLAN TODAY'!H7:H$99)</f>
        <v>0</v>
      </c>
      <c r="H10" s="5">
        <f ca="1">SUMIF('FOR PLAN TODAY'!$C$2:$C$99,$B10,'FOR PLAN TODAY'!I7:I$99)</f>
        <v>0</v>
      </c>
      <c r="I10" s="5">
        <f ca="1">SUMIF('FOR PLAN TODAY'!$C$2:$C$99,$B10,'FOR PLAN TODAY'!J7:J$99)</f>
        <v>0</v>
      </c>
      <c r="J10" s="5">
        <f ca="1">SUMIF('FOR PLAN TODAY'!$C$2:$C$99,$B10,'FOR PLAN TODAY'!K7:K$99)</f>
        <v>0</v>
      </c>
      <c r="K10" s="5">
        <f ca="1">SUMIF('FOR PLAN TODAY'!$C$2:$C$99,$B10,'FOR PLAN TODAY'!L7:L$99)</f>
        <v>0</v>
      </c>
      <c r="L10" s="5">
        <f ca="1">SUMIF('FOR PLAN TODAY'!$C$2:$C$99,$B10,'FOR PLAN TODAY'!M7:M$99)</f>
        <v>0</v>
      </c>
      <c r="M10" s="5">
        <f ca="1">SUMIF('FOR PLAN TODAY'!$C$2:$C$99,$B10,'FOR PLAN TODAY'!N7:N$99)</f>
        <v>0</v>
      </c>
      <c r="N10" s="8"/>
      <c r="O10" s="5" t="str">
        <f t="shared" ca="1" si="0"/>
        <v/>
      </c>
    </row>
    <row r="11" spans="1:15" x14ac:dyDescent="0.25">
      <c r="A11" s="5" t="str">
        <f>IF($B11="","",INDEX('FOR PLAN TODAY'!B$2:B$99,MATCH($B11,'FOR PLAN TODAY'!$C$2:$C$99,)))</f>
        <v>RU0002</v>
      </c>
      <c r="B11" s="5" t="str">
        <f t="array" ref="B11">IFERROR(INDEX('FOR PLAN TODAY'!C$2:C$99,MATCH(,COUNTIF(B$4:B10,'FOR PLAN TODAY'!C$2:C$99),))&amp;"","")</f>
        <v>Москва Ночь PD02</v>
      </c>
      <c r="C11" s="11">
        <f>IF($B11="","",INDEX('FOR PLAN TODAY'!D$2:D$99,MATCH($B11,'FOR PLAN TODAY'!$C$2:$C$99,)))</f>
        <v>42466</v>
      </c>
      <c r="D11" s="11">
        <f>IF($B11="","",INDEX('FOR PLAN TODAY'!E$2:E$99,MATCH($B11,'FOR PLAN TODAY'!$C$2:$C$99,)))</f>
        <v>42465.696250000001</v>
      </c>
      <c r="E11" s="12">
        <f>IF($B11="","",INDEX('FOR PLAN TODAY'!F$2:F$99,MATCH($B11,'FOR PLAN TODAY'!$C$2:$C$99,)))</f>
        <v>42465.696250000001</v>
      </c>
      <c r="F11" s="5">
        <f ca="1">SUMIF('FOR PLAN TODAY'!$C$2:$C$99,$B11,'FOR PLAN TODAY'!G8:G$99)</f>
        <v>0</v>
      </c>
      <c r="G11" s="5">
        <f ca="1">SUMIF('FOR PLAN TODAY'!$C$2:$C$99,$B11,'FOR PLAN TODAY'!H8:H$99)</f>
        <v>0</v>
      </c>
      <c r="H11" s="5">
        <f ca="1">SUMIF('FOR PLAN TODAY'!$C$2:$C$99,$B11,'FOR PLAN TODAY'!I8:I$99)</f>
        <v>0</v>
      </c>
      <c r="I11" s="5">
        <f ca="1">SUMIF('FOR PLAN TODAY'!$C$2:$C$99,$B11,'FOR PLAN TODAY'!J8:J$99)</f>
        <v>0</v>
      </c>
      <c r="J11" s="5">
        <f ca="1">SUMIF('FOR PLAN TODAY'!$C$2:$C$99,$B11,'FOR PLAN TODAY'!K8:K$99)</f>
        <v>0</v>
      </c>
      <c r="K11" s="5">
        <f ca="1">SUMIF('FOR PLAN TODAY'!$C$2:$C$99,$B11,'FOR PLAN TODAY'!L8:L$99)</f>
        <v>0</v>
      </c>
      <c r="L11" s="5">
        <f ca="1">SUMIF('FOR PLAN TODAY'!$C$2:$C$99,$B11,'FOR PLAN TODAY'!M8:M$99)</f>
        <v>0</v>
      </c>
      <c r="M11" s="5">
        <f ca="1">SUMIF('FOR PLAN TODAY'!$C$2:$C$99,$B11,'FOR PLAN TODAY'!N8:N$99)</f>
        <v>0</v>
      </c>
      <c r="N11" s="8"/>
      <c r="O11" s="5" t="str">
        <f t="shared" ca="1" si="0"/>
        <v/>
      </c>
    </row>
    <row r="12" spans="1:15" x14ac:dyDescent="0.25">
      <c r="A12" s="5" t="str">
        <f>IF($B12="","",INDEX('FOR PLAN TODAY'!B$2:B$99,MATCH($B12,'FOR PLAN TODAY'!$C$2:$C$99,)))</f>
        <v/>
      </c>
      <c r="B12" s="5" t="str">
        <f t="array" ref="B12">IFERROR(INDEX('FOR PLAN TODAY'!C$2:C$99,MATCH(,COUNTIF(B$4:B11,'FOR PLAN TODAY'!C$2:C$99),))&amp;"","")</f>
        <v/>
      </c>
      <c r="C12" s="11" t="str">
        <f>IF($B12="","",INDEX('FOR PLAN TODAY'!D$2:D$99,MATCH($B12,'FOR PLAN TODAY'!$C$2:$C$99,)))</f>
        <v/>
      </c>
      <c r="D12" s="11" t="str">
        <f>IF($B12="","",INDEX('FOR PLAN TODAY'!E$2:E$99,MATCH($B12,'FOR PLAN TODAY'!$C$2:$C$99,)))</f>
        <v/>
      </c>
      <c r="E12" s="12" t="str">
        <f>IF($B12="","",INDEX('FOR PLAN TODAY'!F$2:F$99,MATCH($B12,'FOR PLAN TODAY'!$C$2:$C$99,)))</f>
        <v/>
      </c>
      <c r="F12" s="5">
        <f ca="1">SUMIF('FOR PLAN TODAY'!$C$2:$C$99,$B12,'FOR PLAN TODAY'!G9:G$99)</f>
        <v>0</v>
      </c>
      <c r="G12" s="5">
        <f ca="1">SUMIF('FOR PLAN TODAY'!$C$2:$C$99,$B12,'FOR PLAN TODAY'!H9:H$99)</f>
        <v>0</v>
      </c>
      <c r="H12" s="5">
        <f ca="1">SUMIF('FOR PLAN TODAY'!$C$2:$C$99,$B12,'FOR PLAN TODAY'!I9:I$99)</f>
        <v>0</v>
      </c>
      <c r="I12" s="5">
        <f ca="1">SUMIF('FOR PLAN TODAY'!$C$2:$C$99,$B12,'FOR PLAN TODAY'!J9:J$99)</f>
        <v>0</v>
      </c>
      <c r="J12" s="5">
        <f ca="1">SUMIF('FOR PLAN TODAY'!$C$2:$C$99,$B12,'FOR PLAN TODAY'!K9:K$99)</f>
        <v>0</v>
      </c>
      <c r="K12" s="5">
        <f ca="1">SUMIF('FOR PLAN TODAY'!$C$2:$C$99,$B12,'FOR PLAN TODAY'!L9:L$99)</f>
        <v>0</v>
      </c>
      <c r="L12" s="5">
        <f ca="1">SUMIF('FOR PLAN TODAY'!$C$2:$C$99,$B12,'FOR PLAN TODAY'!M9:M$99)</f>
        <v>0</v>
      </c>
      <c r="M12" s="5">
        <f ca="1">SUMIF('FOR PLAN TODAY'!$C$2:$C$99,$B12,'FOR PLAN TODAY'!N9:N$99)</f>
        <v>0</v>
      </c>
      <c r="N12" s="8"/>
      <c r="O12" s="5" t="str">
        <f t="shared" ca="1" si="0"/>
        <v/>
      </c>
    </row>
    <row r="13" spans="1:15" x14ac:dyDescent="0.25">
      <c r="A13" s="5" t="str">
        <f>IF($B13="","",INDEX('FOR PLAN TODAY'!B$2:B$99,MATCH($B13,'FOR PLAN TODAY'!$C$2:$C$99,)))</f>
        <v/>
      </c>
      <c r="B13" s="5" t="str">
        <f t="array" ref="B13">IFERROR(INDEX('FOR PLAN TODAY'!C$2:C$99,MATCH(,COUNTIF(B$4:B12,'FOR PLAN TODAY'!C$2:C$99),))&amp;"","")</f>
        <v/>
      </c>
      <c r="C13" s="11" t="str">
        <f>IF($B13="","",INDEX('FOR PLAN TODAY'!D$2:D$99,MATCH($B13,'FOR PLAN TODAY'!$C$2:$C$99,)))</f>
        <v/>
      </c>
      <c r="D13" s="11" t="str">
        <f>IF($B13="","",INDEX('FOR PLAN TODAY'!E$2:E$99,MATCH($B13,'FOR PLAN TODAY'!$C$2:$C$99,)))</f>
        <v/>
      </c>
      <c r="E13" s="12" t="str">
        <f>IF($B13="","",INDEX('FOR PLAN TODAY'!F$2:F$99,MATCH($B13,'FOR PLAN TODAY'!$C$2:$C$99,)))</f>
        <v/>
      </c>
      <c r="F13" s="5">
        <f ca="1">SUMIF('FOR PLAN TODAY'!$C$2:$C$99,$B13,'FOR PLAN TODAY'!G10:G$99)</f>
        <v>0</v>
      </c>
      <c r="G13" s="5">
        <f ca="1">SUMIF('FOR PLAN TODAY'!$C$2:$C$99,$B13,'FOR PLAN TODAY'!H10:H$99)</f>
        <v>0</v>
      </c>
      <c r="H13" s="5">
        <f ca="1">SUMIF('FOR PLAN TODAY'!$C$2:$C$99,$B13,'FOR PLAN TODAY'!I10:I$99)</f>
        <v>0</v>
      </c>
      <c r="I13" s="5">
        <f ca="1">SUMIF('FOR PLAN TODAY'!$C$2:$C$99,$B13,'FOR PLAN TODAY'!J10:J$99)</f>
        <v>0</v>
      </c>
      <c r="J13" s="5">
        <f ca="1">SUMIF('FOR PLAN TODAY'!$C$2:$C$99,$B13,'FOR PLAN TODAY'!K10:K$99)</f>
        <v>0</v>
      </c>
      <c r="K13" s="5">
        <f ca="1">SUMIF('FOR PLAN TODAY'!$C$2:$C$99,$B13,'FOR PLAN TODAY'!L10:L$99)</f>
        <v>0</v>
      </c>
      <c r="L13" s="5">
        <f ca="1">SUMIF('FOR PLAN TODAY'!$C$2:$C$99,$B13,'FOR PLAN TODAY'!M10:M$99)</f>
        <v>0</v>
      </c>
      <c r="M13" s="5">
        <f ca="1">SUMIF('FOR PLAN TODAY'!$C$2:$C$99,$B13,'FOR PLAN TODAY'!N10:N$99)</f>
        <v>0</v>
      </c>
      <c r="N13" s="8"/>
      <c r="O13" s="5" t="str">
        <f t="shared" ca="1" si="0"/>
        <v/>
      </c>
    </row>
    <row r="14" spans="1:15" x14ac:dyDescent="0.25">
      <c r="A14" s="5" t="str">
        <f>IF($B14="","",INDEX('FOR PLAN TODAY'!B$2:B$99,MATCH($B14,'FOR PLAN TODAY'!$C$2:$C$99,)))</f>
        <v/>
      </c>
      <c r="B14" s="5" t="str">
        <f t="array" ref="B14">IFERROR(INDEX('FOR PLAN TODAY'!C$2:C$99,MATCH(,COUNTIF(B$4:B13,'FOR PLAN TODAY'!C$2:C$99),))&amp;"","")</f>
        <v/>
      </c>
      <c r="C14" s="11" t="str">
        <f>IF($B14="","",INDEX('FOR PLAN TODAY'!D$2:D$99,MATCH($B14,'FOR PLAN TODAY'!$C$2:$C$99,)))</f>
        <v/>
      </c>
      <c r="D14" s="11" t="str">
        <f>IF($B14="","",INDEX('FOR PLAN TODAY'!E$2:E$99,MATCH($B14,'FOR PLAN TODAY'!$C$2:$C$99,)))</f>
        <v/>
      </c>
      <c r="E14" s="12" t="str">
        <f>IF($B14="","",INDEX('FOR PLAN TODAY'!F$2:F$99,MATCH($B14,'FOR PLAN TODAY'!$C$2:$C$99,)))</f>
        <v/>
      </c>
      <c r="F14" s="5">
        <f ca="1">SUMIF('FOR PLAN TODAY'!$C$2:$C$99,$B14,'FOR PLAN TODAY'!G11:G$99)</f>
        <v>0</v>
      </c>
      <c r="G14" s="5">
        <f ca="1">SUMIF('FOR PLAN TODAY'!$C$2:$C$99,$B14,'FOR PLAN TODAY'!H11:H$99)</f>
        <v>0</v>
      </c>
      <c r="H14" s="5">
        <f ca="1">SUMIF('FOR PLAN TODAY'!$C$2:$C$99,$B14,'FOR PLAN TODAY'!I11:I$99)</f>
        <v>0</v>
      </c>
      <c r="I14" s="5">
        <f ca="1">SUMIF('FOR PLAN TODAY'!$C$2:$C$99,$B14,'FOR PLAN TODAY'!J11:J$99)</f>
        <v>0</v>
      </c>
      <c r="J14" s="5">
        <f ca="1">SUMIF('FOR PLAN TODAY'!$C$2:$C$99,$B14,'FOR PLAN TODAY'!K11:K$99)</f>
        <v>0</v>
      </c>
      <c r="K14" s="5">
        <f ca="1">SUMIF('FOR PLAN TODAY'!$C$2:$C$99,$B14,'FOR PLAN TODAY'!L11:L$99)</f>
        <v>0</v>
      </c>
      <c r="L14" s="5">
        <f ca="1">SUMIF('FOR PLAN TODAY'!$C$2:$C$99,$B14,'FOR PLAN TODAY'!M11:M$99)</f>
        <v>0</v>
      </c>
      <c r="M14" s="5">
        <f ca="1">SUMIF('FOR PLAN TODAY'!$C$2:$C$99,$B14,'FOR PLAN TODAY'!N11:N$99)</f>
        <v>0</v>
      </c>
      <c r="N14" s="8"/>
      <c r="O14" s="5" t="str">
        <f t="shared" ca="1" si="0"/>
        <v/>
      </c>
    </row>
    <row r="15" spans="1:15" x14ac:dyDescent="0.25">
      <c r="A15" s="5" t="str">
        <f>IF($B15="","",INDEX('FOR PLAN TODAY'!B$2:B$99,MATCH($B15,'FOR PLAN TODAY'!$C$2:$C$99,)))</f>
        <v/>
      </c>
      <c r="B15" s="5" t="str">
        <f t="array" ref="B15">IFERROR(INDEX('FOR PLAN TODAY'!C$2:C$99,MATCH(,COUNTIF(B$4:B14,'FOR PLAN TODAY'!C$2:C$99),))&amp;"","")</f>
        <v/>
      </c>
      <c r="C15" s="11" t="str">
        <f>IF($B15="","",INDEX('FOR PLAN TODAY'!D$2:D$99,MATCH($B15,'FOR PLAN TODAY'!$C$2:$C$99,)))</f>
        <v/>
      </c>
      <c r="D15" s="11" t="str">
        <f>IF($B15="","",INDEX('FOR PLAN TODAY'!E$2:E$99,MATCH($B15,'FOR PLAN TODAY'!$C$2:$C$99,)))</f>
        <v/>
      </c>
      <c r="E15" s="12" t="str">
        <f>IF($B15="","",INDEX('FOR PLAN TODAY'!F$2:F$99,MATCH($B15,'FOR PLAN TODAY'!$C$2:$C$99,)))</f>
        <v/>
      </c>
      <c r="F15" s="5">
        <f ca="1">SUMIF('FOR PLAN TODAY'!$C$2:$C$99,$B15,'FOR PLAN TODAY'!G12:G$99)</f>
        <v>0</v>
      </c>
      <c r="G15" s="5">
        <f ca="1">SUMIF('FOR PLAN TODAY'!$C$2:$C$99,$B15,'FOR PLAN TODAY'!H12:H$99)</f>
        <v>0</v>
      </c>
      <c r="H15" s="5">
        <f ca="1">SUMIF('FOR PLAN TODAY'!$C$2:$C$99,$B15,'FOR PLAN TODAY'!I12:I$99)</f>
        <v>0</v>
      </c>
      <c r="I15" s="5">
        <f ca="1">SUMIF('FOR PLAN TODAY'!$C$2:$C$99,$B15,'FOR PLAN TODAY'!J12:J$99)</f>
        <v>0</v>
      </c>
      <c r="J15" s="5">
        <f ca="1">SUMIF('FOR PLAN TODAY'!$C$2:$C$99,$B15,'FOR PLAN TODAY'!K12:K$99)</f>
        <v>0</v>
      </c>
      <c r="K15" s="5">
        <f ca="1">SUMIF('FOR PLAN TODAY'!$C$2:$C$99,$B15,'FOR PLAN TODAY'!L12:L$99)</f>
        <v>0</v>
      </c>
      <c r="L15" s="5">
        <f ca="1">SUMIF('FOR PLAN TODAY'!$C$2:$C$99,$B15,'FOR PLAN TODAY'!M12:M$99)</f>
        <v>0</v>
      </c>
      <c r="M15" s="5">
        <f ca="1">SUMIF('FOR PLAN TODAY'!$C$2:$C$99,$B15,'FOR PLAN TODAY'!N12:N$99)</f>
        <v>0</v>
      </c>
      <c r="N15" s="8"/>
      <c r="O15" s="5" t="str">
        <f t="shared" ca="1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12"/>
  <sheetViews>
    <sheetView workbookViewId="0">
      <selection activeCell="D2" sqref="D2:F2"/>
    </sheetView>
  </sheetViews>
  <sheetFormatPr defaultRowHeight="15" x14ac:dyDescent="0.25"/>
  <cols>
    <col min="2" max="2" width="9.28515625" bestFit="1" customWidth="1"/>
    <col min="3" max="3" width="28.28515625" bestFit="1" customWidth="1"/>
    <col min="4" max="4" width="12.140625" bestFit="1" customWidth="1"/>
    <col min="5" max="5" width="10.140625" bestFit="1" customWidth="1"/>
    <col min="6" max="6" width="10" bestFit="1" customWidth="1"/>
    <col min="7" max="7" width="8" bestFit="1" customWidth="1"/>
    <col min="8" max="8" width="6.28515625" bestFit="1" customWidth="1"/>
    <col min="9" max="9" width="5.5703125" bestFit="1" customWidth="1"/>
    <col min="10" max="10" width="5.7109375" bestFit="1" customWidth="1"/>
    <col min="11" max="11" width="5.28515625" bestFit="1" customWidth="1"/>
    <col min="12" max="12" width="6.28515625" bestFit="1" customWidth="1"/>
    <col min="13" max="14" width="8" bestFit="1" customWidth="1"/>
  </cols>
  <sheetData>
    <row r="1" spans="2:14" ht="17.25" x14ac:dyDescent="0.3">
      <c r="B1" s="9" t="s">
        <v>28</v>
      </c>
      <c r="C1" s="10" t="s">
        <v>29</v>
      </c>
      <c r="D1" s="11" t="s">
        <v>30</v>
      </c>
      <c r="E1" s="11" t="s">
        <v>3</v>
      </c>
      <c r="F1" s="12" t="s">
        <v>4</v>
      </c>
      <c r="G1" s="13" t="s">
        <v>5</v>
      </c>
      <c r="H1" s="13" t="s">
        <v>20</v>
      </c>
      <c r="I1" s="13" t="s">
        <v>21</v>
      </c>
      <c r="J1" s="13" t="s">
        <v>22</v>
      </c>
      <c r="K1" s="13" t="s">
        <v>23</v>
      </c>
      <c r="L1" s="13" t="s">
        <v>24</v>
      </c>
      <c r="M1" s="13" t="s">
        <v>25</v>
      </c>
      <c r="N1" s="13" t="s">
        <v>26</v>
      </c>
    </row>
    <row r="2" spans="2:14" ht="17.25" x14ac:dyDescent="0.3">
      <c r="B2" s="9" t="s">
        <v>6</v>
      </c>
      <c r="C2" s="10" t="s">
        <v>7</v>
      </c>
      <c r="D2" s="11">
        <v>42466</v>
      </c>
      <c r="E2" s="11">
        <v>42465.805868055555</v>
      </c>
      <c r="F2" s="12">
        <v>42465.805868055555</v>
      </c>
      <c r="G2" s="13">
        <v>54</v>
      </c>
      <c r="H2" s="13">
        <v>47</v>
      </c>
      <c r="I2" s="13">
        <v>131</v>
      </c>
      <c r="J2" s="13">
        <v>36</v>
      </c>
      <c r="K2" s="13">
        <v>98</v>
      </c>
      <c r="L2" s="13">
        <v>20</v>
      </c>
      <c r="M2" s="13"/>
      <c r="N2" s="13"/>
    </row>
    <row r="3" spans="2:14" ht="17.25" x14ac:dyDescent="0.3">
      <c r="B3" s="9" t="s">
        <v>6</v>
      </c>
      <c r="C3" s="10" t="s">
        <v>7</v>
      </c>
      <c r="D3" s="11">
        <v>42467</v>
      </c>
      <c r="E3" s="11">
        <v>42465.805868055555</v>
      </c>
      <c r="F3" s="12">
        <v>42465.805868055555</v>
      </c>
      <c r="G3" s="13"/>
      <c r="H3" s="13"/>
      <c r="I3" s="13">
        <v>207</v>
      </c>
      <c r="J3" s="13"/>
      <c r="K3" s="13"/>
      <c r="L3" s="13"/>
      <c r="M3" s="13"/>
      <c r="N3" s="13"/>
    </row>
    <row r="4" spans="2:14" x14ac:dyDescent="0.25">
      <c r="B4" s="10" t="s">
        <v>8</v>
      </c>
      <c r="C4" s="10" t="s">
        <v>9</v>
      </c>
      <c r="D4" s="11">
        <v>42466</v>
      </c>
      <c r="E4" s="11">
        <v>42465.798819444448</v>
      </c>
      <c r="F4" s="12">
        <v>42465.798819444448</v>
      </c>
      <c r="G4" s="13">
        <v>11</v>
      </c>
      <c r="H4" s="13">
        <v>3</v>
      </c>
      <c r="I4" s="13">
        <v>58</v>
      </c>
      <c r="J4" s="13">
        <v>6</v>
      </c>
      <c r="K4" s="13">
        <v>28</v>
      </c>
      <c r="L4" s="13">
        <v>7</v>
      </c>
      <c r="M4" s="13"/>
      <c r="N4" s="13"/>
    </row>
    <row r="5" spans="2:14" ht="17.25" x14ac:dyDescent="0.3">
      <c r="B5" s="9" t="s">
        <v>10</v>
      </c>
      <c r="C5" s="10" t="s">
        <v>11</v>
      </c>
      <c r="D5" s="11">
        <v>42466</v>
      </c>
      <c r="E5" s="11">
        <v>42465.794270833336</v>
      </c>
      <c r="F5" s="12">
        <v>42465.794270833336</v>
      </c>
      <c r="G5" s="13">
        <v>3</v>
      </c>
      <c r="H5" s="13">
        <v>5</v>
      </c>
      <c r="I5" s="13">
        <v>70</v>
      </c>
      <c r="J5" s="13">
        <v>9</v>
      </c>
      <c r="K5" s="13">
        <v>22</v>
      </c>
      <c r="L5" s="13">
        <v>9</v>
      </c>
      <c r="M5" s="13"/>
      <c r="N5" s="13"/>
    </row>
    <row r="6" spans="2:14" ht="17.25" x14ac:dyDescent="0.3">
      <c r="B6" s="9" t="s">
        <v>12</v>
      </c>
      <c r="C6" s="10" t="s">
        <v>13</v>
      </c>
      <c r="D6" s="11">
        <v>42466</v>
      </c>
      <c r="E6" s="11">
        <v>42465.78800925926</v>
      </c>
      <c r="F6" s="12">
        <v>42465.78800925926</v>
      </c>
      <c r="G6" s="13">
        <v>32</v>
      </c>
      <c r="H6" s="13">
        <v>46</v>
      </c>
      <c r="I6" s="13">
        <v>329</v>
      </c>
      <c r="J6" s="13">
        <v>42</v>
      </c>
      <c r="K6" s="13">
        <v>93</v>
      </c>
      <c r="L6" s="13">
        <v>16</v>
      </c>
      <c r="M6" s="13">
        <v>14</v>
      </c>
      <c r="N6" s="13">
        <v>1</v>
      </c>
    </row>
    <row r="7" spans="2:14" ht="17.25" x14ac:dyDescent="0.3">
      <c r="B7" s="9" t="s">
        <v>12</v>
      </c>
      <c r="C7" s="10" t="s">
        <v>13</v>
      </c>
      <c r="D7" s="11">
        <v>42466</v>
      </c>
      <c r="E7" s="11">
        <v>42465.780011574076</v>
      </c>
      <c r="F7" s="12">
        <v>42465.780011574076</v>
      </c>
      <c r="G7" s="13">
        <v>42</v>
      </c>
      <c r="H7" s="13">
        <v>45</v>
      </c>
      <c r="I7" s="13">
        <v>340</v>
      </c>
      <c r="J7" s="13">
        <v>40</v>
      </c>
      <c r="K7" s="13">
        <v>78</v>
      </c>
      <c r="L7" s="13">
        <v>29</v>
      </c>
      <c r="M7" s="13">
        <v>19</v>
      </c>
      <c r="N7" s="13"/>
    </row>
    <row r="8" spans="2:14" ht="17.25" x14ac:dyDescent="0.3">
      <c r="B8" s="9" t="s">
        <v>14</v>
      </c>
      <c r="C8" s="10" t="s">
        <v>15</v>
      </c>
      <c r="D8" s="11">
        <v>42466</v>
      </c>
      <c r="E8" s="11">
        <v>42465.772800925923</v>
      </c>
      <c r="F8" s="12">
        <v>42465.772800925923</v>
      </c>
      <c r="G8" s="13">
        <v>2</v>
      </c>
      <c r="H8" s="13">
        <v>1</v>
      </c>
      <c r="I8" s="13">
        <v>9</v>
      </c>
      <c r="J8" s="13">
        <v>6</v>
      </c>
      <c r="K8" s="13">
        <v>18</v>
      </c>
      <c r="L8" s="13">
        <v>2</v>
      </c>
      <c r="M8" s="13">
        <v>1</v>
      </c>
      <c r="N8" s="13"/>
    </row>
    <row r="9" spans="2:14" ht="17.25" x14ac:dyDescent="0.3">
      <c r="B9" s="9" t="s">
        <v>16</v>
      </c>
      <c r="C9" s="10" t="s">
        <v>17</v>
      </c>
      <c r="D9" s="11">
        <v>42466</v>
      </c>
      <c r="E9" s="11">
        <v>42465.772800925923</v>
      </c>
      <c r="F9" s="12">
        <v>42465.772800925923</v>
      </c>
      <c r="G9" s="13">
        <v>3</v>
      </c>
      <c r="H9" s="13"/>
      <c r="I9" s="13">
        <v>6</v>
      </c>
      <c r="J9" s="13">
        <v>8</v>
      </c>
      <c r="K9" s="13">
        <v>14</v>
      </c>
      <c r="L9" s="13">
        <v>1</v>
      </c>
      <c r="M9" s="13">
        <v>1</v>
      </c>
      <c r="N9" s="13"/>
    </row>
    <row r="10" spans="2:14" x14ac:dyDescent="0.25">
      <c r="B10" s="10" t="s">
        <v>18</v>
      </c>
      <c r="C10" s="10" t="s">
        <v>19</v>
      </c>
      <c r="D10" s="11">
        <v>42466</v>
      </c>
      <c r="E10" s="11">
        <v>42465.696250000001</v>
      </c>
      <c r="F10" s="12">
        <v>42465.696250000001</v>
      </c>
      <c r="G10" s="13"/>
      <c r="H10" s="13"/>
      <c r="I10" s="13">
        <v>124</v>
      </c>
      <c r="J10" s="13">
        <v>15</v>
      </c>
      <c r="K10" s="13">
        <v>3</v>
      </c>
      <c r="L10" s="13"/>
      <c r="M10" s="13">
        <v>5</v>
      </c>
      <c r="N10" s="13"/>
    </row>
    <row r="11" spans="2:14" x14ac:dyDescent="0.25">
      <c r="B11" s="10" t="s">
        <v>18</v>
      </c>
      <c r="C11" s="10" t="s">
        <v>19</v>
      </c>
      <c r="D11" s="11">
        <v>42467</v>
      </c>
      <c r="E11" s="11">
        <v>42465.696250000001</v>
      </c>
      <c r="F11" s="12">
        <v>42465.696250000001</v>
      </c>
      <c r="G11" s="13"/>
      <c r="H11" s="13"/>
      <c r="I11" s="13">
        <v>103</v>
      </c>
      <c r="J11" s="13">
        <v>12</v>
      </c>
      <c r="K11" s="13">
        <v>36</v>
      </c>
      <c r="L11" s="13"/>
      <c r="M11" s="13"/>
      <c r="N11" s="13"/>
    </row>
    <row r="12" spans="2:14" x14ac:dyDescent="0.25">
      <c r="B12" s="10" t="s">
        <v>18</v>
      </c>
      <c r="C12" s="10" t="s">
        <v>19</v>
      </c>
      <c r="D12" s="11">
        <v>42466</v>
      </c>
      <c r="E12" s="11">
        <v>42465.665324074071</v>
      </c>
      <c r="F12" s="12">
        <v>42465.665324074071</v>
      </c>
      <c r="G12" s="13"/>
      <c r="H12" s="13">
        <v>68</v>
      </c>
      <c r="I12" s="13">
        <v>369</v>
      </c>
      <c r="J12" s="13">
        <v>24</v>
      </c>
      <c r="K12" s="13">
        <v>54</v>
      </c>
      <c r="L12" s="13">
        <v>12</v>
      </c>
      <c r="M12" s="13">
        <v>8</v>
      </c>
      <c r="N12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 TODAY</vt:lpstr>
      <vt:lpstr>FOR PLAN TODAY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2016-04-05T22:33:32Z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