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0" i="2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9"/>
  <c r="B4"/>
  <c r="C4"/>
  <c r="D4"/>
  <c r="E4"/>
  <c r="F4"/>
  <c r="G4"/>
  <c r="H4"/>
  <c r="I4"/>
  <c r="J4"/>
  <c r="B5"/>
  <c r="C5"/>
  <c r="D5"/>
  <c r="E5"/>
  <c r="F5"/>
  <c r="G5"/>
  <c r="H5"/>
  <c r="I5"/>
  <c r="J5"/>
  <c r="B2"/>
  <c r="C2"/>
  <c r="D2"/>
  <c r="E2"/>
  <c r="F2"/>
  <c r="G2"/>
  <c r="H2"/>
  <c r="I2"/>
  <c r="J2"/>
  <c r="B3"/>
  <c r="C3"/>
  <c r="D3"/>
  <c r="E3"/>
  <c r="F3"/>
  <c r="G3"/>
  <c r="H3"/>
  <c r="I3"/>
  <c r="J3"/>
  <c r="L20" i="1"/>
  <c r="C14"/>
  <c r="C13" s="1"/>
  <c r="K13"/>
  <c r="K9" s="1"/>
  <c r="K16" s="1"/>
  <c r="J13"/>
  <c r="J9" s="1"/>
  <c r="J16" s="1"/>
  <c r="I13"/>
  <c r="H13"/>
  <c r="G13"/>
  <c r="G9" s="1"/>
  <c r="G16" s="1"/>
  <c r="F13"/>
  <c r="F9" s="1"/>
  <c r="F16" s="1"/>
  <c r="E13"/>
  <c r="D13"/>
  <c r="L9"/>
  <c r="L16" s="1"/>
  <c r="I9"/>
  <c r="I16" s="1"/>
  <c r="H9"/>
  <c r="H16" s="1"/>
  <c r="E9"/>
  <c r="E16" s="1"/>
  <c r="D9"/>
  <c r="D16" s="1"/>
  <c r="L8"/>
  <c r="K8"/>
  <c r="J8"/>
  <c r="I8"/>
  <c r="H8"/>
  <c r="G8"/>
  <c r="F8"/>
  <c r="E8"/>
  <c r="D8"/>
  <c r="L4"/>
  <c r="C9" l="1"/>
  <c r="C16" s="1"/>
  <c r="C8"/>
  <c r="D48" i="2" l="1"/>
  <c r="D87"/>
  <c r="D99"/>
  <c r="D67"/>
  <c r="D72"/>
  <c r="D84"/>
  <c r="C48"/>
  <c r="B48"/>
  <c r="D73"/>
  <c r="D52"/>
  <c r="D25"/>
  <c r="C87"/>
  <c r="B87"/>
  <c r="B67"/>
  <c r="C67"/>
  <c r="D17"/>
  <c r="C72"/>
  <c r="B72"/>
  <c r="B99"/>
  <c r="C99"/>
  <c r="D50"/>
  <c r="D66"/>
  <c r="D90"/>
  <c r="C66"/>
  <c r="B66"/>
  <c r="D20"/>
  <c r="D71"/>
  <c r="D81"/>
  <c r="D19"/>
  <c r="D94"/>
  <c r="D24"/>
  <c r="D70"/>
  <c r="C35"/>
  <c r="B35"/>
  <c r="D35"/>
  <c r="B17"/>
  <c r="C17"/>
  <c r="D14"/>
  <c r="C86"/>
  <c r="B86"/>
  <c r="D86"/>
  <c r="C53"/>
  <c r="B53"/>
  <c r="D53"/>
  <c r="C68"/>
  <c r="B68"/>
  <c r="D68"/>
  <c r="D62"/>
  <c r="D69"/>
  <c r="C21"/>
  <c r="B21"/>
  <c r="D21"/>
  <c r="D41"/>
  <c r="C101"/>
  <c r="B101"/>
  <c r="D101"/>
  <c r="C41"/>
  <c r="B41"/>
  <c r="B73"/>
  <c r="C73"/>
  <c r="D97"/>
  <c r="B52"/>
  <c r="C52"/>
  <c r="C30"/>
  <c r="B30"/>
  <c r="D30"/>
  <c r="D100"/>
  <c r="C58"/>
  <c r="B58"/>
  <c r="D58"/>
  <c r="C14"/>
  <c r="B14"/>
  <c r="C46"/>
  <c r="B46"/>
  <c r="D46"/>
  <c r="C61"/>
  <c r="B61"/>
  <c r="D61"/>
  <c r="C84"/>
  <c r="B84"/>
  <c r="C93"/>
  <c r="B93"/>
  <c r="D93"/>
  <c r="B25"/>
  <c r="C25"/>
  <c r="D28"/>
  <c r="C51"/>
  <c r="B51"/>
  <c r="D51"/>
  <c r="D85"/>
  <c r="B20"/>
  <c r="C20"/>
  <c r="D77"/>
  <c r="B71"/>
  <c r="C71"/>
  <c r="D76"/>
  <c r="B81"/>
  <c r="C81"/>
  <c r="D65"/>
  <c r="B19"/>
  <c r="C19"/>
  <c r="C11"/>
  <c r="B11"/>
  <c r="D11"/>
  <c r="B94"/>
  <c r="C94"/>
  <c r="B90"/>
  <c r="C90"/>
  <c r="C50"/>
  <c r="B50"/>
  <c r="D64"/>
  <c r="C49"/>
  <c r="B49"/>
  <c r="D49"/>
  <c r="B24"/>
  <c r="C24"/>
  <c r="C45"/>
  <c r="B45"/>
  <c r="D45"/>
  <c r="B70"/>
  <c r="C70"/>
  <c r="C26"/>
  <c r="B26"/>
  <c r="D26"/>
  <c r="C97"/>
  <c r="B97"/>
  <c r="C47"/>
  <c r="B47"/>
  <c r="D47"/>
  <c r="C63"/>
  <c r="B63"/>
  <c r="D63"/>
  <c r="C91"/>
  <c r="B91"/>
  <c r="D91"/>
  <c r="C22"/>
  <c r="B22"/>
  <c r="D22"/>
  <c r="C43"/>
  <c r="B43"/>
  <c r="D43"/>
  <c r="C40"/>
  <c r="B40"/>
  <c r="D40"/>
  <c r="C32"/>
  <c r="B32"/>
  <c r="D32"/>
  <c r="C38"/>
  <c r="B38"/>
  <c r="D38"/>
  <c r="C29"/>
  <c r="B29"/>
  <c r="D29"/>
  <c r="C98"/>
  <c r="B98"/>
  <c r="D98"/>
  <c r="C23"/>
  <c r="B23"/>
  <c r="D23"/>
  <c r="C55"/>
  <c r="B55"/>
  <c r="D55"/>
  <c r="E8"/>
  <c r="C79"/>
  <c r="B79"/>
  <c r="D79"/>
  <c r="B100"/>
  <c r="C100"/>
  <c r="C80"/>
  <c r="B80"/>
  <c r="D80"/>
  <c r="C36"/>
  <c r="B36"/>
  <c r="D36"/>
  <c r="C18"/>
  <c r="B18"/>
  <c r="D18"/>
  <c r="C83"/>
  <c r="B83"/>
  <c r="D83"/>
  <c r="C62"/>
  <c r="B62"/>
  <c r="C69"/>
  <c r="B69"/>
  <c r="C89"/>
  <c r="B89"/>
  <c r="D89"/>
  <c r="B28"/>
  <c r="C28"/>
  <c r="C78"/>
  <c r="B78"/>
  <c r="D78"/>
  <c r="C74"/>
  <c r="B74"/>
  <c r="D74"/>
  <c r="B85"/>
  <c r="C85"/>
  <c r="B77"/>
  <c r="C77"/>
  <c r="C96"/>
  <c r="B96"/>
  <c r="D96"/>
  <c r="B76"/>
  <c r="C76"/>
  <c r="C54"/>
  <c r="B54"/>
  <c r="D54"/>
  <c r="B65"/>
  <c r="C65"/>
  <c r="C37"/>
  <c r="B37"/>
  <c r="D37"/>
  <c r="C92"/>
  <c r="B92"/>
  <c r="D92"/>
  <c r="C56"/>
  <c r="B56"/>
  <c r="D56"/>
  <c r="C42"/>
  <c r="B42"/>
  <c r="D42"/>
  <c r="B64"/>
  <c r="C64"/>
  <c r="C34"/>
  <c r="B34"/>
  <c r="D34"/>
  <c r="C75"/>
  <c r="B75"/>
  <c r="D75"/>
  <c r="C27"/>
  <c r="B27"/>
  <c r="D27"/>
  <c r="C59"/>
  <c r="B59"/>
  <c r="D59"/>
  <c r="C95"/>
  <c r="B95"/>
  <c r="D95"/>
  <c r="C16"/>
  <c r="B16"/>
  <c r="D16"/>
  <c r="C57"/>
  <c r="B57"/>
  <c r="D57"/>
  <c r="C88"/>
  <c r="B88"/>
  <c r="D88"/>
  <c r="C44"/>
  <c r="B44"/>
  <c r="D44"/>
  <c r="C10"/>
  <c r="B10"/>
  <c r="D10"/>
  <c r="C33"/>
  <c r="B33"/>
  <c r="D33"/>
  <c r="C31"/>
  <c r="B31"/>
  <c r="D31"/>
  <c r="C13"/>
  <c r="B13"/>
  <c r="D13"/>
  <c r="C12"/>
  <c r="B12"/>
  <c r="D12"/>
  <c r="C15"/>
  <c r="B15"/>
  <c r="D15"/>
  <c r="C60"/>
  <c r="B60"/>
  <c r="D60"/>
  <c r="C39"/>
  <c r="B39"/>
  <c r="D39"/>
  <c r="C82"/>
  <c r="B82"/>
  <c r="D82"/>
</calcChain>
</file>

<file path=xl/comments1.xml><?xml version="1.0" encoding="utf-8"?>
<comments xmlns="http://schemas.openxmlformats.org/spreadsheetml/2006/main">
  <authors>
    <author>Author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больше или равно 54%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больше или равно 30%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больше или равно 30%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фиксированный обьем</t>
        </r>
      </text>
    </comment>
  </commentList>
</comments>
</file>

<file path=xl/sharedStrings.xml><?xml version="1.0" encoding="utf-8"?>
<sst xmlns="http://schemas.openxmlformats.org/spreadsheetml/2006/main" count="43" uniqueCount="27">
  <si>
    <t>Item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</si>
  <si>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</si>
  <si>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</si>
  <si>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</si>
  <si>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</si>
  <si>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</si>
  <si>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</si>
  <si>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</si>
  <si>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</si>
  <si>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</si>
  <si>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Total</t>
  </si>
  <si>
    <t>Sales volume</t>
  </si>
  <si>
    <t>Cost Direction 1</t>
  </si>
  <si>
    <t>Cost Direction 2</t>
  </si>
  <si>
    <t>Weighted aver cost</t>
  </si>
  <si>
    <t>Weighted aver  Sale price $</t>
  </si>
  <si>
    <t>Direction 1</t>
  </si>
  <si>
    <t>Direction 2</t>
  </si>
  <si>
    <t>CM</t>
  </si>
  <si>
    <t>Structure</t>
  </si>
  <si>
    <t>price</t>
  </si>
  <si>
    <t>costs</t>
  </si>
  <si>
    <t>Perc</t>
  </si>
  <si>
    <t>PriceDirection 1</t>
  </si>
  <si>
    <t>PriceDirection 2</t>
  </si>
  <si>
    <t xml:space="preserve">Direction 1 </t>
  </si>
  <si>
    <t>Sales structure %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</si>
</sst>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宋体"/>
      <family val="3"/>
      <charset val="134"/>
    </font>
    <font>
      <b/>
      <i/>
      <sz val="11"/>
      <color theme="4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2" applyFill="1" applyBorder="1"/>
    <xf numFmtId="3" fontId="2" fillId="0" borderId="0" xfId="3" applyNumberFormat="1" applyFont="1" applyFill="1" applyBorder="1" applyAlignment="1">
      <alignment horizontal="center" vertical="center"/>
    </xf>
    <xf numFmtId="0" fontId="2" fillId="0" borderId="1" xfId="2" applyFont="1" applyFill="1" applyBorder="1"/>
    <xf numFmtId="164" fontId="3" fillId="0" borderId="0" xfId="1" applyNumberFormat="1" applyFont="1" applyFill="1"/>
    <xf numFmtId="164" fontId="2" fillId="0" borderId="2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3" xfId="1" applyNumberFormat="1" applyFont="1" applyFill="1" applyBorder="1"/>
    <xf numFmtId="164" fontId="2" fillId="0" borderId="4" xfId="1" applyNumberFormat="1" applyFont="1" applyFill="1" applyBorder="1"/>
    <xf numFmtId="0" fontId="5" fillId="0" borderId="5" xfId="4" applyFont="1" applyFill="1" applyBorder="1" applyAlignment="1"/>
    <xf numFmtId="164" fontId="5" fillId="0" borderId="6" xfId="1" applyNumberFormat="1" applyFont="1" applyFill="1" applyBorder="1"/>
    <xf numFmtId="0" fontId="1" fillId="0" borderId="1" xfId="4" applyFont="1" applyFill="1" applyBorder="1" applyAlignment="1"/>
    <xf numFmtId="164" fontId="3" fillId="0" borderId="6" xfId="1" applyNumberFormat="1" applyFont="1" applyFill="1" applyBorder="1"/>
    <xf numFmtId="0" fontId="3" fillId="0" borderId="0" xfId="3" applyFill="1"/>
    <xf numFmtId="0" fontId="1" fillId="0" borderId="1" xfId="4" applyFont="1" applyFill="1" applyBorder="1" applyAlignment="1">
      <alignment horizontal="left"/>
    </xf>
    <xf numFmtId="164" fontId="1" fillId="0" borderId="4" xfId="1" applyNumberFormat="1" applyFont="1" applyFill="1" applyBorder="1" applyAlignment="1"/>
    <xf numFmtId="164" fontId="1" fillId="0" borderId="2" xfId="1" applyNumberFormat="1" applyFont="1" applyFill="1" applyBorder="1" applyAlignment="1"/>
    <xf numFmtId="164" fontId="1" fillId="0" borderId="0" xfId="1" applyNumberFormat="1" applyFont="1" applyFill="1" applyBorder="1" applyAlignment="1"/>
    <xf numFmtId="0" fontId="1" fillId="0" borderId="1" xfId="4" quotePrefix="1" applyFont="1" applyFill="1" applyBorder="1" applyAlignment="1"/>
    <xf numFmtId="0" fontId="6" fillId="0" borderId="7" xfId="4" applyFont="1" applyFill="1" applyBorder="1" applyAlignment="1"/>
    <xf numFmtId="0" fontId="3" fillId="2" borderId="0" xfId="3" applyFill="1" applyBorder="1"/>
    <xf numFmtId="0" fontId="3" fillId="0" borderId="0" xfId="3"/>
    <xf numFmtId="3" fontId="3" fillId="0" borderId="0" xfId="3" applyNumberFormat="1"/>
    <xf numFmtId="3" fontId="2" fillId="0" borderId="0" xfId="3" applyNumberFormat="1" applyFont="1" applyBorder="1" applyAlignment="1">
      <alignment horizontal="center" vertical="center"/>
    </xf>
    <xf numFmtId="3" fontId="9" fillId="0" borderId="8" xfId="3" applyNumberFormat="1" applyFont="1" applyBorder="1" applyAlignment="1">
      <alignment horizontal="center" vertical="center"/>
    </xf>
    <xf numFmtId="0" fontId="1" fillId="0" borderId="0" xfId="5"/>
    <xf numFmtId="43" fontId="2" fillId="2" borderId="3" xfId="6" applyFont="1" applyFill="1" applyBorder="1"/>
    <xf numFmtId="43" fontId="1" fillId="0" borderId="0" xfId="5" applyNumberFormat="1"/>
    <xf numFmtId="43" fontId="2" fillId="2" borderId="4" xfId="6" applyFont="1" applyFill="1" applyBorder="1"/>
    <xf numFmtId="4" fontId="1" fillId="0" borderId="0" xfId="5" applyNumberFormat="1"/>
    <xf numFmtId="43" fontId="2" fillId="0" borderId="4" xfId="1" applyFont="1" applyFill="1" applyBorder="1" applyAlignment="1">
      <alignment horizontal="center"/>
    </xf>
    <xf numFmtId="43" fontId="1" fillId="0" borderId="4" xfId="1" applyFont="1" applyFill="1" applyBorder="1" applyAlignment="1">
      <alignment horizontal="center"/>
    </xf>
    <xf numFmtId="43" fontId="1" fillId="0" borderId="4" xfId="1" applyFont="1" applyFill="1" applyBorder="1" applyAlignment="1"/>
    <xf numFmtId="43" fontId="1" fillId="0" borderId="2" xfId="1" applyFont="1" applyFill="1" applyBorder="1" applyAlignment="1"/>
    <xf numFmtId="43" fontId="1" fillId="0" borderId="0" xfId="1" applyFont="1" applyFill="1" applyBorder="1" applyAlignment="1"/>
    <xf numFmtId="43" fontId="6" fillId="0" borderId="3" xfId="1" applyFont="1" applyFill="1" applyBorder="1"/>
    <xf numFmtId="43" fontId="7" fillId="0" borderId="3" xfId="1" applyFont="1" applyFill="1" applyBorder="1"/>
  </cellXfs>
  <cellStyles count="7">
    <cellStyle name="Comma" xfId="1" builtinId="3"/>
    <cellStyle name="Comma 37 2" xfId="6"/>
    <cellStyle name="Normal" xfId="0" builtinId="0"/>
    <cellStyle name="Normal 2 2 11" xfId="4"/>
    <cellStyle name="Normal 232" xfId="5"/>
    <cellStyle name="Normal 307 2" xfId="3"/>
    <cellStyle name="Normal 64 5" xfId="2"/>
  </cellStyles>
  <dxfs count="1">
    <dxf>
      <font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8;&#1091;&#1082;&#1090;&#1091;&#1088;&#1072;%20&#1087;&#1088;&#1086;&#1076;&#1072;&#1078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M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2"/>
  <sheetViews>
    <sheetView tabSelected="1" workbookViewId="0">
      <selection activeCell="C13" sqref="C13:L16"/>
    </sheetView>
  </sheetViews>
  <sheetFormatPr defaultRowHeight="15"/>
  <cols>
    <col min="2" max="2" width="25.28515625" bestFit="1" customWidth="1"/>
  </cols>
  <sheetData>
    <row r="3" spans="2:12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2:12">
      <c r="B4" s="3" t="s">
        <v>11</v>
      </c>
      <c r="C4" s="4">
        <v>250</v>
      </c>
      <c r="D4" s="4">
        <v>135</v>
      </c>
      <c r="E4" s="4">
        <v>158</v>
      </c>
      <c r="F4" s="4">
        <v>483</v>
      </c>
      <c r="G4" s="4">
        <v>25</v>
      </c>
      <c r="H4" s="4">
        <v>145</v>
      </c>
      <c r="I4" s="4">
        <v>33</v>
      </c>
      <c r="J4" s="4">
        <v>448</v>
      </c>
      <c r="K4" s="4">
        <v>213</v>
      </c>
      <c r="L4" s="5">
        <f>SUM(C4:K4)</f>
        <v>1890</v>
      </c>
    </row>
    <row r="5" spans="2:12">
      <c r="B5" s="1"/>
      <c r="C5" s="6"/>
      <c r="D5" s="6"/>
      <c r="E5" s="6"/>
      <c r="F5" s="6"/>
      <c r="G5" s="6"/>
      <c r="H5" s="6"/>
      <c r="I5" s="6"/>
      <c r="J5" s="6"/>
      <c r="K5" s="4"/>
      <c r="L5" s="6"/>
    </row>
    <row r="6" spans="2:12">
      <c r="B6" s="1" t="s">
        <v>12</v>
      </c>
      <c r="C6" s="7">
        <v>24.167946904019473</v>
      </c>
      <c r="D6" s="7">
        <v>22.896605681493032</v>
      </c>
      <c r="E6" s="7">
        <v>29.016336383864108</v>
      </c>
      <c r="F6" s="7">
        <v>22.010736386641845</v>
      </c>
      <c r="G6" s="7">
        <v>32.797318552680984</v>
      </c>
      <c r="H6" s="7">
        <v>21.280923167167437</v>
      </c>
      <c r="I6" s="7">
        <v>30.606072324969993</v>
      </c>
      <c r="J6" s="7">
        <v>19.551087553475824</v>
      </c>
      <c r="K6" s="7">
        <v>19.23489333242226</v>
      </c>
      <c r="L6" s="7">
        <v>21.578223331006001</v>
      </c>
    </row>
    <row r="7" spans="2:12">
      <c r="B7" s="1" t="s">
        <v>13</v>
      </c>
      <c r="C7" s="8">
        <v>8.7384687407758559</v>
      </c>
      <c r="D7" s="8">
        <v>6.6143979196138378</v>
      </c>
      <c r="E7" s="8">
        <v>12.810959164269246</v>
      </c>
      <c r="F7" s="8">
        <v>5.6287495145401412</v>
      </c>
      <c r="G7" s="8">
        <v>16.882776457753394</v>
      </c>
      <c r="H7" s="8">
        <v>4.9319448097239231</v>
      </c>
      <c r="I7" s="8">
        <v>14.560001986928075</v>
      </c>
      <c r="J7" s="8">
        <v>3.0928565641520978</v>
      </c>
      <c r="K7" s="8">
        <v>2.7217832438005338</v>
      </c>
      <c r="L7" s="8">
        <v>5.3258516293990965</v>
      </c>
    </row>
    <row r="8" spans="2:12">
      <c r="B8" s="9" t="s">
        <v>14</v>
      </c>
      <c r="C8" s="10">
        <f t="shared" ref="C8:L8" si="0">(C6*C13+C7*C14)</f>
        <v>24.167946904019473</v>
      </c>
      <c r="D8" s="10">
        <f t="shared" si="0"/>
        <v>22.896605681493032</v>
      </c>
      <c r="E8" s="10">
        <f t="shared" si="0"/>
        <v>29.016336383864108</v>
      </c>
      <c r="F8" s="10">
        <f t="shared" si="0"/>
        <v>22.010736386641845</v>
      </c>
      <c r="G8" s="10">
        <f t="shared" si="0"/>
        <v>32.797318552680984</v>
      </c>
      <c r="H8" s="10">
        <f t="shared" si="0"/>
        <v>12.452474854147939</v>
      </c>
      <c r="I8" s="10">
        <f t="shared" si="0"/>
        <v>25.792251223557415</v>
      </c>
      <c r="J8" s="10">
        <f t="shared" si="0"/>
        <v>14.613618256678706</v>
      </c>
      <c r="K8" s="10">
        <f t="shared" si="0"/>
        <v>2.7217832438005338</v>
      </c>
      <c r="L8" s="10">
        <f t="shared" si="0"/>
        <v>12.801951471180352</v>
      </c>
    </row>
    <row r="9" spans="2:12">
      <c r="B9" s="11" t="s">
        <v>15</v>
      </c>
      <c r="C9" s="12">
        <f t="shared" ref="C9:L9" si="1">C10*C13+C11*C14</f>
        <v>30</v>
      </c>
      <c r="D9" s="12">
        <f t="shared" si="1"/>
        <v>30</v>
      </c>
      <c r="E9" s="12">
        <f t="shared" si="1"/>
        <v>30</v>
      </c>
      <c r="F9" s="12">
        <f t="shared" si="1"/>
        <v>30</v>
      </c>
      <c r="G9" s="12">
        <f t="shared" si="1"/>
        <v>30</v>
      </c>
      <c r="H9" s="12">
        <f t="shared" si="1"/>
        <v>20.419232718283599</v>
      </c>
      <c r="I9" s="12">
        <f t="shared" si="1"/>
        <v>24.677351510157553</v>
      </c>
      <c r="J9" s="12">
        <f t="shared" si="1"/>
        <v>24.677351510157553</v>
      </c>
      <c r="K9" s="12">
        <f t="shared" si="1"/>
        <v>12.25783836719185</v>
      </c>
      <c r="L9" s="12">
        <f t="shared" si="1"/>
        <v>20.419242389398644</v>
      </c>
    </row>
    <row r="10" spans="2:12">
      <c r="B10" t="s">
        <v>23</v>
      </c>
      <c r="C10" s="12">
        <v>30</v>
      </c>
      <c r="D10" s="12">
        <v>30</v>
      </c>
      <c r="E10" s="12">
        <v>30</v>
      </c>
      <c r="F10" s="12">
        <v>30</v>
      </c>
      <c r="G10" s="12">
        <v>30</v>
      </c>
      <c r="H10" s="12">
        <v>30</v>
      </c>
      <c r="I10" s="12">
        <v>30</v>
      </c>
      <c r="J10" s="12">
        <v>30</v>
      </c>
      <c r="K10" s="12">
        <v>30</v>
      </c>
      <c r="L10" s="12">
        <v>30</v>
      </c>
    </row>
    <row r="11" spans="2:12">
      <c r="B11" t="s">
        <v>24</v>
      </c>
      <c r="C11" s="12">
        <v>12.25783836719185</v>
      </c>
      <c r="D11" s="12">
        <v>12.25783836719185</v>
      </c>
      <c r="E11" s="12">
        <v>12.25783836719185</v>
      </c>
      <c r="F11" s="12">
        <v>12.25783836719185</v>
      </c>
      <c r="G11" s="12">
        <v>12.25783836719185</v>
      </c>
      <c r="H11" s="12">
        <v>12.25783836719185</v>
      </c>
      <c r="I11" s="12">
        <v>12.25783836719185</v>
      </c>
      <c r="J11" s="12">
        <v>12.25783836719185</v>
      </c>
      <c r="K11" s="12">
        <v>12.25783836719185</v>
      </c>
      <c r="L11" s="12">
        <v>12.25783836719185</v>
      </c>
    </row>
    <row r="12" spans="2:12">
      <c r="B12" s="14" t="s">
        <v>26</v>
      </c>
      <c r="C12" s="15"/>
      <c r="D12" s="16"/>
      <c r="E12" s="15"/>
      <c r="F12" s="17"/>
      <c r="G12" s="15"/>
      <c r="H12" s="17"/>
      <c r="I12" s="15"/>
      <c r="J12" s="17"/>
      <c r="K12" s="17"/>
      <c r="L12" s="17"/>
    </row>
    <row r="13" spans="2:12">
      <c r="B13" s="13" t="s">
        <v>25</v>
      </c>
      <c r="C13" s="30">
        <f>1-C14</f>
        <v>1</v>
      </c>
      <c r="D13" s="30">
        <f t="shared" ref="D13:K13" si="2">1-D14</f>
        <v>1</v>
      </c>
      <c r="E13" s="30">
        <f t="shared" si="2"/>
        <v>1</v>
      </c>
      <c r="F13" s="30">
        <f t="shared" si="2"/>
        <v>1</v>
      </c>
      <c r="G13" s="30">
        <f t="shared" si="2"/>
        <v>1</v>
      </c>
      <c r="H13" s="30">
        <f t="shared" si="2"/>
        <v>0.45999999999999996</v>
      </c>
      <c r="I13" s="30">
        <f t="shared" si="2"/>
        <v>0.7</v>
      </c>
      <c r="J13" s="30">
        <f t="shared" si="2"/>
        <v>0.7</v>
      </c>
      <c r="K13" s="30">
        <f t="shared" si="2"/>
        <v>0</v>
      </c>
      <c r="L13" s="30">
        <v>0.46000054509226362</v>
      </c>
    </row>
    <row r="14" spans="2:12">
      <c r="B14" s="13" t="s">
        <v>17</v>
      </c>
      <c r="C14" s="31">
        <f>+[1]Sheet2!G9</f>
        <v>0</v>
      </c>
      <c r="D14" s="31"/>
      <c r="E14" s="31"/>
      <c r="F14" s="31"/>
      <c r="G14" s="31"/>
      <c r="H14" s="31">
        <v>0.54</v>
      </c>
      <c r="I14" s="31">
        <v>0.3</v>
      </c>
      <c r="J14" s="31">
        <v>0.3</v>
      </c>
      <c r="K14" s="31">
        <v>1</v>
      </c>
      <c r="L14" s="31">
        <v>0.53999945490773638</v>
      </c>
    </row>
    <row r="15" spans="2:12">
      <c r="B15" s="18"/>
      <c r="C15" s="32"/>
      <c r="D15" s="32"/>
      <c r="E15" s="33"/>
      <c r="F15" s="32"/>
      <c r="G15" s="32"/>
      <c r="H15" s="34"/>
      <c r="I15" s="32"/>
      <c r="J15" s="34"/>
      <c r="K15" s="34"/>
      <c r="L15" s="34"/>
    </row>
    <row r="16" spans="2:12">
      <c r="B16" s="19" t="s">
        <v>18</v>
      </c>
      <c r="C16" s="35">
        <f>C9-C8</f>
        <v>5.8320530959805268</v>
      </c>
      <c r="D16" s="35">
        <f t="shared" ref="D16:L16" si="3">D9-D8</f>
        <v>7.1033943185069681</v>
      </c>
      <c r="E16" s="35">
        <f t="shared" si="3"/>
        <v>0.98366361613589248</v>
      </c>
      <c r="F16" s="35">
        <f t="shared" si="3"/>
        <v>7.9892636133581547</v>
      </c>
      <c r="G16" s="36">
        <f t="shared" si="3"/>
        <v>-2.7973185526809843</v>
      </c>
      <c r="H16" s="35">
        <f t="shared" si="3"/>
        <v>7.9667578641356602</v>
      </c>
      <c r="I16" s="35">
        <f t="shared" si="3"/>
        <v>-1.1148997133998613</v>
      </c>
      <c r="J16" s="35">
        <f t="shared" si="3"/>
        <v>10.063733253478848</v>
      </c>
      <c r="K16" s="35">
        <f t="shared" si="3"/>
        <v>9.536055123391316</v>
      </c>
      <c r="L16" s="35">
        <f t="shared" si="3"/>
        <v>7.6172909182182913</v>
      </c>
    </row>
    <row r="17" spans="2:12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2:1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>
      <c r="B20" s="21" t="s">
        <v>19</v>
      </c>
      <c r="C20" s="22">
        <v>250</v>
      </c>
      <c r="D20" s="22">
        <v>135</v>
      </c>
      <c r="E20" s="22">
        <v>158</v>
      </c>
      <c r="F20" s="22">
        <v>483</v>
      </c>
      <c r="G20" s="22">
        <v>25</v>
      </c>
      <c r="H20" s="22">
        <v>145</v>
      </c>
      <c r="I20" s="22">
        <v>33</v>
      </c>
      <c r="J20" s="22">
        <v>448</v>
      </c>
      <c r="K20" s="22">
        <v>213</v>
      </c>
      <c r="L20" s="22">
        <f>SUM(C20:K20)</f>
        <v>1890</v>
      </c>
    </row>
    <row r="21" spans="2:12">
      <c r="B21" s="21" t="s">
        <v>16</v>
      </c>
      <c r="C21" s="22"/>
      <c r="D21" s="22"/>
      <c r="E21" s="22"/>
      <c r="F21" s="22"/>
      <c r="G21" s="22"/>
      <c r="H21" s="22"/>
      <c r="I21" s="22"/>
      <c r="J21" s="22"/>
      <c r="K21" s="22"/>
      <c r="L21" s="21">
        <v>0.46</v>
      </c>
    </row>
    <row r="22" spans="2:12">
      <c r="B22" s="21" t="s">
        <v>17</v>
      </c>
      <c r="C22" s="21"/>
      <c r="D22" s="21"/>
      <c r="E22" s="21"/>
      <c r="F22" s="21"/>
      <c r="G22" s="21"/>
      <c r="H22" s="21"/>
      <c r="I22" s="21"/>
      <c r="J22" s="21"/>
      <c r="K22" s="21"/>
      <c r="L22" s="21">
        <v>0.54</v>
      </c>
    </row>
  </sheetData>
  <conditionalFormatting sqref="C16:L16">
    <cfRule type="cellIs" dxfId="0" priority="1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workbookViewId="0">
      <selection activeCell="A4" sqref="A4:A5"/>
    </sheetView>
  </sheetViews>
  <sheetFormatPr defaultRowHeight="15"/>
  <sheetData>
    <row r="1" spans="1:12"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4" t="s">
        <v>10</v>
      </c>
      <c r="L1" s="25"/>
    </row>
    <row r="2" spans="1:12">
      <c r="A2" t="s">
        <v>12</v>
      </c>
      <c r="B2" s="26">
        <f>Sheet1!C6</f>
        <v>24.167946904019473</v>
      </c>
      <c r="C2" s="26">
        <f>Sheet1!D6</f>
        <v>22.896605681493032</v>
      </c>
      <c r="D2" s="26">
        <f>Sheet1!E6</f>
        <v>29.016336383864108</v>
      </c>
      <c r="E2" s="26">
        <f>Sheet1!F6</f>
        <v>22.010736386641845</v>
      </c>
      <c r="F2" s="26">
        <f>Sheet1!G6</f>
        <v>32.797318552680984</v>
      </c>
      <c r="G2" s="26">
        <f>Sheet1!H6</f>
        <v>21.280923167167437</v>
      </c>
      <c r="H2" s="26">
        <f>Sheet1!I6</f>
        <v>30.606072324969993</v>
      </c>
      <c r="I2" s="26">
        <f>Sheet1!J6</f>
        <v>19.551087553475824</v>
      </c>
      <c r="J2" s="26">
        <f>Sheet1!K6</f>
        <v>19.23489333242226</v>
      </c>
      <c r="K2" s="27"/>
      <c r="L2" s="25"/>
    </row>
    <row r="3" spans="1:12">
      <c r="A3" t="s">
        <v>13</v>
      </c>
      <c r="B3" s="28">
        <f>Sheet1!C7</f>
        <v>8.7384687407758559</v>
      </c>
      <c r="C3" s="28">
        <f>Sheet1!D7</f>
        <v>6.6143979196138378</v>
      </c>
      <c r="D3" s="28">
        <f>Sheet1!E7</f>
        <v>12.810959164269246</v>
      </c>
      <c r="E3" s="28">
        <f>Sheet1!F7</f>
        <v>5.6287495145401412</v>
      </c>
      <c r="F3" s="28">
        <f>Sheet1!G7</f>
        <v>16.882776457753394</v>
      </c>
      <c r="G3" s="28">
        <f>Sheet1!H7</f>
        <v>4.9319448097239231</v>
      </c>
      <c r="H3" s="28">
        <f>Sheet1!I7</f>
        <v>14.560001986928075</v>
      </c>
      <c r="I3" s="28">
        <f>Sheet1!J7</f>
        <v>3.0928565641520978</v>
      </c>
      <c r="J3" s="28">
        <f>Sheet1!K7</f>
        <v>2.7217832438005338</v>
      </c>
      <c r="K3" s="27"/>
      <c r="L3" s="25"/>
    </row>
    <row r="4" spans="1:12">
      <c r="A4" t="s">
        <v>23</v>
      </c>
      <c r="B4" s="27">
        <f>Sheet1!C10</f>
        <v>30</v>
      </c>
      <c r="C4" s="27">
        <f>Sheet1!D10</f>
        <v>30</v>
      </c>
      <c r="D4" s="27">
        <f>Sheet1!E10</f>
        <v>30</v>
      </c>
      <c r="E4" s="27">
        <f>Sheet1!F10</f>
        <v>30</v>
      </c>
      <c r="F4" s="27">
        <f>Sheet1!G10</f>
        <v>30</v>
      </c>
      <c r="G4" s="27">
        <f>Sheet1!H10</f>
        <v>30</v>
      </c>
      <c r="H4" s="27">
        <f>Sheet1!I10</f>
        <v>30</v>
      </c>
      <c r="I4" s="27">
        <f>Sheet1!J10</f>
        <v>30</v>
      </c>
      <c r="J4" s="27">
        <f>Sheet1!K10</f>
        <v>30</v>
      </c>
      <c r="K4" s="27"/>
      <c r="L4" s="25"/>
    </row>
    <row r="5" spans="1:12">
      <c r="A5" t="s">
        <v>24</v>
      </c>
      <c r="B5" s="27">
        <f>Sheet1!C11</f>
        <v>12.25783836719185</v>
      </c>
      <c r="C5" s="27">
        <f>Sheet1!D11</f>
        <v>12.25783836719185</v>
      </c>
      <c r="D5" s="27">
        <f>Sheet1!E11</f>
        <v>12.25783836719185</v>
      </c>
      <c r="E5" s="27">
        <f>Sheet1!F11</f>
        <v>12.25783836719185</v>
      </c>
      <c r="F5" s="27">
        <f>Sheet1!G11</f>
        <v>12.25783836719185</v>
      </c>
      <c r="G5" s="27">
        <f>Sheet1!H11</f>
        <v>12.25783836719185</v>
      </c>
      <c r="H5" s="27">
        <f>Sheet1!I11</f>
        <v>12.25783836719185</v>
      </c>
      <c r="I5" s="27">
        <f>Sheet1!J11</f>
        <v>12.25783836719185</v>
      </c>
      <c r="J5" s="27">
        <f>Sheet1!K11</f>
        <v>12.25783836719185</v>
      </c>
      <c r="K5" s="27"/>
      <c r="L5" s="25"/>
    </row>
    <row r="6" spans="1:1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>
      <c r="B8" s="25"/>
      <c r="C8" s="25"/>
      <c r="D8" s="25"/>
      <c r="E8" s="25">
        <f ca="1">+VLOOKUP(MAX(D10:D101),D10:E101,2,0)</f>
        <v>0</v>
      </c>
      <c r="F8" s="25"/>
      <c r="G8" s="25"/>
      <c r="H8" s="25"/>
      <c r="I8" s="25"/>
      <c r="J8" s="25"/>
      <c r="K8" s="25"/>
      <c r="L8" s="25"/>
    </row>
    <row r="9" spans="1:12">
      <c r="A9" s="25" t="s">
        <v>22</v>
      </c>
      <c r="B9" s="21" t="s">
        <v>20</v>
      </c>
      <c r="C9" s="21" t="s">
        <v>21</v>
      </c>
      <c r="D9" s="21" t="s">
        <v>18</v>
      </c>
      <c r="E9" s="25" t="str">
        <f>A9</f>
        <v>Perc</v>
      </c>
      <c r="F9" s="27"/>
      <c r="G9" s="25"/>
      <c r="H9" s="25"/>
      <c r="I9" s="25"/>
      <c r="J9" s="25"/>
      <c r="K9" s="25"/>
      <c r="L9" s="25"/>
    </row>
    <row r="10" spans="1:12">
      <c r="A10" s="25">
        <v>0</v>
      </c>
      <c r="B10" s="27">
        <f ca="1">B$4*(1-$C10)+B$5*$C10</f>
        <v>30</v>
      </c>
      <c r="C10" s="27">
        <f ca="1">B$3*$C10+B$2*(1-$C10)</f>
        <v>24.167946904019473</v>
      </c>
      <c r="D10" s="27">
        <f ca="1">B10-C10</f>
        <v>5.8320530959805268</v>
      </c>
      <c r="E10" s="25">
        <f t="shared" ref="E10:E73" si="0">A10</f>
        <v>0</v>
      </c>
      <c r="F10" s="25"/>
      <c r="G10" s="25"/>
      <c r="H10" s="25"/>
      <c r="I10" s="25"/>
      <c r="J10" s="25"/>
      <c r="K10" s="25"/>
      <c r="L10" s="25"/>
    </row>
    <row r="11" spans="1:12">
      <c r="A11" s="21">
        <v>0.1</v>
      </c>
      <c r="B11" s="27">
        <f ca="1">B$4*(1-$C11)+B$5*$C11</f>
        <v>28.225783836719184</v>
      </c>
      <c r="C11" s="27">
        <f ca="1">B$3*$C11+B$2*(1-$C11)</f>
        <v>22.624999087695112</v>
      </c>
      <c r="D11" s="27">
        <f ca="1">B11-C11</f>
        <v>5.6007847490240721</v>
      </c>
      <c r="E11" s="25">
        <f t="shared" si="0"/>
        <v>0.1</v>
      </c>
      <c r="F11" s="25"/>
      <c r="G11" s="25"/>
      <c r="H11" s="25"/>
      <c r="I11" s="25"/>
      <c r="J11" s="25"/>
      <c r="K11" s="25"/>
      <c r="L11" s="25"/>
    </row>
    <row r="12" spans="1:12">
      <c r="A12" s="21">
        <v>0.11</v>
      </c>
      <c r="B12" s="27">
        <f t="shared" ref="B12:B75" ca="1" si="1">B$4*(1-$C12)+B$5*$C12</f>
        <v>28.048362220391102</v>
      </c>
      <c r="C12" s="27">
        <f t="shared" ref="C12:C75" ca="1" si="2">B$3*$C12+B$2*(1-$C12)</f>
        <v>22.470704306062675</v>
      </c>
      <c r="D12" s="27">
        <f t="shared" ref="D12:D75" ca="1" si="3">B12-C12</f>
        <v>5.5776579143284266</v>
      </c>
      <c r="E12" s="25">
        <f t="shared" si="0"/>
        <v>0.11</v>
      </c>
      <c r="F12" s="25"/>
      <c r="G12" s="25"/>
      <c r="H12" s="25"/>
      <c r="I12" s="25"/>
      <c r="J12" s="25"/>
      <c r="K12" s="25"/>
      <c r="L12" s="25"/>
    </row>
    <row r="13" spans="1:12">
      <c r="A13" s="21">
        <v>0.12000000000000001</v>
      </c>
      <c r="B13" s="27">
        <f t="shared" ca="1" si="1"/>
        <v>27.870940604063019</v>
      </c>
      <c r="C13" s="27">
        <f t="shared" ca="1" si="2"/>
        <v>22.316409524430242</v>
      </c>
      <c r="D13" s="27">
        <f t="shared" ca="1" si="3"/>
        <v>5.5545310796327776</v>
      </c>
      <c r="E13" s="25">
        <f t="shared" si="0"/>
        <v>0.12000000000000001</v>
      </c>
      <c r="F13" s="25"/>
      <c r="G13" s="25"/>
      <c r="H13" s="25"/>
      <c r="I13" s="25"/>
      <c r="J13" s="25"/>
      <c r="K13" s="25"/>
      <c r="L13" s="25"/>
    </row>
    <row r="14" spans="1:12">
      <c r="A14" s="21">
        <v>0.13</v>
      </c>
      <c r="B14" s="27">
        <f t="shared" ca="1" si="1"/>
        <v>27.69351898773494</v>
      </c>
      <c r="C14" s="27">
        <f t="shared" ca="1" si="2"/>
        <v>22.162114742797801</v>
      </c>
      <c r="D14" s="27">
        <f t="shared" ca="1" si="3"/>
        <v>5.5314042449371392</v>
      </c>
      <c r="E14" s="25">
        <f t="shared" si="0"/>
        <v>0.13</v>
      </c>
      <c r="F14" s="25"/>
      <c r="G14" s="25"/>
      <c r="H14" s="25"/>
      <c r="I14" s="25"/>
      <c r="J14" s="25"/>
      <c r="K14" s="25"/>
      <c r="L14" s="25"/>
    </row>
    <row r="15" spans="1:12">
      <c r="A15" s="21">
        <v>0.14000000000000001</v>
      </c>
      <c r="B15" s="27">
        <f t="shared" ca="1" si="1"/>
        <v>27.516097371406861</v>
      </c>
      <c r="C15" s="27">
        <f t="shared" ca="1" si="2"/>
        <v>22.007819961165367</v>
      </c>
      <c r="D15" s="27">
        <f t="shared" ca="1" si="3"/>
        <v>5.5082774102414938</v>
      </c>
      <c r="E15" s="25">
        <f t="shared" si="0"/>
        <v>0.14000000000000001</v>
      </c>
      <c r="F15" s="25"/>
      <c r="G15" s="25"/>
      <c r="H15" s="25"/>
      <c r="I15" s="25"/>
      <c r="J15" s="25"/>
      <c r="K15" s="25"/>
      <c r="L15" s="25"/>
    </row>
    <row r="16" spans="1:12">
      <c r="A16" s="21">
        <v>0.15000000000000002</v>
      </c>
      <c r="B16" s="27">
        <f t="shared" ca="1" si="1"/>
        <v>27.338675755078778</v>
      </c>
      <c r="C16" s="27">
        <f t="shared" ca="1" si="2"/>
        <v>21.85352517953293</v>
      </c>
      <c r="D16" s="27">
        <f t="shared" ca="1" si="3"/>
        <v>5.4851505755458483</v>
      </c>
      <c r="E16" s="25">
        <f t="shared" si="0"/>
        <v>0.15000000000000002</v>
      </c>
      <c r="F16" s="25"/>
      <c r="G16" s="25"/>
      <c r="H16" s="25"/>
      <c r="I16" s="25"/>
      <c r="J16" s="25"/>
      <c r="K16" s="25"/>
      <c r="L16" s="25"/>
    </row>
    <row r="17" spans="1:12">
      <c r="A17" s="21">
        <v>0.16</v>
      </c>
      <c r="B17" s="27">
        <f t="shared" ca="1" si="1"/>
        <v>27.161254138750696</v>
      </c>
      <c r="C17" s="27">
        <f t="shared" ca="1" si="2"/>
        <v>21.699230397900493</v>
      </c>
      <c r="D17" s="27">
        <f t="shared" ca="1" si="3"/>
        <v>5.4620237408502028</v>
      </c>
      <c r="E17" s="25">
        <f t="shared" si="0"/>
        <v>0.16</v>
      </c>
      <c r="F17" s="25"/>
      <c r="G17" s="25"/>
      <c r="H17" s="25"/>
      <c r="I17" s="25"/>
      <c r="J17" s="25"/>
      <c r="K17" s="25"/>
      <c r="L17" s="25"/>
    </row>
    <row r="18" spans="1:12">
      <c r="A18" s="21">
        <v>0.17</v>
      </c>
      <c r="B18" s="27">
        <f t="shared" ca="1" si="1"/>
        <v>26.983832522422613</v>
      </c>
      <c r="C18" s="27">
        <f t="shared" ca="1" si="2"/>
        <v>21.544935616268059</v>
      </c>
      <c r="D18" s="27">
        <f t="shared" ca="1" si="3"/>
        <v>5.4388969061545538</v>
      </c>
      <c r="E18" s="25">
        <f t="shared" si="0"/>
        <v>0.17</v>
      </c>
      <c r="F18" s="25"/>
      <c r="G18" s="25"/>
      <c r="H18" s="25"/>
      <c r="I18" s="25"/>
      <c r="J18" s="25"/>
      <c r="K18" s="25"/>
      <c r="L18" s="25"/>
    </row>
    <row r="19" spans="1:12">
      <c r="A19" s="21">
        <v>0.18</v>
      </c>
      <c r="B19" s="27">
        <f t="shared" ca="1" si="1"/>
        <v>26.806410906094534</v>
      </c>
      <c r="C19" s="27">
        <f t="shared" ca="1" si="2"/>
        <v>21.390640834635622</v>
      </c>
      <c r="D19" s="27">
        <f t="shared" ca="1" si="3"/>
        <v>5.4157700714589119</v>
      </c>
      <c r="E19" s="25">
        <f t="shared" si="0"/>
        <v>0.18</v>
      </c>
      <c r="F19" s="25"/>
      <c r="G19" s="25"/>
      <c r="H19" s="25"/>
      <c r="I19" s="29"/>
      <c r="J19" s="25"/>
      <c r="K19" s="25"/>
      <c r="L19" s="25"/>
    </row>
    <row r="20" spans="1:12">
      <c r="A20" s="21">
        <v>0.19</v>
      </c>
      <c r="B20" s="27">
        <f t="shared" ca="1" si="1"/>
        <v>26.628989289766452</v>
      </c>
      <c r="C20" s="27">
        <f t="shared" ca="1" si="2"/>
        <v>21.236346053003185</v>
      </c>
      <c r="D20" s="27">
        <f t="shared" ca="1" si="3"/>
        <v>5.3926432367632664</v>
      </c>
      <c r="E20" s="25">
        <f t="shared" si="0"/>
        <v>0.19</v>
      </c>
      <c r="F20" s="25"/>
      <c r="G20" s="25"/>
      <c r="H20" s="25"/>
      <c r="I20" s="25"/>
      <c r="J20" s="25"/>
      <c r="K20" s="25"/>
      <c r="L20" s="25"/>
    </row>
    <row r="21" spans="1:12">
      <c r="A21" s="21">
        <v>0.2</v>
      </c>
      <c r="B21" s="27">
        <f t="shared" ca="1" si="1"/>
        <v>26.451567673438369</v>
      </c>
      <c r="C21" s="27">
        <f t="shared" ca="1" si="2"/>
        <v>21.082051271370752</v>
      </c>
      <c r="D21" s="27">
        <f t="shared" ca="1" si="3"/>
        <v>5.3695164020676174</v>
      </c>
      <c r="E21" s="25">
        <f t="shared" si="0"/>
        <v>0.2</v>
      </c>
      <c r="F21" s="25"/>
      <c r="G21" s="25"/>
      <c r="H21" s="25"/>
      <c r="I21" s="25"/>
      <c r="J21" s="25"/>
      <c r="K21" s="25"/>
      <c r="L21" s="25"/>
    </row>
    <row r="22" spans="1:12">
      <c r="A22" s="21">
        <v>0.21000000000000002</v>
      </c>
      <c r="B22" s="27">
        <f t="shared" ca="1" si="1"/>
        <v>26.274146057110293</v>
      </c>
      <c r="C22" s="27">
        <f t="shared" ca="1" si="2"/>
        <v>20.927756489738314</v>
      </c>
      <c r="D22" s="27">
        <f t="shared" ca="1" si="3"/>
        <v>5.346389567371979</v>
      </c>
      <c r="E22" s="25">
        <f t="shared" si="0"/>
        <v>0.21000000000000002</v>
      </c>
      <c r="F22" s="25"/>
      <c r="G22" s="25"/>
      <c r="H22" s="25"/>
      <c r="I22" s="25"/>
      <c r="J22" s="25"/>
      <c r="K22" s="25"/>
      <c r="L22" s="25"/>
    </row>
    <row r="23" spans="1:12">
      <c r="A23" s="21">
        <v>0.22</v>
      </c>
      <c r="B23" s="27">
        <f t="shared" ca="1" si="1"/>
        <v>26.096724440782211</v>
      </c>
      <c r="C23" s="27">
        <f t="shared" ca="1" si="2"/>
        <v>20.773461708105877</v>
      </c>
      <c r="D23" s="27">
        <f t="shared" ca="1" si="3"/>
        <v>5.3232627326763335</v>
      </c>
      <c r="E23" s="25">
        <f t="shared" si="0"/>
        <v>0.22</v>
      </c>
      <c r="F23" s="25"/>
      <c r="G23" s="25"/>
      <c r="H23" s="25"/>
      <c r="I23" s="25"/>
      <c r="J23" s="25"/>
      <c r="K23" s="25"/>
      <c r="L23" s="25"/>
    </row>
    <row r="24" spans="1:12">
      <c r="A24" s="21">
        <v>0.23</v>
      </c>
      <c r="B24" s="27">
        <f t="shared" ca="1" si="1"/>
        <v>25.919302824454128</v>
      </c>
      <c r="C24" s="27">
        <f t="shared" ca="1" si="2"/>
        <v>20.61916692647344</v>
      </c>
      <c r="D24" s="27">
        <f t="shared" ca="1" si="3"/>
        <v>5.3001358979806881</v>
      </c>
      <c r="E24" s="25">
        <f t="shared" si="0"/>
        <v>0.23</v>
      </c>
      <c r="F24" s="25"/>
      <c r="G24" s="25"/>
      <c r="H24" s="25"/>
      <c r="I24" s="25"/>
      <c r="J24" s="25"/>
      <c r="K24" s="25"/>
      <c r="L24" s="25"/>
    </row>
    <row r="25" spans="1:12">
      <c r="A25" s="21">
        <v>0.24000000000000002</v>
      </c>
      <c r="B25" s="27">
        <f t="shared" ca="1" si="1"/>
        <v>25.741881208126046</v>
      </c>
      <c r="C25" s="27">
        <f t="shared" ca="1" si="2"/>
        <v>20.464872144841006</v>
      </c>
      <c r="D25" s="27">
        <f t="shared" ca="1" si="3"/>
        <v>5.277009063285039</v>
      </c>
      <c r="E25" s="25">
        <f t="shared" si="0"/>
        <v>0.24000000000000002</v>
      </c>
      <c r="F25" s="25"/>
      <c r="G25" s="25"/>
      <c r="H25" s="25"/>
      <c r="I25" s="25"/>
      <c r="J25" s="25"/>
      <c r="K25" s="25"/>
      <c r="L25" s="25"/>
    </row>
    <row r="26" spans="1:12">
      <c r="A26" s="21">
        <v>0.25</v>
      </c>
      <c r="B26" s="27">
        <f t="shared" ca="1" si="1"/>
        <v>25.564459591797963</v>
      </c>
      <c r="C26" s="27">
        <f t="shared" ca="1" si="2"/>
        <v>20.310577363208569</v>
      </c>
      <c r="D26" s="27">
        <f t="shared" ca="1" si="3"/>
        <v>5.2538822285893936</v>
      </c>
      <c r="E26" s="25">
        <f t="shared" si="0"/>
        <v>0.25</v>
      </c>
      <c r="F26" s="25"/>
      <c r="G26" s="25"/>
      <c r="H26" s="25"/>
      <c r="I26" s="25"/>
      <c r="J26" s="25"/>
      <c r="K26" s="25"/>
      <c r="L26" s="25"/>
    </row>
    <row r="27" spans="1:12">
      <c r="A27" s="21">
        <v>0.26</v>
      </c>
      <c r="B27" s="27">
        <f t="shared" ca="1" si="1"/>
        <v>25.38703797546988</v>
      </c>
      <c r="C27" s="27">
        <f t="shared" ca="1" si="2"/>
        <v>20.156282581576132</v>
      </c>
      <c r="D27" s="27">
        <f t="shared" ca="1" si="3"/>
        <v>5.2307553938937481</v>
      </c>
      <c r="E27" s="25">
        <f t="shared" si="0"/>
        <v>0.26</v>
      </c>
      <c r="F27" s="25"/>
      <c r="G27" s="25"/>
      <c r="H27" s="25"/>
      <c r="I27" s="25"/>
      <c r="J27" s="25"/>
      <c r="K27" s="25"/>
      <c r="L27" s="25"/>
    </row>
    <row r="28" spans="1:12">
      <c r="A28" s="21">
        <v>0.27</v>
      </c>
      <c r="B28" s="27">
        <f t="shared" ca="1" si="1"/>
        <v>25.209616359141798</v>
      </c>
      <c r="C28" s="27">
        <f t="shared" ca="1" si="2"/>
        <v>20.001987799943699</v>
      </c>
      <c r="D28" s="27">
        <f t="shared" ca="1" si="3"/>
        <v>5.2076285591980991</v>
      </c>
      <c r="E28" s="25">
        <f t="shared" si="0"/>
        <v>0.27</v>
      </c>
      <c r="F28" s="25"/>
      <c r="G28" s="25"/>
      <c r="H28" s="25"/>
      <c r="I28" s="25"/>
      <c r="J28" s="25"/>
      <c r="K28" s="25"/>
      <c r="L28" s="25"/>
    </row>
    <row r="29" spans="1:12">
      <c r="A29" s="21">
        <v>0.28000000000000003</v>
      </c>
      <c r="B29" s="27">
        <f t="shared" ca="1" si="1"/>
        <v>25.032194742813715</v>
      </c>
      <c r="C29" s="27">
        <f t="shared" ca="1" si="2"/>
        <v>19.847693018311258</v>
      </c>
      <c r="D29" s="27">
        <f t="shared" ca="1" si="3"/>
        <v>5.1845017245024572</v>
      </c>
      <c r="E29" s="25">
        <f t="shared" si="0"/>
        <v>0.28000000000000003</v>
      </c>
      <c r="F29" s="25"/>
      <c r="G29" s="25"/>
      <c r="H29" s="25"/>
      <c r="I29" s="25"/>
      <c r="J29" s="25"/>
      <c r="K29" s="25"/>
      <c r="L29" s="25"/>
    </row>
    <row r="30" spans="1:12">
      <c r="A30" s="21">
        <v>0.29000000000000004</v>
      </c>
      <c r="B30" s="27">
        <f t="shared" ca="1" si="1"/>
        <v>24.854773126485632</v>
      </c>
      <c r="C30" s="27">
        <f t="shared" ca="1" si="2"/>
        <v>19.693398236678824</v>
      </c>
      <c r="D30" s="27">
        <f t="shared" ca="1" si="3"/>
        <v>5.1613748898068081</v>
      </c>
      <c r="E30" s="25">
        <f t="shared" si="0"/>
        <v>0.29000000000000004</v>
      </c>
      <c r="F30" s="25"/>
      <c r="G30" s="25"/>
      <c r="H30" s="25"/>
      <c r="I30" s="25"/>
      <c r="J30" s="25"/>
      <c r="K30" s="25"/>
      <c r="L30" s="25"/>
    </row>
    <row r="31" spans="1:12">
      <c r="A31" s="21">
        <v>0.30000000000000004</v>
      </c>
      <c r="B31" s="27">
        <f t="shared" ca="1" si="1"/>
        <v>24.677351510157557</v>
      </c>
      <c r="C31" s="27">
        <f t="shared" ca="1" si="2"/>
        <v>19.539103455046387</v>
      </c>
      <c r="D31" s="27">
        <f t="shared" ca="1" si="3"/>
        <v>5.1382480551111698</v>
      </c>
      <c r="E31" s="25">
        <f t="shared" si="0"/>
        <v>0.30000000000000004</v>
      </c>
      <c r="F31" s="25"/>
      <c r="G31" s="25"/>
      <c r="H31" s="25"/>
      <c r="I31" s="25"/>
      <c r="J31" s="25"/>
      <c r="K31" s="25"/>
      <c r="L31" s="25"/>
    </row>
    <row r="32" spans="1:12">
      <c r="A32" s="21">
        <v>0.31</v>
      </c>
      <c r="B32" s="27">
        <f t="shared" ca="1" si="1"/>
        <v>24.499929893829474</v>
      </c>
      <c r="C32" s="27">
        <f t="shared" ca="1" si="2"/>
        <v>19.384808673413954</v>
      </c>
      <c r="D32" s="27">
        <f t="shared" ca="1" si="3"/>
        <v>5.1151212204155208</v>
      </c>
      <c r="E32" s="25">
        <f t="shared" si="0"/>
        <v>0.31</v>
      </c>
      <c r="F32" s="25"/>
      <c r="G32" s="25"/>
      <c r="H32" s="25"/>
      <c r="I32" s="25"/>
      <c r="J32" s="25"/>
      <c r="K32" s="25"/>
      <c r="L32" s="25"/>
    </row>
    <row r="33" spans="1:12">
      <c r="A33" s="21">
        <v>0.32</v>
      </c>
      <c r="B33" s="27">
        <f t="shared" ca="1" si="1"/>
        <v>24.322508277501392</v>
      </c>
      <c r="C33" s="27">
        <f t="shared" ca="1" si="2"/>
        <v>19.230513891781513</v>
      </c>
      <c r="D33" s="27">
        <f t="shared" ca="1" si="3"/>
        <v>5.0919943857198788</v>
      </c>
      <c r="E33" s="25">
        <f t="shared" si="0"/>
        <v>0.32</v>
      </c>
      <c r="F33" s="25"/>
      <c r="G33" s="25"/>
      <c r="H33" s="25"/>
      <c r="I33" s="25"/>
      <c r="J33" s="25"/>
      <c r="K33" s="25"/>
      <c r="L33" s="25"/>
    </row>
    <row r="34" spans="1:12">
      <c r="A34" s="21">
        <v>0.33</v>
      </c>
      <c r="B34" s="27">
        <f t="shared" ca="1" si="1"/>
        <v>24.145086661173309</v>
      </c>
      <c r="C34" s="27">
        <f t="shared" ca="1" si="2"/>
        <v>19.076219110149076</v>
      </c>
      <c r="D34" s="27">
        <f t="shared" ca="1" si="3"/>
        <v>5.0688675510242334</v>
      </c>
      <c r="E34" s="25">
        <f t="shared" si="0"/>
        <v>0.33</v>
      </c>
      <c r="F34" s="25"/>
      <c r="G34" s="25"/>
      <c r="H34" s="25"/>
      <c r="I34" s="25"/>
      <c r="J34" s="25"/>
      <c r="K34" s="25"/>
      <c r="L34" s="25"/>
    </row>
    <row r="35" spans="1:12">
      <c r="A35" s="21">
        <v>0.33999999999999997</v>
      </c>
      <c r="B35" s="27">
        <f t="shared" ca="1" si="1"/>
        <v>23.96766504484523</v>
      </c>
      <c r="C35" s="27">
        <f t="shared" ca="1" si="2"/>
        <v>18.921924328516646</v>
      </c>
      <c r="D35" s="27">
        <f t="shared" ca="1" si="3"/>
        <v>5.0457407163285843</v>
      </c>
      <c r="E35" s="25">
        <f t="shared" si="0"/>
        <v>0.33999999999999997</v>
      </c>
      <c r="F35" s="25"/>
      <c r="G35" s="25"/>
      <c r="H35" s="25"/>
      <c r="I35" s="25"/>
      <c r="J35" s="25"/>
      <c r="K35" s="25"/>
      <c r="L35" s="25"/>
    </row>
    <row r="36" spans="1:12">
      <c r="A36" s="21">
        <v>0.35</v>
      </c>
      <c r="B36" s="27">
        <f t="shared" ca="1" si="1"/>
        <v>23.790243428517147</v>
      </c>
      <c r="C36" s="27">
        <f t="shared" ca="1" si="2"/>
        <v>18.767629546884208</v>
      </c>
      <c r="D36" s="27">
        <f t="shared" ca="1" si="3"/>
        <v>5.0226138816329389</v>
      </c>
      <c r="E36" s="25">
        <f t="shared" si="0"/>
        <v>0.35</v>
      </c>
      <c r="F36" s="25"/>
      <c r="G36" s="25"/>
      <c r="H36" s="25"/>
      <c r="I36" s="25"/>
      <c r="J36" s="25"/>
      <c r="K36" s="25"/>
      <c r="L36" s="25"/>
    </row>
    <row r="37" spans="1:12">
      <c r="A37" s="21">
        <v>0.36</v>
      </c>
      <c r="B37" s="27">
        <f t="shared" ca="1" si="1"/>
        <v>23.612821812189065</v>
      </c>
      <c r="C37" s="27">
        <f t="shared" ca="1" si="2"/>
        <v>18.613334765251771</v>
      </c>
      <c r="D37" s="27">
        <f t="shared" ca="1" si="3"/>
        <v>4.9994870469372934</v>
      </c>
      <c r="E37" s="25">
        <f t="shared" si="0"/>
        <v>0.36</v>
      </c>
      <c r="F37" s="25"/>
      <c r="G37" s="25"/>
      <c r="H37" s="25"/>
      <c r="I37" s="25"/>
      <c r="J37" s="25"/>
      <c r="K37" s="25"/>
      <c r="L37" s="25"/>
    </row>
    <row r="38" spans="1:12">
      <c r="A38" s="21">
        <v>0.37</v>
      </c>
      <c r="B38" s="27">
        <f t="shared" ca="1" si="1"/>
        <v>23.435400195860982</v>
      </c>
      <c r="C38" s="27">
        <f t="shared" ca="1" si="2"/>
        <v>18.459039983619334</v>
      </c>
      <c r="D38" s="27">
        <f t="shared" ca="1" si="3"/>
        <v>4.9763602122416479</v>
      </c>
      <c r="E38" s="25">
        <f t="shared" si="0"/>
        <v>0.37</v>
      </c>
      <c r="F38" s="25"/>
      <c r="G38" s="25"/>
      <c r="H38" s="25"/>
      <c r="I38" s="25"/>
      <c r="J38" s="25"/>
      <c r="K38" s="25"/>
      <c r="L38" s="25"/>
    </row>
    <row r="39" spans="1:12">
      <c r="A39" s="21">
        <v>0.38</v>
      </c>
      <c r="B39" s="27">
        <f t="shared" ca="1" si="1"/>
        <v>23.257978579532903</v>
      </c>
      <c r="C39" s="27">
        <f t="shared" ca="1" si="2"/>
        <v>18.304745201986897</v>
      </c>
      <c r="D39" s="27">
        <f t="shared" ca="1" si="3"/>
        <v>4.953233377546006</v>
      </c>
      <c r="E39" s="25">
        <f t="shared" si="0"/>
        <v>0.38</v>
      </c>
      <c r="F39" s="25"/>
      <c r="G39" s="25"/>
      <c r="H39" s="25"/>
      <c r="I39" s="25"/>
      <c r="J39" s="25"/>
      <c r="K39" s="25"/>
      <c r="L39" s="25"/>
    </row>
    <row r="40" spans="1:12">
      <c r="A40" s="21">
        <v>0.39</v>
      </c>
      <c r="B40" s="27">
        <f t="shared" ca="1" si="1"/>
        <v>23.08055696320482</v>
      </c>
      <c r="C40" s="27">
        <f t="shared" ca="1" si="2"/>
        <v>18.15045042035446</v>
      </c>
      <c r="D40" s="27">
        <f t="shared" ca="1" si="3"/>
        <v>4.9301065428503605</v>
      </c>
      <c r="E40" s="25">
        <f t="shared" si="0"/>
        <v>0.39</v>
      </c>
      <c r="F40" s="25"/>
      <c r="G40" s="25"/>
      <c r="H40" s="25"/>
      <c r="I40" s="25"/>
      <c r="J40" s="25"/>
      <c r="K40" s="25"/>
      <c r="L40" s="25"/>
    </row>
    <row r="41" spans="1:12">
      <c r="A41" s="21">
        <v>0.4</v>
      </c>
      <c r="B41" s="27">
        <f t="shared" ca="1" si="1"/>
        <v>22.903135346876741</v>
      </c>
      <c r="C41" s="27">
        <f t="shared" ca="1" si="2"/>
        <v>17.996155638722026</v>
      </c>
      <c r="D41" s="27">
        <f t="shared" ca="1" si="3"/>
        <v>4.9069797081547151</v>
      </c>
      <c r="E41" s="25">
        <f t="shared" si="0"/>
        <v>0.4</v>
      </c>
      <c r="F41" s="25"/>
      <c r="G41" s="25"/>
      <c r="H41" s="25"/>
      <c r="I41" s="25"/>
      <c r="J41" s="25"/>
      <c r="K41" s="25"/>
      <c r="L41" s="25"/>
    </row>
    <row r="42" spans="1:12">
      <c r="A42" s="21">
        <v>0.41000000000000003</v>
      </c>
      <c r="B42" s="27">
        <f t="shared" ca="1" si="1"/>
        <v>22.725713730548659</v>
      </c>
      <c r="C42" s="27">
        <f t="shared" ca="1" si="2"/>
        <v>17.841860857089589</v>
      </c>
      <c r="D42" s="27">
        <f t="shared" ca="1" si="3"/>
        <v>4.8838528734590696</v>
      </c>
      <c r="E42" s="25">
        <f t="shared" si="0"/>
        <v>0.41000000000000003</v>
      </c>
      <c r="F42" s="25"/>
      <c r="G42" s="25"/>
      <c r="H42" s="25"/>
      <c r="I42" s="25"/>
      <c r="J42" s="25"/>
      <c r="K42" s="25"/>
      <c r="L42" s="25"/>
    </row>
    <row r="43" spans="1:12">
      <c r="A43" s="21">
        <v>0.42000000000000004</v>
      </c>
      <c r="B43" s="27">
        <f t="shared" ca="1" si="1"/>
        <v>22.548292114220576</v>
      </c>
      <c r="C43" s="27">
        <f t="shared" ca="1" si="2"/>
        <v>17.687566075457156</v>
      </c>
      <c r="D43" s="27">
        <f t="shared" ca="1" si="3"/>
        <v>4.8607260387634206</v>
      </c>
      <c r="E43" s="25">
        <f t="shared" si="0"/>
        <v>0.42000000000000004</v>
      </c>
      <c r="F43" s="25"/>
      <c r="G43" s="25"/>
      <c r="H43" s="25"/>
      <c r="I43" s="25"/>
      <c r="J43" s="25"/>
      <c r="K43" s="25"/>
      <c r="L43" s="25"/>
    </row>
    <row r="44" spans="1:12">
      <c r="A44" s="21">
        <v>0.43000000000000005</v>
      </c>
      <c r="B44" s="27">
        <f t="shared" ca="1" si="1"/>
        <v>22.370870497892493</v>
      </c>
      <c r="C44" s="27">
        <f t="shared" ca="1" si="2"/>
        <v>17.533271293824718</v>
      </c>
      <c r="D44" s="27">
        <f t="shared" ca="1" si="3"/>
        <v>4.8375992040677751</v>
      </c>
      <c r="E44" s="25">
        <f t="shared" si="0"/>
        <v>0.43000000000000005</v>
      </c>
      <c r="F44" s="25"/>
      <c r="G44" s="25"/>
      <c r="H44" s="25"/>
      <c r="I44" s="25"/>
      <c r="J44" s="25"/>
      <c r="K44" s="25"/>
      <c r="L44" s="25"/>
    </row>
    <row r="45" spans="1:12">
      <c r="A45" s="21">
        <v>0.44000000000000006</v>
      </c>
      <c r="B45" s="27">
        <f t="shared" ca="1" si="1"/>
        <v>22.193448881564411</v>
      </c>
      <c r="C45" s="27">
        <f t="shared" ca="1" si="2"/>
        <v>17.378976512192281</v>
      </c>
      <c r="D45" s="27">
        <f t="shared" ca="1" si="3"/>
        <v>4.8144723693721296</v>
      </c>
      <c r="E45" s="25">
        <f t="shared" si="0"/>
        <v>0.44000000000000006</v>
      </c>
      <c r="F45" s="25"/>
      <c r="G45" s="25"/>
      <c r="H45" s="25"/>
      <c r="I45" s="25"/>
      <c r="J45" s="25"/>
      <c r="K45" s="25"/>
      <c r="L45" s="25"/>
    </row>
    <row r="46" spans="1:12">
      <c r="A46" s="21">
        <v>0.45000000000000007</v>
      </c>
      <c r="B46" s="27">
        <f t="shared" ca="1" si="1"/>
        <v>22.016027265236332</v>
      </c>
      <c r="C46" s="27">
        <f t="shared" ca="1" si="2"/>
        <v>17.224681730559844</v>
      </c>
      <c r="D46" s="27">
        <f t="shared" ca="1" si="3"/>
        <v>4.7913455346764877</v>
      </c>
      <c r="E46" s="25">
        <f t="shared" si="0"/>
        <v>0.45000000000000007</v>
      </c>
      <c r="F46" s="25"/>
      <c r="G46" s="25"/>
      <c r="H46" s="25"/>
      <c r="I46" s="25"/>
      <c r="J46" s="25"/>
      <c r="K46" s="25"/>
      <c r="L46" s="25"/>
    </row>
    <row r="47" spans="1:12">
      <c r="A47" s="21">
        <v>0.45999999999999996</v>
      </c>
      <c r="B47" s="27">
        <f t="shared" ca="1" si="1"/>
        <v>21.838605648908253</v>
      </c>
      <c r="C47" s="27">
        <f t="shared" ca="1" si="2"/>
        <v>17.07038694892741</v>
      </c>
      <c r="D47" s="27">
        <f t="shared" ca="1" si="3"/>
        <v>4.7682186999808422</v>
      </c>
      <c r="E47" s="25">
        <f t="shared" si="0"/>
        <v>0.45999999999999996</v>
      </c>
      <c r="F47" s="25"/>
      <c r="G47" s="25"/>
      <c r="H47" s="25"/>
      <c r="I47" s="25"/>
      <c r="J47" s="25"/>
      <c r="K47" s="25"/>
      <c r="L47" s="25"/>
    </row>
    <row r="48" spans="1:12">
      <c r="A48" s="21">
        <v>0.47</v>
      </c>
      <c r="B48" s="27">
        <f t="shared" ca="1" si="1"/>
        <v>21.66118403258017</v>
      </c>
      <c r="C48" s="27">
        <f t="shared" ca="1" si="2"/>
        <v>16.916092167294973</v>
      </c>
      <c r="D48" s="27">
        <f t="shared" ca="1" si="3"/>
        <v>4.7450918652851968</v>
      </c>
      <c r="E48" s="25">
        <f t="shared" si="0"/>
        <v>0.47</v>
      </c>
      <c r="F48" s="25"/>
      <c r="G48" s="25"/>
      <c r="H48" s="25"/>
      <c r="I48" s="25"/>
      <c r="J48" s="25"/>
      <c r="K48" s="25"/>
      <c r="L48" s="25"/>
    </row>
    <row r="49" spans="1:12">
      <c r="A49" s="21">
        <v>0.48</v>
      </c>
      <c r="B49" s="27">
        <f t="shared" ca="1" si="1"/>
        <v>21.483762416252091</v>
      </c>
      <c r="C49" s="27">
        <f t="shared" ca="1" si="2"/>
        <v>16.761797385662536</v>
      </c>
      <c r="D49" s="27">
        <f t="shared" ca="1" si="3"/>
        <v>4.7219650305895549</v>
      </c>
      <c r="E49" s="25">
        <f t="shared" si="0"/>
        <v>0.48</v>
      </c>
      <c r="F49" s="25"/>
      <c r="G49" s="25"/>
      <c r="H49" s="25"/>
      <c r="I49" s="25"/>
      <c r="J49" s="25"/>
      <c r="K49" s="25"/>
      <c r="L49" s="25"/>
    </row>
    <row r="50" spans="1:12">
      <c r="A50" s="21">
        <v>0.49</v>
      </c>
      <c r="B50" s="27">
        <f t="shared" ca="1" si="1"/>
        <v>21.306340799924008</v>
      </c>
      <c r="C50" s="27">
        <f t="shared" ca="1" si="2"/>
        <v>16.607502604030103</v>
      </c>
      <c r="D50" s="27">
        <f t="shared" ca="1" si="3"/>
        <v>4.6988381958939058</v>
      </c>
      <c r="E50" s="25">
        <f t="shared" si="0"/>
        <v>0.49</v>
      </c>
      <c r="F50" s="25"/>
      <c r="G50" s="25"/>
      <c r="H50" s="25"/>
      <c r="I50" s="25"/>
      <c r="J50" s="25"/>
      <c r="K50" s="25"/>
      <c r="L50" s="25"/>
    </row>
    <row r="51" spans="1:12">
      <c r="A51" s="21">
        <v>0.5</v>
      </c>
      <c r="B51" s="27">
        <f t="shared" ca="1" si="1"/>
        <v>21.128919183595926</v>
      </c>
      <c r="C51" s="27">
        <f t="shared" ca="1" si="2"/>
        <v>16.453207822397665</v>
      </c>
      <c r="D51" s="27">
        <f t="shared" ca="1" si="3"/>
        <v>4.6757113611982604</v>
      </c>
      <c r="E51" s="25">
        <f t="shared" si="0"/>
        <v>0.5</v>
      </c>
      <c r="F51" s="25"/>
      <c r="G51" s="25"/>
      <c r="H51" s="25"/>
      <c r="I51" s="25"/>
      <c r="J51" s="25"/>
      <c r="K51" s="25"/>
      <c r="L51" s="25"/>
    </row>
    <row r="52" spans="1:12">
      <c r="A52" s="21">
        <v>0.51</v>
      </c>
      <c r="B52" s="27">
        <f t="shared" ca="1" si="1"/>
        <v>20.951497567267843</v>
      </c>
      <c r="C52" s="27">
        <f t="shared" ca="1" si="2"/>
        <v>16.298913040765228</v>
      </c>
      <c r="D52" s="27">
        <f t="shared" ca="1" si="3"/>
        <v>4.6525845265026149</v>
      </c>
      <c r="E52" s="25">
        <f t="shared" si="0"/>
        <v>0.51</v>
      </c>
      <c r="F52" s="25"/>
      <c r="G52" s="25"/>
      <c r="H52" s="25"/>
      <c r="I52" s="25"/>
      <c r="J52" s="25"/>
      <c r="K52" s="25"/>
      <c r="L52" s="25"/>
    </row>
    <row r="53" spans="1:12">
      <c r="A53" s="21">
        <v>0.52</v>
      </c>
      <c r="B53" s="27">
        <f t="shared" ca="1" si="1"/>
        <v>20.774075950939761</v>
      </c>
      <c r="C53" s="27">
        <f t="shared" ca="1" si="2"/>
        <v>16.144618259132791</v>
      </c>
      <c r="D53" s="27">
        <f t="shared" ca="1" si="3"/>
        <v>4.6294576918069694</v>
      </c>
      <c r="E53" s="25">
        <f t="shared" si="0"/>
        <v>0.52</v>
      </c>
      <c r="F53" s="25"/>
      <c r="G53" s="25"/>
      <c r="H53" s="25"/>
      <c r="I53" s="25"/>
      <c r="J53" s="25"/>
      <c r="K53" s="25"/>
      <c r="L53" s="25"/>
    </row>
    <row r="54" spans="1:12">
      <c r="A54" s="21">
        <v>0.53</v>
      </c>
      <c r="B54" s="27">
        <f t="shared" ca="1" si="1"/>
        <v>20.596654334611681</v>
      </c>
      <c r="C54" s="27">
        <f t="shared" ca="1" si="2"/>
        <v>15.990323477500358</v>
      </c>
      <c r="D54" s="27">
        <f t="shared" ca="1" si="3"/>
        <v>4.606330857111324</v>
      </c>
      <c r="E54" s="25">
        <f t="shared" si="0"/>
        <v>0.53</v>
      </c>
      <c r="F54" s="25"/>
      <c r="G54" s="25"/>
      <c r="H54" s="25"/>
      <c r="I54" s="25"/>
      <c r="J54" s="25"/>
      <c r="K54" s="25"/>
      <c r="L54" s="25"/>
    </row>
    <row r="55" spans="1:12">
      <c r="A55" s="21">
        <v>0.54</v>
      </c>
      <c r="B55" s="27">
        <f t="shared" ca="1" si="1"/>
        <v>20.419232718283599</v>
      </c>
      <c r="C55" s="27">
        <f t="shared" ca="1" si="2"/>
        <v>15.836028695867919</v>
      </c>
      <c r="D55" s="27">
        <f t="shared" ca="1" si="3"/>
        <v>4.5832040224156803</v>
      </c>
      <c r="E55" s="25">
        <f t="shared" si="0"/>
        <v>0.54</v>
      </c>
      <c r="F55" s="25"/>
      <c r="G55" s="25"/>
      <c r="H55" s="25"/>
      <c r="I55" s="25"/>
      <c r="J55" s="25"/>
      <c r="K55" s="25"/>
      <c r="L55" s="25"/>
    </row>
    <row r="56" spans="1:12">
      <c r="A56" s="21">
        <v>0.55000000000000004</v>
      </c>
      <c r="B56" s="27">
        <f t="shared" ca="1" si="1"/>
        <v>20.241811101955516</v>
      </c>
      <c r="C56" s="27">
        <f t="shared" ca="1" si="2"/>
        <v>15.681733914235483</v>
      </c>
      <c r="D56" s="27">
        <f t="shared" ca="1" si="3"/>
        <v>4.560077187720033</v>
      </c>
      <c r="E56" s="25">
        <f t="shared" si="0"/>
        <v>0.55000000000000004</v>
      </c>
      <c r="F56" s="25"/>
      <c r="G56" s="25"/>
      <c r="H56" s="25"/>
      <c r="I56" s="25"/>
      <c r="J56" s="25"/>
      <c r="K56" s="25"/>
      <c r="L56" s="25"/>
    </row>
    <row r="57" spans="1:12">
      <c r="A57" s="21">
        <v>0.56000000000000005</v>
      </c>
      <c r="B57" s="27">
        <f t="shared" ca="1" si="1"/>
        <v>20.064389485627437</v>
      </c>
      <c r="C57" s="27">
        <f t="shared" ca="1" si="2"/>
        <v>15.527439132603046</v>
      </c>
      <c r="D57" s="27">
        <f t="shared" ca="1" si="3"/>
        <v>4.5369503530243911</v>
      </c>
      <c r="E57" s="25">
        <f t="shared" si="0"/>
        <v>0.56000000000000005</v>
      </c>
      <c r="F57" s="25"/>
      <c r="G57" s="25"/>
      <c r="H57" s="25"/>
      <c r="I57" s="25"/>
      <c r="J57" s="25"/>
      <c r="K57" s="25"/>
      <c r="L57" s="25"/>
    </row>
    <row r="58" spans="1:12">
      <c r="A58" s="21">
        <v>0.57000000000000006</v>
      </c>
      <c r="B58" s="27">
        <f t="shared" ca="1" si="1"/>
        <v>19.886967869299355</v>
      </c>
      <c r="C58" s="27">
        <f t="shared" ca="1" si="2"/>
        <v>15.373144350970611</v>
      </c>
      <c r="D58" s="27">
        <f t="shared" ca="1" si="3"/>
        <v>4.5138235183287438</v>
      </c>
      <c r="E58" s="25">
        <f t="shared" si="0"/>
        <v>0.57000000000000006</v>
      </c>
      <c r="F58" s="25"/>
      <c r="G58" s="25"/>
      <c r="H58" s="25"/>
      <c r="I58" s="25"/>
      <c r="J58" s="25"/>
      <c r="K58" s="25"/>
      <c r="L58" s="25"/>
    </row>
    <row r="59" spans="1:12">
      <c r="A59" s="21">
        <v>0.57999999999999996</v>
      </c>
      <c r="B59" s="27">
        <f t="shared" ca="1" si="1"/>
        <v>19.709546252971272</v>
      </c>
      <c r="C59" s="27">
        <f t="shared" ca="1" si="2"/>
        <v>15.218849569338175</v>
      </c>
      <c r="D59" s="27">
        <f t="shared" ca="1" si="3"/>
        <v>4.4906966836330966</v>
      </c>
      <c r="E59" s="25">
        <f t="shared" si="0"/>
        <v>0.57999999999999996</v>
      </c>
      <c r="F59" s="25"/>
      <c r="G59" s="25"/>
      <c r="H59" s="25"/>
      <c r="I59" s="25"/>
      <c r="J59" s="25"/>
      <c r="K59" s="25"/>
      <c r="L59" s="25"/>
    </row>
    <row r="60" spans="1:12">
      <c r="A60" s="21">
        <v>0.59</v>
      </c>
      <c r="B60" s="27">
        <f t="shared" ca="1" si="1"/>
        <v>19.532124636643193</v>
      </c>
      <c r="C60" s="27">
        <f t="shared" ca="1" si="2"/>
        <v>15.064554787705738</v>
      </c>
      <c r="D60" s="27">
        <f t="shared" ca="1" si="3"/>
        <v>4.4675698489374547</v>
      </c>
      <c r="E60" s="25">
        <f t="shared" si="0"/>
        <v>0.59</v>
      </c>
      <c r="F60" s="25"/>
      <c r="G60" s="25"/>
      <c r="H60" s="25"/>
      <c r="I60" s="25"/>
      <c r="J60" s="25"/>
      <c r="K60" s="25"/>
      <c r="L60" s="25"/>
    </row>
    <row r="61" spans="1:12">
      <c r="A61" s="21">
        <v>0.6</v>
      </c>
      <c r="B61" s="27">
        <f t="shared" ca="1" si="1"/>
        <v>19.35470302031511</v>
      </c>
      <c r="C61" s="27">
        <f t="shared" ca="1" si="2"/>
        <v>14.910260006073305</v>
      </c>
      <c r="D61" s="27">
        <f t="shared" ca="1" si="3"/>
        <v>4.4444430142418057</v>
      </c>
      <c r="E61" s="25">
        <f t="shared" si="0"/>
        <v>0.6</v>
      </c>
      <c r="F61" s="25"/>
      <c r="G61" s="25"/>
      <c r="H61" s="25"/>
      <c r="I61" s="25"/>
      <c r="J61" s="25"/>
      <c r="K61" s="25"/>
      <c r="L61" s="25"/>
    </row>
    <row r="62" spans="1:12">
      <c r="A62" s="21">
        <v>0.61</v>
      </c>
      <c r="B62" s="27">
        <f t="shared" ca="1" si="1"/>
        <v>19.177281403987031</v>
      </c>
      <c r="C62" s="27">
        <f t="shared" ca="1" si="2"/>
        <v>14.755965224440867</v>
      </c>
      <c r="D62" s="27">
        <f t="shared" ca="1" si="3"/>
        <v>4.4213161795461637</v>
      </c>
      <c r="E62" s="25">
        <f t="shared" si="0"/>
        <v>0.61</v>
      </c>
      <c r="F62" s="25"/>
      <c r="G62" s="25"/>
      <c r="H62" s="25"/>
      <c r="I62" s="25"/>
      <c r="J62" s="25"/>
      <c r="K62" s="25"/>
      <c r="L62" s="25"/>
    </row>
    <row r="63" spans="1:12">
      <c r="A63" s="21">
        <v>0.62</v>
      </c>
      <c r="B63" s="27">
        <f t="shared" ca="1" si="1"/>
        <v>18.999859787658949</v>
      </c>
      <c r="C63" s="27">
        <f t="shared" ca="1" si="2"/>
        <v>14.60167044280843</v>
      </c>
      <c r="D63" s="27">
        <f t="shared" ca="1" si="3"/>
        <v>4.3981893448505183</v>
      </c>
      <c r="E63" s="25">
        <f t="shared" si="0"/>
        <v>0.62</v>
      </c>
      <c r="F63" s="25"/>
      <c r="G63" s="25"/>
      <c r="H63" s="25"/>
      <c r="I63" s="25"/>
      <c r="J63" s="25"/>
      <c r="K63" s="25"/>
      <c r="L63" s="25"/>
    </row>
    <row r="64" spans="1:12">
      <c r="A64" s="21">
        <v>0.63</v>
      </c>
      <c r="B64" s="27">
        <f t="shared" ca="1" si="1"/>
        <v>18.822438171330866</v>
      </c>
      <c r="C64" s="27">
        <f t="shared" ca="1" si="2"/>
        <v>14.447375661175993</v>
      </c>
      <c r="D64" s="27">
        <f t="shared" ca="1" si="3"/>
        <v>4.3750625101548728</v>
      </c>
      <c r="E64" s="25">
        <f t="shared" si="0"/>
        <v>0.63</v>
      </c>
      <c r="F64" s="25"/>
      <c r="G64" s="25"/>
      <c r="H64" s="25"/>
      <c r="I64" s="25"/>
      <c r="J64" s="25"/>
      <c r="K64" s="25"/>
      <c r="L64" s="25"/>
    </row>
    <row r="65" spans="1:12">
      <c r="A65" s="21">
        <v>0.64</v>
      </c>
      <c r="B65" s="27">
        <f t="shared" ca="1" si="1"/>
        <v>18.645016555002783</v>
      </c>
      <c r="C65" s="27">
        <f t="shared" ca="1" si="2"/>
        <v>14.293080879543558</v>
      </c>
      <c r="D65" s="27">
        <f t="shared" ca="1" si="3"/>
        <v>4.3519356754592255</v>
      </c>
      <c r="E65" s="25">
        <f t="shared" si="0"/>
        <v>0.64</v>
      </c>
      <c r="F65" s="25"/>
      <c r="G65" s="25"/>
      <c r="H65" s="25"/>
      <c r="I65" s="25"/>
      <c r="J65" s="25"/>
      <c r="K65" s="25"/>
      <c r="L65" s="25"/>
    </row>
    <row r="66" spans="1:12">
      <c r="A66" s="21">
        <v>0.65</v>
      </c>
      <c r="B66" s="27">
        <f t="shared" ca="1" si="1"/>
        <v>18.467594938674701</v>
      </c>
      <c r="C66" s="27">
        <f t="shared" ca="1" si="2"/>
        <v>14.138786097911122</v>
      </c>
      <c r="D66" s="27">
        <f t="shared" ca="1" si="3"/>
        <v>4.3288088407635783</v>
      </c>
      <c r="E66" s="25">
        <f t="shared" si="0"/>
        <v>0.65</v>
      </c>
      <c r="F66" s="25"/>
      <c r="G66" s="25"/>
      <c r="H66" s="25"/>
      <c r="I66" s="25"/>
      <c r="J66" s="25"/>
      <c r="K66" s="25"/>
      <c r="L66" s="25"/>
    </row>
    <row r="67" spans="1:12">
      <c r="A67" s="21">
        <v>0.66</v>
      </c>
      <c r="B67" s="27">
        <f t="shared" ca="1" si="1"/>
        <v>18.290173322346618</v>
      </c>
      <c r="C67" s="27">
        <f t="shared" ca="1" si="2"/>
        <v>13.984491316278685</v>
      </c>
      <c r="D67" s="27">
        <f t="shared" ca="1" si="3"/>
        <v>4.3056820060679328</v>
      </c>
      <c r="E67" s="25">
        <f t="shared" si="0"/>
        <v>0.66</v>
      </c>
      <c r="F67" s="25"/>
      <c r="G67" s="25"/>
      <c r="H67" s="25"/>
      <c r="I67" s="25"/>
      <c r="J67" s="25"/>
      <c r="K67" s="25"/>
      <c r="L67" s="25"/>
    </row>
    <row r="68" spans="1:12">
      <c r="A68" s="21">
        <v>0.67</v>
      </c>
      <c r="B68" s="27">
        <f t="shared" ca="1" si="1"/>
        <v>18.112751706018539</v>
      </c>
      <c r="C68" s="27">
        <f t="shared" ca="1" si="2"/>
        <v>13.830196534646248</v>
      </c>
      <c r="D68" s="27">
        <f t="shared" ca="1" si="3"/>
        <v>4.2825551713722909</v>
      </c>
      <c r="E68" s="25">
        <f t="shared" si="0"/>
        <v>0.67</v>
      </c>
      <c r="F68" s="25"/>
      <c r="G68" s="25"/>
      <c r="H68" s="25"/>
      <c r="I68" s="25"/>
      <c r="J68" s="25"/>
      <c r="K68" s="25"/>
      <c r="L68" s="25"/>
    </row>
    <row r="69" spans="1:12">
      <c r="A69" s="21">
        <v>0.67999999999999994</v>
      </c>
      <c r="B69" s="27">
        <f t="shared" ca="1" si="1"/>
        <v>17.93533008969046</v>
      </c>
      <c r="C69" s="27">
        <f t="shared" ca="1" si="2"/>
        <v>13.675901753013814</v>
      </c>
      <c r="D69" s="27">
        <f t="shared" ca="1" si="3"/>
        <v>4.2594283366766454</v>
      </c>
      <c r="E69" s="25">
        <f t="shared" si="0"/>
        <v>0.67999999999999994</v>
      </c>
      <c r="F69" s="25"/>
      <c r="G69" s="25"/>
      <c r="H69" s="25"/>
      <c r="I69" s="25"/>
      <c r="J69" s="25"/>
      <c r="K69" s="25"/>
      <c r="L69" s="25"/>
    </row>
    <row r="70" spans="1:12">
      <c r="A70" s="21">
        <v>0.69</v>
      </c>
      <c r="B70" s="27">
        <f t="shared" ca="1" si="1"/>
        <v>17.757908473362377</v>
      </c>
      <c r="C70" s="27">
        <f t="shared" ca="1" si="2"/>
        <v>13.521606971381377</v>
      </c>
      <c r="D70" s="27">
        <f t="shared" ca="1" si="3"/>
        <v>4.236301501981</v>
      </c>
      <c r="E70" s="25">
        <f t="shared" si="0"/>
        <v>0.69</v>
      </c>
      <c r="F70" s="25"/>
      <c r="G70" s="25"/>
      <c r="H70" s="25"/>
      <c r="I70" s="25"/>
      <c r="J70" s="25"/>
      <c r="K70" s="25"/>
      <c r="L70" s="25"/>
    </row>
    <row r="71" spans="1:12">
      <c r="A71" s="21">
        <v>0.7</v>
      </c>
      <c r="B71" s="27">
        <f t="shared" ca="1" si="1"/>
        <v>17.580486857034295</v>
      </c>
      <c r="C71" s="27">
        <f t="shared" ca="1" si="2"/>
        <v>13.367312189748942</v>
      </c>
      <c r="D71" s="27">
        <f t="shared" ca="1" si="3"/>
        <v>4.2131746672853527</v>
      </c>
      <c r="E71" s="25">
        <f t="shared" si="0"/>
        <v>0.7</v>
      </c>
      <c r="F71" s="25"/>
      <c r="G71" s="25"/>
      <c r="H71" s="25"/>
      <c r="I71" s="25"/>
      <c r="J71" s="25"/>
      <c r="K71" s="25"/>
      <c r="L71" s="25"/>
    </row>
    <row r="72" spans="1:12">
      <c r="A72" s="21">
        <v>0.71</v>
      </c>
      <c r="B72" s="27">
        <f t="shared" ca="1" si="1"/>
        <v>17.403065240706212</v>
      </c>
      <c r="C72" s="27">
        <f t="shared" ca="1" si="2"/>
        <v>13.213017408116505</v>
      </c>
      <c r="D72" s="27">
        <f t="shared" ca="1" si="3"/>
        <v>4.1900478325897073</v>
      </c>
      <c r="E72" s="25">
        <f t="shared" si="0"/>
        <v>0.71</v>
      </c>
      <c r="F72" s="25"/>
      <c r="G72" s="25"/>
      <c r="H72" s="25"/>
      <c r="I72" s="25"/>
      <c r="J72" s="25"/>
      <c r="K72" s="25"/>
      <c r="L72" s="25"/>
    </row>
    <row r="73" spans="1:12">
      <c r="A73" s="21">
        <v>0.72</v>
      </c>
      <c r="B73" s="27">
        <f t="shared" ca="1" si="1"/>
        <v>17.225643624378129</v>
      </c>
      <c r="C73" s="27">
        <f t="shared" ca="1" si="2"/>
        <v>13.058722626484069</v>
      </c>
      <c r="D73" s="27">
        <f t="shared" ca="1" si="3"/>
        <v>4.16692099789406</v>
      </c>
      <c r="E73" s="25">
        <f t="shared" si="0"/>
        <v>0.72</v>
      </c>
      <c r="F73" s="25"/>
      <c r="G73" s="25"/>
      <c r="H73" s="25"/>
      <c r="I73" s="25"/>
      <c r="J73" s="25"/>
      <c r="K73" s="25"/>
      <c r="L73" s="25"/>
    </row>
    <row r="74" spans="1:12">
      <c r="A74" s="21">
        <v>0.73</v>
      </c>
      <c r="B74" s="27">
        <f t="shared" ca="1" si="1"/>
        <v>17.048222008050054</v>
      </c>
      <c r="C74" s="27">
        <f t="shared" ca="1" si="2"/>
        <v>12.904427844851632</v>
      </c>
      <c r="D74" s="27">
        <f t="shared" ca="1" si="3"/>
        <v>4.1437941631984216</v>
      </c>
      <c r="E74" s="25">
        <f t="shared" ref="E74:E101" si="4">A74</f>
        <v>0.73</v>
      </c>
      <c r="F74" s="25"/>
      <c r="G74" s="25"/>
      <c r="H74" s="25"/>
      <c r="I74" s="25"/>
      <c r="J74" s="25"/>
      <c r="K74" s="25"/>
      <c r="L74" s="25"/>
    </row>
    <row r="75" spans="1:12">
      <c r="A75" s="21">
        <v>0.74</v>
      </c>
      <c r="B75" s="27">
        <f t="shared" ca="1" si="1"/>
        <v>16.870800391721971</v>
      </c>
      <c r="C75" s="27">
        <f t="shared" ca="1" si="2"/>
        <v>12.750133063219195</v>
      </c>
      <c r="D75" s="27">
        <f t="shared" ca="1" si="3"/>
        <v>4.1206673285027762</v>
      </c>
      <c r="E75" s="25">
        <f t="shared" si="4"/>
        <v>0.74</v>
      </c>
      <c r="F75" s="25"/>
      <c r="G75" s="25"/>
      <c r="H75" s="25"/>
      <c r="I75" s="25"/>
      <c r="J75" s="25"/>
      <c r="K75" s="25"/>
      <c r="L75" s="25"/>
    </row>
    <row r="76" spans="1:12">
      <c r="A76" s="21">
        <v>0.75</v>
      </c>
      <c r="B76" s="27">
        <f t="shared" ref="B76:B101" ca="1" si="5">B$4*(1-$C76)+B$5*$C76</f>
        <v>16.693378775393889</v>
      </c>
      <c r="C76" s="27">
        <f t="shared" ref="C76:C101" ca="1" si="6">B$3*$C76+B$2*(1-$C76)</f>
        <v>12.59583828158676</v>
      </c>
      <c r="D76" s="27">
        <f t="shared" ref="D76:D101" ca="1" si="7">B76-C76</f>
        <v>4.0975404938071289</v>
      </c>
      <c r="E76" s="25">
        <f t="shared" si="4"/>
        <v>0.75</v>
      </c>
      <c r="F76" s="25"/>
      <c r="G76" s="25"/>
      <c r="H76" s="25"/>
      <c r="I76" s="25"/>
      <c r="J76" s="25"/>
      <c r="K76" s="25"/>
      <c r="L76" s="25"/>
    </row>
    <row r="77" spans="1:12">
      <c r="A77" s="21">
        <v>0.76</v>
      </c>
      <c r="B77" s="27">
        <f t="shared" ca="1" si="5"/>
        <v>16.515957159065806</v>
      </c>
      <c r="C77" s="27">
        <f t="shared" ca="1" si="6"/>
        <v>12.441543499954324</v>
      </c>
      <c r="D77" s="27">
        <f t="shared" ca="1" si="7"/>
        <v>4.0744136591114817</v>
      </c>
      <c r="E77" s="25">
        <f t="shared" si="4"/>
        <v>0.76</v>
      </c>
      <c r="F77" s="25"/>
      <c r="G77" s="25"/>
      <c r="H77" s="25"/>
      <c r="I77" s="25"/>
      <c r="J77" s="25"/>
      <c r="K77" s="25"/>
      <c r="L77" s="25"/>
    </row>
    <row r="78" spans="1:12">
      <c r="A78" s="21">
        <v>0.77</v>
      </c>
      <c r="B78" s="27">
        <f t="shared" ca="1" si="5"/>
        <v>16.338535542737723</v>
      </c>
      <c r="C78" s="27">
        <f t="shared" ca="1" si="6"/>
        <v>12.287248718321887</v>
      </c>
      <c r="D78" s="27">
        <f t="shared" ca="1" si="7"/>
        <v>4.0512868244158362</v>
      </c>
      <c r="E78" s="25">
        <f t="shared" si="4"/>
        <v>0.77</v>
      </c>
      <c r="F78" s="25"/>
      <c r="G78" s="25"/>
      <c r="H78" s="25"/>
      <c r="I78" s="25"/>
      <c r="J78" s="25"/>
      <c r="K78" s="25"/>
      <c r="L78" s="25"/>
    </row>
    <row r="79" spans="1:12">
      <c r="A79" s="21">
        <v>0.78</v>
      </c>
      <c r="B79" s="27">
        <f t="shared" ca="1" si="5"/>
        <v>16.161113926409641</v>
      </c>
      <c r="C79" s="27">
        <f t="shared" ca="1" si="6"/>
        <v>12.13295393668945</v>
      </c>
      <c r="D79" s="27">
        <f t="shared" ca="1" si="7"/>
        <v>4.0281599897201907</v>
      </c>
      <c r="E79" s="25">
        <f t="shared" si="4"/>
        <v>0.78</v>
      </c>
      <c r="F79" s="25"/>
      <c r="G79" s="25"/>
      <c r="H79" s="25"/>
      <c r="I79" s="25"/>
      <c r="J79" s="25"/>
      <c r="K79" s="25"/>
      <c r="L79" s="25"/>
    </row>
    <row r="80" spans="1:12">
      <c r="A80" s="21">
        <v>0.79</v>
      </c>
      <c r="B80" s="27">
        <f t="shared" ca="1" si="5"/>
        <v>15.98369231008156</v>
      </c>
      <c r="C80" s="27">
        <f t="shared" ca="1" si="6"/>
        <v>11.978659155057017</v>
      </c>
      <c r="D80" s="27">
        <f t="shared" ca="1" si="7"/>
        <v>4.0050331550245435</v>
      </c>
      <c r="E80" s="25">
        <f t="shared" si="4"/>
        <v>0.79</v>
      </c>
      <c r="F80" s="25"/>
      <c r="G80" s="25"/>
      <c r="H80" s="25"/>
      <c r="I80" s="25"/>
      <c r="J80" s="25"/>
      <c r="K80" s="25"/>
      <c r="L80" s="25"/>
    </row>
    <row r="81" spans="1:12">
      <c r="A81" s="21">
        <v>0.8</v>
      </c>
      <c r="B81" s="27">
        <f t="shared" ca="1" si="5"/>
        <v>15.806270693753479</v>
      </c>
      <c r="C81" s="27">
        <f t="shared" ca="1" si="6"/>
        <v>11.824364373424579</v>
      </c>
      <c r="D81" s="27">
        <f t="shared" ca="1" si="7"/>
        <v>3.9819063203288998</v>
      </c>
      <c r="E81" s="25">
        <f t="shared" si="4"/>
        <v>0.8</v>
      </c>
      <c r="F81" s="25"/>
      <c r="G81" s="25"/>
      <c r="H81" s="25"/>
      <c r="I81" s="25"/>
      <c r="J81" s="25"/>
      <c r="K81" s="25"/>
      <c r="L81" s="25"/>
    </row>
    <row r="82" spans="1:12">
      <c r="A82" s="21">
        <v>0.80999999999999994</v>
      </c>
      <c r="B82" s="27">
        <f t="shared" ca="1" si="5"/>
        <v>15.6288490774254</v>
      </c>
      <c r="C82" s="27">
        <f t="shared" ca="1" si="6"/>
        <v>11.670069591792144</v>
      </c>
      <c r="D82" s="27">
        <f t="shared" ca="1" si="7"/>
        <v>3.9587794856332561</v>
      </c>
      <c r="E82" s="25">
        <f t="shared" si="4"/>
        <v>0.80999999999999994</v>
      </c>
      <c r="F82" s="25"/>
      <c r="G82" s="25"/>
      <c r="H82" s="25"/>
      <c r="I82" s="25"/>
      <c r="J82" s="25"/>
      <c r="K82" s="25"/>
      <c r="L82" s="25"/>
    </row>
    <row r="83" spans="1:12">
      <c r="A83" s="21">
        <v>0.82</v>
      </c>
      <c r="B83" s="27">
        <f t="shared" ca="1" si="5"/>
        <v>15.451427461097317</v>
      </c>
      <c r="C83" s="27">
        <f t="shared" ca="1" si="6"/>
        <v>11.515774810159709</v>
      </c>
      <c r="D83" s="27">
        <f t="shared" ca="1" si="7"/>
        <v>3.9356526509376089</v>
      </c>
      <c r="E83" s="25">
        <f t="shared" si="4"/>
        <v>0.82</v>
      </c>
      <c r="F83" s="25"/>
      <c r="G83" s="25"/>
      <c r="H83" s="25"/>
      <c r="I83" s="25"/>
      <c r="J83" s="25"/>
      <c r="K83" s="25"/>
      <c r="L83" s="25"/>
    </row>
    <row r="84" spans="1:12">
      <c r="A84" s="21">
        <v>0.83</v>
      </c>
      <c r="B84" s="27">
        <f t="shared" ca="1" si="5"/>
        <v>15.274005844769237</v>
      </c>
      <c r="C84" s="27">
        <f t="shared" ca="1" si="6"/>
        <v>11.361480028527271</v>
      </c>
      <c r="D84" s="27">
        <f t="shared" ca="1" si="7"/>
        <v>3.9125258162419652</v>
      </c>
      <c r="E84" s="25">
        <f t="shared" si="4"/>
        <v>0.83</v>
      </c>
      <c r="F84" s="25"/>
      <c r="G84" s="25"/>
      <c r="H84" s="25"/>
      <c r="I84" s="25"/>
      <c r="J84" s="25"/>
      <c r="K84" s="25"/>
      <c r="L84" s="25"/>
    </row>
    <row r="85" spans="1:12">
      <c r="A85" s="21">
        <v>0.84</v>
      </c>
      <c r="B85" s="27">
        <f t="shared" ca="1" si="5"/>
        <v>15.096584228441154</v>
      </c>
      <c r="C85" s="27">
        <f t="shared" ca="1" si="6"/>
        <v>11.207185246894834</v>
      </c>
      <c r="D85" s="27">
        <f t="shared" ca="1" si="7"/>
        <v>3.8893989815463197</v>
      </c>
      <c r="E85" s="25">
        <f t="shared" si="4"/>
        <v>0.84</v>
      </c>
      <c r="F85" s="25"/>
      <c r="G85" s="25"/>
      <c r="H85" s="25"/>
      <c r="I85" s="25"/>
      <c r="J85" s="25"/>
      <c r="K85" s="25"/>
      <c r="L85" s="25"/>
    </row>
    <row r="86" spans="1:12">
      <c r="A86" s="21">
        <v>0.85</v>
      </c>
      <c r="B86" s="27">
        <f t="shared" ca="1" si="5"/>
        <v>14.919162612113073</v>
      </c>
      <c r="C86" s="27">
        <f t="shared" ca="1" si="6"/>
        <v>11.052890465262399</v>
      </c>
      <c r="D86" s="27">
        <f t="shared" ca="1" si="7"/>
        <v>3.8662721468506742</v>
      </c>
      <c r="E86" s="25">
        <f t="shared" si="4"/>
        <v>0.85</v>
      </c>
      <c r="F86" s="25"/>
      <c r="G86" s="25"/>
      <c r="H86" s="25"/>
      <c r="I86" s="25"/>
      <c r="J86" s="25"/>
      <c r="K86" s="25"/>
      <c r="L86" s="25"/>
    </row>
    <row r="87" spans="1:12">
      <c r="A87" s="21">
        <v>0.86</v>
      </c>
      <c r="B87" s="27">
        <f t="shared" ca="1" si="5"/>
        <v>14.741740995784991</v>
      </c>
      <c r="C87" s="27">
        <f t="shared" ca="1" si="6"/>
        <v>10.898595683629962</v>
      </c>
      <c r="D87" s="27">
        <f t="shared" ca="1" si="7"/>
        <v>3.8431453121550287</v>
      </c>
      <c r="E87" s="25">
        <f t="shared" si="4"/>
        <v>0.86</v>
      </c>
      <c r="F87" s="25"/>
      <c r="G87" s="25"/>
      <c r="H87" s="25"/>
      <c r="I87" s="25"/>
      <c r="J87" s="25"/>
      <c r="K87" s="25"/>
      <c r="L87" s="25"/>
    </row>
    <row r="88" spans="1:12">
      <c r="A88" s="21">
        <v>0.87</v>
      </c>
      <c r="B88" s="27">
        <f t="shared" ca="1" si="5"/>
        <v>14.56431937945691</v>
      </c>
      <c r="C88" s="27">
        <f t="shared" ca="1" si="6"/>
        <v>10.744300901997526</v>
      </c>
      <c r="D88" s="27">
        <f t="shared" ca="1" si="7"/>
        <v>3.8200184774593833</v>
      </c>
      <c r="E88" s="25">
        <f t="shared" si="4"/>
        <v>0.87</v>
      </c>
      <c r="F88" s="25"/>
      <c r="G88" s="25"/>
      <c r="H88" s="25"/>
      <c r="I88" s="25"/>
      <c r="J88" s="25"/>
      <c r="K88" s="25"/>
      <c r="L88" s="25"/>
    </row>
    <row r="89" spans="1:12">
      <c r="A89" s="21">
        <v>0.88</v>
      </c>
      <c r="B89" s="27">
        <f t="shared" ca="1" si="5"/>
        <v>14.386897763128827</v>
      </c>
      <c r="C89" s="27">
        <f t="shared" ca="1" si="6"/>
        <v>10.590006120365089</v>
      </c>
      <c r="D89" s="27">
        <f t="shared" ca="1" si="7"/>
        <v>3.7968916427637378</v>
      </c>
      <c r="E89" s="25">
        <f t="shared" si="4"/>
        <v>0.88</v>
      </c>
      <c r="F89" s="25"/>
      <c r="G89" s="25"/>
      <c r="H89" s="25"/>
      <c r="I89" s="25"/>
      <c r="J89" s="25"/>
      <c r="K89" s="25"/>
      <c r="L89" s="25"/>
    </row>
    <row r="90" spans="1:12">
      <c r="A90" s="21">
        <v>0.89</v>
      </c>
      <c r="B90" s="27">
        <f t="shared" ca="1" si="5"/>
        <v>14.209476146800746</v>
      </c>
      <c r="C90" s="27">
        <f t="shared" ca="1" si="6"/>
        <v>10.435711338732654</v>
      </c>
      <c r="D90" s="27">
        <f t="shared" ca="1" si="7"/>
        <v>3.7737648080680923</v>
      </c>
      <c r="E90" s="25">
        <f t="shared" si="4"/>
        <v>0.89</v>
      </c>
      <c r="F90" s="25"/>
      <c r="G90" s="25"/>
      <c r="H90" s="25"/>
      <c r="I90" s="25"/>
      <c r="J90" s="25"/>
      <c r="K90" s="25"/>
      <c r="L90" s="25"/>
    </row>
    <row r="91" spans="1:12">
      <c r="A91" s="21">
        <v>0.9</v>
      </c>
      <c r="B91" s="27">
        <f t="shared" ca="1" si="5"/>
        <v>14.032054530472664</v>
      </c>
      <c r="C91" s="27">
        <f t="shared" ca="1" si="6"/>
        <v>10.281416557100217</v>
      </c>
      <c r="D91" s="27">
        <f t="shared" ca="1" si="7"/>
        <v>3.7506379733724469</v>
      </c>
      <c r="E91" s="25">
        <f t="shared" si="4"/>
        <v>0.9</v>
      </c>
      <c r="F91" s="25"/>
      <c r="G91" s="25"/>
      <c r="H91" s="25"/>
      <c r="I91" s="25"/>
      <c r="J91" s="25"/>
      <c r="K91" s="25"/>
      <c r="L91" s="25"/>
    </row>
    <row r="92" spans="1:12">
      <c r="A92" s="21">
        <v>0.91</v>
      </c>
      <c r="B92" s="27">
        <f t="shared" ca="1" si="5"/>
        <v>13.854632914144583</v>
      </c>
      <c r="C92" s="27">
        <f t="shared" ca="1" si="6"/>
        <v>10.127121775467781</v>
      </c>
      <c r="D92" s="27">
        <f t="shared" ca="1" si="7"/>
        <v>3.7275111386768014</v>
      </c>
      <c r="E92" s="25">
        <f t="shared" si="4"/>
        <v>0.91</v>
      </c>
      <c r="F92" s="25"/>
      <c r="G92" s="25"/>
      <c r="H92" s="25"/>
      <c r="I92" s="25"/>
      <c r="J92" s="25"/>
      <c r="K92" s="25"/>
      <c r="L92" s="25"/>
    </row>
    <row r="93" spans="1:12">
      <c r="A93" s="21">
        <v>0.92</v>
      </c>
      <c r="B93" s="27">
        <f t="shared" ca="1" si="5"/>
        <v>13.6772112978165</v>
      </c>
      <c r="C93" s="27">
        <f t="shared" ca="1" si="6"/>
        <v>9.9728269938353442</v>
      </c>
      <c r="D93" s="27">
        <f t="shared" ca="1" si="7"/>
        <v>3.7043843039811559</v>
      </c>
      <c r="E93" s="25">
        <f t="shared" si="4"/>
        <v>0.92</v>
      </c>
      <c r="F93" s="25"/>
      <c r="G93" s="25"/>
      <c r="H93" s="25"/>
      <c r="I93" s="25"/>
      <c r="J93" s="25"/>
      <c r="K93" s="25"/>
      <c r="L93" s="25"/>
    </row>
    <row r="94" spans="1:12">
      <c r="A94" s="21">
        <v>0.93</v>
      </c>
      <c r="B94" s="27">
        <f t="shared" ca="1" si="5"/>
        <v>13.499789681488419</v>
      </c>
      <c r="C94" s="27">
        <f t="shared" ca="1" si="6"/>
        <v>9.8185322122029088</v>
      </c>
      <c r="D94" s="27">
        <f t="shared" ca="1" si="7"/>
        <v>3.6812574692855105</v>
      </c>
      <c r="E94" s="25">
        <f t="shared" si="4"/>
        <v>0.93</v>
      </c>
      <c r="F94" s="25"/>
      <c r="G94" s="25"/>
      <c r="H94" s="25"/>
      <c r="I94" s="25"/>
      <c r="J94" s="25"/>
      <c r="K94" s="25"/>
      <c r="L94" s="25"/>
    </row>
    <row r="95" spans="1:12">
      <c r="A95" s="21">
        <v>0.94</v>
      </c>
      <c r="B95" s="27">
        <f t="shared" ca="1" si="5"/>
        <v>13.32236806516034</v>
      </c>
      <c r="C95" s="27">
        <f t="shared" ca="1" si="6"/>
        <v>9.6642374305704735</v>
      </c>
      <c r="D95" s="27">
        <f t="shared" ca="1" si="7"/>
        <v>3.6581306345898668</v>
      </c>
      <c r="E95" s="25">
        <f t="shared" si="4"/>
        <v>0.94</v>
      </c>
      <c r="F95" s="25"/>
      <c r="G95" s="25"/>
      <c r="H95" s="25"/>
      <c r="I95" s="25"/>
      <c r="J95" s="25"/>
      <c r="K95" s="25"/>
      <c r="L95" s="25"/>
    </row>
    <row r="96" spans="1:12">
      <c r="A96" s="21">
        <v>0.95</v>
      </c>
      <c r="B96" s="27">
        <f t="shared" ca="1" si="5"/>
        <v>13.144946448832259</v>
      </c>
      <c r="C96" s="27">
        <f t="shared" ca="1" si="6"/>
        <v>9.5099426489380381</v>
      </c>
      <c r="D96" s="27">
        <f t="shared" ca="1" si="7"/>
        <v>3.6350037998942213</v>
      </c>
      <c r="E96" s="25">
        <f t="shared" si="4"/>
        <v>0.95</v>
      </c>
      <c r="F96" s="25"/>
      <c r="G96" s="25"/>
      <c r="H96" s="25"/>
      <c r="I96" s="25"/>
      <c r="J96" s="25"/>
      <c r="K96" s="25"/>
      <c r="L96" s="25"/>
    </row>
    <row r="97" spans="1:12">
      <c r="A97" s="21">
        <v>0.96</v>
      </c>
      <c r="B97" s="27">
        <f t="shared" ca="1" si="5"/>
        <v>12.967524832504177</v>
      </c>
      <c r="C97" s="27">
        <f t="shared" ca="1" si="6"/>
        <v>9.3556478673056009</v>
      </c>
      <c r="D97" s="27">
        <f t="shared" ca="1" si="7"/>
        <v>3.6118769651985758</v>
      </c>
      <c r="E97" s="25">
        <f t="shared" si="4"/>
        <v>0.96</v>
      </c>
      <c r="F97" s="25"/>
      <c r="G97" s="25"/>
      <c r="H97" s="25"/>
      <c r="I97" s="25"/>
      <c r="J97" s="25"/>
      <c r="K97" s="25"/>
      <c r="L97" s="25"/>
    </row>
    <row r="98" spans="1:12">
      <c r="A98" s="21">
        <v>0.97</v>
      </c>
      <c r="B98" s="27">
        <f t="shared" ca="1" si="5"/>
        <v>12.790103216176094</v>
      </c>
      <c r="C98" s="27">
        <f t="shared" ca="1" si="6"/>
        <v>9.2013530856731656</v>
      </c>
      <c r="D98" s="27">
        <f t="shared" ca="1" si="7"/>
        <v>3.5887501305029286</v>
      </c>
      <c r="E98" s="25">
        <f t="shared" si="4"/>
        <v>0.97</v>
      </c>
      <c r="F98" s="25"/>
      <c r="G98" s="25"/>
      <c r="H98" s="25"/>
      <c r="I98" s="25"/>
      <c r="J98" s="25"/>
      <c r="K98" s="25"/>
      <c r="L98" s="25"/>
    </row>
    <row r="99" spans="1:12">
      <c r="A99" s="21">
        <v>0.98</v>
      </c>
      <c r="B99" s="27">
        <f t="shared" ca="1" si="5"/>
        <v>12.612681599848013</v>
      </c>
      <c r="C99" s="27">
        <f t="shared" ca="1" si="6"/>
        <v>9.0470583040407284</v>
      </c>
      <c r="D99" s="27">
        <f t="shared" ca="1" si="7"/>
        <v>3.5656232958072849</v>
      </c>
      <c r="E99" s="25">
        <f t="shared" si="4"/>
        <v>0.98</v>
      </c>
      <c r="F99" s="25"/>
      <c r="G99" s="25"/>
      <c r="H99" s="25"/>
      <c r="I99" s="25"/>
      <c r="J99" s="25"/>
      <c r="K99" s="25"/>
      <c r="L99" s="25"/>
    </row>
    <row r="100" spans="1:12">
      <c r="A100" s="21">
        <v>0.99</v>
      </c>
      <c r="B100" s="27">
        <f t="shared" ca="1" si="5"/>
        <v>12.435259983519932</v>
      </c>
      <c r="C100" s="27">
        <f t="shared" ca="1" si="6"/>
        <v>8.8927635224082913</v>
      </c>
      <c r="D100" s="27">
        <f t="shared" ca="1" si="7"/>
        <v>3.5424964611116412</v>
      </c>
      <c r="E100" s="25">
        <f t="shared" si="4"/>
        <v>0.99</v>
      </c>
      <c r="F100" s="25"/>
      <c r="G100" s="25"/>
      <c r="H100" s="25"/>
      <c r="I100" s="25"/>
      <c r="J100" s="25"/>
      <c r="K100" s="25"/>
      <c r="L100" s="25"/>
    </row>
    <row r="101" spans="1:12">
      <c r="A101" s="21">
        <v>1</v>
      </c>
      <c r="B101" s="27">
        <f t="shared" ca="1" si="5"/>
        <v>12.25783836719185</v>
      </c>
      <c r="C101" s="27">
        <f t="shared" ca="1" si="6"/>
        <v>8.7384687407758559</v>
      </c>
      <c r="D101" s="27">
        <f t="shared" ca="1" si="7"/>
        <v>3.5193696264159939</v>
      </c>
      <c r="E101" s="25">
        <f t="shared" si="4"/>
        <v>1</v>
      </c>
      <c r="F101" s="25"/>
      <c r="G101" s="25"/>
      <c r="H101" s="25"/>
      <c r="I101" s="25"/>
      <c r="J101" s="25"/>
      <c r="K101" s="25"/>
      <c r="L101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2016-04-05T08:24:21Z</dcterms:modified>
</cp:coreProperties>
</file>