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45" windowWidth="28620" windowHeight="129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G3" i="1" a="1"/>
  <c r="G3" i="1"/>
  <c r="G4" i="1" a="1"/>
  <c r="G4" i="1" s="1"/>
  <c r="G5" i="1" a="1"/>
  <c r="G5" i="1" s="1"/>
  <c r="G6" i="1" a="1"/>
  <c r="G6" i="1"/>
  <c r="G7" i="1" a="1"/>
  <c r="G7" i="1"/>
  <c r="G8" i="1" a="1"/>
  <c r="G8" i="1" s="1"/>
  <c r="G9" i="1" a="1"/>
  <c r="G9" i="1" s="1"/>
  <c r="G10" i="1" a="1"/>
  <c r="G10" i="1"/>
  <c r="G11" i="1" a="1"/>
  <c r="G11" i="1"/>
  <c r="G12" i="1" a="1"/>
  <c r="G12" i="1" s="1"/>
  <c r="G13" i="1" a="1"/>
  <c r="G13" i="1" s="1"/>
  <c r="G14" i="1" a="1"/>
  <c r="G14" i="1"/>
  <c r="G15" i="1" a="1"/>
  <c r="G15" i="1"/>
  <c r="G16" i="1" a="1"/>
  <c r="G16" i="1" s="1"/>
  <c r="G17" i="1" a="1"/>
  <c r="G17" i="1" s="1"/>
  <c r="G18" i="1" a="1"/>
  <c r="G18" i="1"/>
  <c r="G19" i="1" a="1"/>
  <c r="G19" i="1"/>
  <c r="G20" i="1" a="1"/>
  <c r="G20" i="1" s="1"/>
  <c r="G21" i="1" a="1"/>
  <c r="G21" i="1" s="1"/>
  <c r="G22" i="1" a="1"/>
  <c r="G22" i="1"/>
  <c r="G23" i="1" a="1"/>
  <c r="G23" i="1"/>
  <c r="G24" i="1" a="1"/>
  <c r="G24" i="1" s="1"/>
  <c r="G25" i="1" a="1"/>
  <c r="G25" i="1" s="1"/>
  <c r="G26" i="1" a="1"/>
  <c r="G26" i="1"/>
  <c r="G27" i="1" a="1"/>
  <c r="G27" i="1"/>
  <c r="G28" i="1" a="1"/>
  <c r="G28" i="1" s="1"/>
  <c r="G29" i="1" a="1"/>
  <c r="G29" i="1" s="1"/>
  <c r="G30" i="1" a="1"/>
  <c r="G30" i="1"/>
  <c r="G31" i="1" a="1"/>
  <c r="G31" i="1"/>
  <c r="G32" i="1" a="1"/>
  <c r="G32" i="1" s="1"/>
  <c r="G33" i="1" a="1"/>
  <c r="G33" i="1" s="1"/>
  <c r="G2" i="1" a="1"/>
  <c r="G2" i="1" s="1"/>
  <c r="E2" i="1"/>
  <c r="C3" i="1" l="1"/>
  <c r="D3" i="1" s="1" a="1"/>
  <c r="D3" i="1" s="1"/>
  <c r="C4" i="1"/>
  <c r="D4" i="1" s="1" a="1"/>
  <c r="D4" i="1" s="1"/>
  <c r="C5" i="1"/>
  <c r="D5" i="1" s="1" a="1"/>
  <c r="D5" i="1" s="1"/>
  <c r="C6" i="1"/>
  <c r="D6" i="1" s="1" a="1"/>
  <c r="D6" i="1" s="1"/>
  <c r="C7" i="1"/>
  <c r="D7" i="1" s="1" a="1"/>
  <c r="D7" i="1" s="1"/>
  <c r="C8" i="1"/>
  <c r="D8" i="1" s="1" a="1"/>
  <c r="D8" i="1" s="1"/>
  <c r="C9" i="1"/>
  <c r="D9" i="1" s="1" a="1"/>
  <c r="D9" i="1" s="1"/>
  <c r="C10" i="1"/>
  <c r="D10" i="1" s="1" a="1"/>
  <c r="D10" i="1" s="1"/>
  <c r="C11" i="1"/>
  <c r="D11" i="1" s="1" a="1"/>
  <c r="D11" i="1" s="1"/>
  <c r="C12" i="1"/>
  <c r="D12" i="1" s="1" a="1"/>
  <c r="D12" i="1" s="1"/>
  <c r="C13" i="1"/>
  <c r="D13" i="1" s="1" a="1"/>
  <c r="D13" i="1" s="1"/>
  <c r="C14" i="1"/>
  <c r="D14" i="1" s="1" a="1"/>
  <c r="D14" i="1" s="1"/>
  <c r="C15" i="1"/>
  <c r="D15" i="1" s="1" a="1"/>
  <c r="D15" i="1" s="1"/>
  <c r="C16" i="1"/>
  <c r="D16" i="1" s="1" a="1"/>
  <c r="D16" i="1" s="1"/>
  <c r="C17" i="1"/>
  <c r="D17" i="1" s="1" a="1"/>
  <c r="D17" i="1" s="1"/>
  <c r="C18" i="1"/>
  <c r="D18" i="1" s="1" a="1"/>
  <c r="D18" i="1" s="1"/>
  <c r="C19" i="1"/>
  <c r="D19" i="1" s="1" a="1"/>
  <c r="D19" i="1" s="1"/>
  <c r="C20" i="1"/>
  <c r="D20" i="1" s="1" a="1"/>
  <c r="D20" i="1" s="1"/>
  <c r="C21" i="1"/>
  <c r="D21" i="1" s="1" a="1"/>
  <c r="D21" i="1" s="1"/>
  <c r="C22" i="1"/>
  <c r="D22" i="1" s="1" a="1"/>
  <c r="D22" i="1" s="1"/>
  <c r="C23" i="1"/>
  <c r="D23" i="1" s="1" a="1"/>
  <c r="D23" i="1" s="1"/>
  <c r="C24" i="1"/>
  <c r="D24" i="1" s="1" a="1"/>
  <c r="D24" i="1" s="1"/>
  <c r="C25" i="1"/>
  <c r="D25" i="1" s="1" a="1"/>
  <c r="D25" i="1" s="1"/>
  <c r="C26" i="1"/>
  <c r="D26" i="1" s="1" a="1"/>
  <c r="D26" i="1" s="1"/>
  <c r="C27" i="1"/>
  <c r="D27" i="1" s="1" a="1"/>
  <c r="D27" i="1" s="1"/>
  <c r="C28" i="1"/>
  <c r="D28" i="1" s="1" a="1"/>
  <c r="D28" i="1" s="1"/>
  <c r="C29" i="1"/>
  <c r="D29" i="1" s="1" a="1"/>
  <c r="D29" i="1" s="1"/>
  <c r="C30" i="1"/>
  <c r="D30" i="1" s="1" a="1"/>
  <c r="D30" i="1" s="1"/>
  <c r="C31" i="1"/>
  <c r="D31" i="1" s="1" a="1"/>
  <c r="D31" i="1" s="1"/>
  <c r="C32" i="1"/>
  <c r="D32" i="1" s="1" a="1"/>
  <c r="D32" i="1" s="1"/>
  <c r="C33" i="1"/>
  <c r="D33" i="1" s="1" a="1"/>
  <c r="D33" i="1" s="1"/>
  <c r="C2" i="1"/>
  <c r="D2" i="1" s="1" a="1"/>
  <c r="D2" i="1" s="1"/>
</calcChain>
</file>

<file path=xl/comments1.xml><?xml version="1.0" encoding="utf-8"?>
<comments xmlns="http://schemas.openxmlformats.org/spreadsheetml/2006/main">
  <authors>
    <author>Дмитрий Н. Ёлкин</author>
  </authors>
  <commentList>
    <comment ref="E2" authorId="0">
      <text>
        <r>
          <rPr>
            <b/>
            <sz val="8"/>
            <color indexed="81"/>
            <rFont val="Tahoma"/>
            <family val="2"/>
            <charset val="204"/>
          </rPr>
          <t>Т.к. у нас отклонение равно 2,41, то оно попадает в дипазон 2,5, где коэффициент 1,41, где далее необходимо умножить этот коэф-т на Параметр 1</t>
        </r>
      </text>
    </comment>
  </commentList>
</comments>
</file>

<file path=xl/sharedStrings.xml><?xml version="1.0" encoding="utf-8"?>
<sst xmlns="http://schemas.openxmlformats.org/spreadsheetml/2006/main" count="7" uniqueCount="7">
  <si>
    <t>Параметр 1</t>
  </si>
  <si>
    <t>Параметр 2</t>
  </si>
  <si>
    <t>Отклонение</t>
  </si>
  <si>
    <t>Коэффициент</t>
  </si>
  <si>
    <t>Результат</t>
  </si>
  <si>
    <t>Диапазон отклонения</t>
  </si>
  <si>
    <t>Ожидаемый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</si>
</sst>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K33"/>
  <sheetViews>
    <sheetView tabSelected="1" workbookViewId="0">
      <selection activeCell="F3" sqref="F3"/>
    </sheetView>
  </sheetViews>
  <sheetFormatPr defaultRowHeight="15" x14ac:dyDescent="0.25"/>
  <cols>
    <col min="1" max="2" width="15.5703125" style="1" customWidth="1"/>
    <col min="3" max="3" width="12.28515625" style="2" bestFit="1" customWidth="1"/>
    <col min="4" max="4" width="12.140625" style="1" customWidth="1"/>
    <col min="5" max="5" width="13.28515625" style="2" customWidth="1"/>
    <col min="6" max="9" width="9.140625" style="2"/>
    <col min="10" max="10" width="12" style="1" customWidth="1"/>
    <col min="11" max="11" width="17.140625" style="1" customWidth="1"/>
    <col min="12" max="16384" width="9.140625" style="2"/>
  </cols>
  <sheetData>
    <row r="1" spans="1:11" ht="30" x14ac:dyDescent="0.25">
      <c r="A1" s="1" t="s">
        <v>0</v>
      </c>
      <c r="B1" s="1" t="s">
        <v>1</v>
      </c>
      <c r="C1" s="2" t="s">
        <v>2</v>
      </c>
      <c r="D1" s="1" t="s">
        <v>4</v>
      </c>
      <c r="E1" s="3" t="s">
        <v>6</v>
      </c>
      <c r="J1" s="3" t="s">
        <v>5</v>
      </c>
      <c r="K1" s="1" t="s">
        <v>3</v>
      </c>
    </row>
    <row r="2" spans="1:11" x14ac:dyDescent="0.25">
      <c r="A2" s="1">
        <v>8.27</v>
      </c>
      <c r="B2" s="1">
        <v>19.93</v>
      </c>
      <c r="C2" s="4">
        <f>B2/A2</f>
        <v>2.4099153567110037</v>
      </c>
      <c r="D2" s="1" t="str">
        <f t="array" ref="D2">IF(C2&lt;$J$2:$J$21,A2*$K$2:$K$21,"")</f>
        <v/>
      </c>
      <c r="E2" s="4">
        <f>A2*K16</f>
        <v>11.631540194805146</v>
      </c>
      <c r="F2" s="2">
        <f>A2*INDEX(K$2:K$21,COUNTIF(J$2:J$21,"&lt;="&amp;C2)+1)</f>
        <v>11.631540194805146</v>
      </c>
      <c r="G2" s="2">
        <f t="array" ref="G2">A2*INDEX($K$2:$K$21,MATCH(TRUE,$J$2:$J$21&gt;C2,0))</f>
        <v>11.631540194805146</v>
      </c>
      <c r="J2" s="1">
        <v>1.1000000000000001</v>
      </c>
      <c r="K2" s="4">
        <v>1.1000000000000001</v>
      </c>
    </row>
    <row r="3" spans="1:11" x14ac:dyDescent="0.25">
      <c r="A3" s="1">
        <v>22.75</v>
      </c>
      <c r="B3" s="1">
        <v>40.08</v>
      </c>
      <c r="C3" s="4">
        <f t="shared" ref="C3:C33" si="0">B3/A3</f>
        <v>1.7617582417582416</v>
      </c>
      <c r="D3" s="1" t="str">
        <f t="array" ref="D3">IF(C3&lt;$J$2:$J$21,A3*$K$2:$K$21,"")</f>
        <v/>
      </c>
      <c r="F3" s="2">
        <f t="shared" ref="F3:F33" si="1">A3*INDEX(K$2:K$21,COUNTIF(J$2:J$21,"&lt;="&amp;C3)+1)</f>
        <v>28.4375</v>
      </c>
      <c r="G3" s="2">
        <f t="array" ref="G3">A3*INDEX($K$2:$K$21,MATCH(TRUE,$J$2:$J$21&gt;C3,0))</f>
        <v>28.4375</v>
      </c>
      <c r="J3" s="1">
        <v>1.2</v>
      </c>
      <c r="K3" s="4">
        <v>1.1200000000000001</v>
      </c>
    </row>
    <row r="4" spans="1:11" x14ac:dyDescent="0.25">
      <c r="A4" s="1">
        <v>1.35</v>
      </c>
      <c r="B4" s="1">
        <v>6.88</v>
      </c>
      <c r="C4" s="4">
        <f t="shared" si="0"/>
        <v>5.0962962962962957</v>
      </c>
      <c r="D4" s="1" t="str">
        <f t="array" ref="D4">IF(C4&lt;$J$2:$J$21,A4*$K$2:$K$21,"")</f>
        <v/>
      </c>
      <c r="F4" s="2" t="e">
        <f t="shared" si="1"/>
        <v>#REF!</v>
      </c>
      <c r="G4" s="2" t="e">
        <f t="array" ref="G4">A4*INDEX($K$2:$K$21,MATCH(TRUE,$J$2:$J$21&gt;C4,0))</f>
        <v>#N/A</v>
      </c>
      <c r="J4" s="1">
        <v>1.3</v>
      </c>
      <c r="K4" s="4">
        <v>1.1399999999999999</v>
      </c>
    </row>
    <row r="5" spans="1:11" x14ac:dyDescent="0.25">
      <c r="A5" s="1">
        <v>6.83</v>
      </c>
      <c r="B5" s="1">
        <v>9.0299999999999994</v>
      </c>
      <c r="C5" s="4">
        <f t="shared" si="0"/>
        <v>1.3221083455344069</v>
      </c>
      <c r="D5" s="1" t="str">
        <f t="array" ref="D5">IF(C5&lt;$J$2:$J$21,A5*$K$2:$K$21,"")</f>
        <v/>
      </c>
      <c r="F5" s="2">
        <f t="shared" si="1"/>
        <v>7.9227999999999996</v>
      </c>
      <c r="G5" s="2">
        <f t="array" ref="G5">A5*INDEX($K$2:$K$21,MATCH(TRUE,$J$2:$J$21&gt;C5,0))</f>
        <v>7.9227999999999996</v>
      </c>
      <c r="J5" s="1">
        <v>1.4</v>
      </c>
      <c r="K5" s="4">
        <v>1.1599999999999999</v>
      </c>
    </row>
    <row r="6" spans="1:11" x14ac:dyDescent="0.25">
      <c r="A6" s="1">
        <v>3.62</v>
      </c>
      <c r="B6" s="1">
        <v>1.97</v>
      </c>
      <c r="C6" s="4">
        <f t="shared" si="0"/>
        <v>0.54419889502762431</v>
      </c>
      <c r="D6" s="1">
        <f t="array" ref="D6">IF(C6&lt;$J$2:$J$21,A6*$K$2:$K$21,"")</f>
        <v>3.9820000000000007</v>
      </c>
      <c r="F6" s="2">
        <f t="shared" si="1"/>
        <v>3.9820000000000007</v>
      </c>
      <c r="G6" s="2">
        <f t="array" ref="G6">A6*INDEX($K$2:$K$21,MATCH(TRUE,$J$2:$J$21&gt;C6,0))</f>
        <v>3.9820000000000007</v>
      </c>
      <c r="J6" s="1">
        <v>1.5</v>
      </c>
      <c r="K6" s="4">
        <v>1.18</v>
      </c>
    </row>
    <row r="7" spans="1:11" x14ac:dyDescent="0.25">
      <c r="A7" s="1">
        <v>57.18</v>
      </c>
      <c r="B7" s="1">
        <v>0</v>
      </c>
      <c r="C7" s="4">
        <f t="shared" si="0"/>
        <v>0</v>
      </c>
      <c r="D7" s="1">
        <f t="array" ref="D7">IF(C7&lt;$J$2:$J$21,A7*$K$2:$K$21,"")</f>
        <v>62.898000000000003</v>
      </c>
      <c r="F7" s="2">
        <f t="shared" si="1"/>
        <v>62.898000000000003</v>
      </c>
      <c r="G7" s="2">
        <f t="array" ref="G7">A7*INDEX($K$2:$K$21,MATCH(TRUE,$J$2:$J$21&gt;C7,0))</f>
        <v>62.898000000000003</v>
      </c>
      <c r="J7" s="1">
        <v>1.6</v>
      </c>
      <c r="K7" s="4">
        <v>1.21</v>
      </c>
    </row>
    <row r="8" spans="1:11" x14ac:dyDescent="0.25">
      <c r="A8" s="1">
        <v>290.12</v>
      </c>
      <c r="B8" s="1">
        <v>707.2</v>
      </c>
      <c r="C8" s="4">
        <f t="shared" si="0"/>
        <v>2.4376120226113334</v>
      </c>
      <c r="D8" s="1" t="str">
        <f t="array" ref="D8">IF(C8&lt;$J$2:$J$21,A8*$K$2:$K$21,"")</f>
        <v/>
      </c>
      <c r="F8" s="2">
        <f t="shared" si="1"/>
        <v>408.04624441558269</v>
      </c>
      <c r="G8" s="2">
        <f t="array" ref="G8">A8*INDEX($K$2:$K$21,MATCH(TRUE,$J$2:$J$21&gt;C8,0))</f>
        <v>408.04624441558269</v>
      </c>
      <c r="J8" s="1">
        <v>1.7</v>
      </c>
      <c r="K8" s="4">
        <v>1.23</v>
      </c>
    </row>
    <row r="9" spans="1:11" x14ac:dyDescent="0.25">
      <c r="A9" s="1">
        <v>392.16</v>
      </c>
      <c r="B9" s="1">
        <v>389.87</v>
      </c>
      <c r="C9" s="4">
        <f t="shared" si="0"/>
        <v>0.99416054671562626</v>
      </c>
      <c r="D9" s="1">
        <f t="array" ref="D9">IF(C9&lt;$J$2:$J$21,A9*$K$2:$K$21,"")</f>
        <v>431.37600000000009</v>
      </c>
      <c r="F9" s="2">
        <f t="shared" si="1"/>
        <v>431.37600000000009</v>
      </c>
      <c r="G9" s="2">
        <f t="array" ref="G9">A9*INDEX($K$2:$K$21,MATCH(TRUE,$J$2:$J$21&gt;C9,0))</f>
        <v>431.37600000000009</v>
      </c>
      <c r="J9" s="1">
        <v>1.8</v>
      </c>
      <c r="K9" s="4">
        <v>1.25</v>
      </c>
    </row>
    <row r="10" spans="1:11" x14ac:dyDescent="0.25">
      <c r="A10" s="1">
        <v>19.440000000000001</v>
      </c>
      <c r="B10" s="1">
        <v>41.56</v>
      </c>
      <c r="C10" s="4">
        <f t="shared" si="0"/>
        <v>2.1378600823045266</v>
      </c>
      <c r="D10" s="1" t="str">
        <f t="array" ref="D10">IF(C10&lt;$J$2:$J$21,A10*$K$2:$K$21,"")</f>
        <v/>
      </c>
      <c r="F10" s="2">
        <f t="shared" si="1"/>
        <v>26.050862337662242</v>
      </c>
      <c r="G10" s="2">
        <f t="array" ref="G10">A10*INDEX($K$2:$K$21,MATCH(TRUE,$J$2:$J$21&gt;C10,0))</f>
        <v>26.050862337662242</v>
      </c>
      <c r="J10" s="1">
        <v>1.9</v>
      </c>
      <c r="K10" s="4">
        <v>1.2717857142857101</v>
      </c>
    </row>
    <row r="11" spans="1:11" x14ac:dyDescent="0.25">
      <c r="A11" s="1">
        <v>20.37</v>
      </c>
      <c r="B11" s="1">
        <v>25.85</v>
      </c>
      <c r="C11" s="4">
        <f t="shared" si="0"/>
        <v>1.2690230731467844</v>
      </c>
      <c r="D11" s="1" t="str">
        <f t="array" ref="D11">IF(C11&lt;$J$2:$J$21,A11*$K$2:$K$21,"")</f>
        <v/>
      </c>
      <c r="F11" s="2">
        <f t="shared" si="1"/>
        <v>23.221799999999998</v>
      </c>
      <c r="G11" s="2">
        <f t="array" ref="G11">A11*INDEX($K$2:$K$21,MATCH(TRUE,$J$2:$J$21&gt;C11,0))</f>
        <v>23.221799999999998</v>
      </c>
      <c r="J11" s="1">
        <v>2</v>
      </c>
      <c r="K11" s="4">
        <v>1.3</v>
      </c>
    </row>
    <row r="12" spans="1:11" x14ac:dyDescent="0.25">
      <c r="A12" s="1">
        <v>22.64</v>
      </c>
      <c r="B12" s="1">
        <v>48.91</v>
      </c>
      <c r="C12" s="4">
        <f t="shared" si="0"/>
        <v>2.1603356890459362</v>
      </c>
      <c r="D12" s="1" t="str">
        <f t="array" ref="D12">IF(C12&lt;$J$2:$J$21,A12*$K$2:$K$21,"")</f>
        <v/>
      </c>
      <c r="F12" s="2">
        <f t="shared" si="1"/>
        <v>30.339070129870017</v>
      </c>
      <c r="G12" s="2">
        <f t="array" ref="G12">A12*INDEX($K$2:$K$21,MATCH(TRUE,$J$2:$J$21&gt;C12,0))</f>
        <v>30.339070129870017</v>
      </c>
      <c r="J12" s="1">
        <v>2.1</v>
      </c>
      <c r="K12" s="4">
        <v>1.31792857142857</v>
      </c>
    </row>
    <row r="13" spans="1:11" x14ac:dyDescent="0.25">
      <c r="A13" s="1">
        <v>6.2</v>
      </c>
      <c r="B13" s="1">
        <v>10.61</v>
      </c>
      <c r="C13" s="4">
        <f t="shared" si="0"/>
        <v>1.7112903225806451</v>
      </c>
      <c r="D13" s="1" t="str">
        <f t="array" ref="D13">IF(C13&lt;$J$2:$J$21,A13*$K$2:$K$21,"")</f>
        <v/>
      </c>
      <c r="F13" s="2">
        <f t="shared" si="1"/>
        <v>7.75</v>
      </c>
      <c r="G13" s="2">
        <f t="array" ref="G13">A13*INDEX($K$2:$K$21,MATCH(TRUE,$J$2:$J$21&gt;C13,0))</f>
        <v>7.75</v>
      </c>
      <c r="J13" s="1">
        <v>2.2000000000000002</v>
      </c>
      <c r="K13" s="4">
        <v>1.3400649350649301</v>
      </c>
    </row>
    <row r="14" spans="1:11" x14ac:dyDescent="0.25">
      <c r="A14" s="1">
        <v>20.79</v>
      </c>
      <c r="B14" s="1">
        <v>0</v>
      </c>
      <c r="C14" s="4">
        <f t="shared" si="0"/>
        <v>0</v>
      </c>
      <c r="D14" s="1">
        <f t="array" ref="D14">IF(C14&lt;$J$2:$J$21,A14*$K$2:$K$21,"")</f>
        <v>22.869</v>
      </c>
      <c r="F14" s="2">
        <f t="shared" si="1"/>
        <v>22.869</v>
      </c>
      <c r="G14" s="2">
        <f t="array" ref="G14">A14*INDEX($K$2:$K$21,MATCH(TRUE,$J$2:$J$21&gt;C14,0))</f>
        <v>22.869</v>
      </c>
      <c r="J14" s="1">
        <v>2.2999999999999998</v>
      </c>
      <c r="K14" s="4">
        <v>1.37</v>
      </c>
    </row>
    <row r="15" spans="1:11" x14ac:dyDescent="0.25">
      <c r="A15" s="1">
        <v>223.43</v>
      </c>
      <c r="B15" s="1">
        <v>0</v>
      </c>
      <c r="C15" s="4">
        <f t="shared" si="0"/>
        <v>0</v>
      </c>
      <c r="D15" s="1">
        <f t="array" ref="D15">IF(C15&lt;$J$2:$J$21,A15*$K$2:$K$21,"")</f>
        <v>245.77300000000002</v>
      </c>
      <c r="F15" s="2">
        <f t="shared" si="1"/>
        <v>245.77300000000002</v>
      </c>
      <c r="G15" s="2">
        <f t="array" ref="G15">A15*INDEX($K$2:$K$21,MATCH(TRUE,$J$2:$J$21&gt;C15,0))</f>
        <v>245.77300000000002</v>
      </c>
      <c r="J15" s="1">
        <v>2.4</v>
      </c>
      <c r="K15" s="4">
        <v>1.38433766233766</v>
      </c>
    </row>
    <row r="16" spans="1:11" x14ac:dyDescent="0.25">
      <c r="A16" s="1">
        <v>10.55</v>
      </c>
      <c r="B16" s="1">
        <v>16.690000000000001</v>
      </c>
      <c r="C16" s="4">
        <f t="shared" si="0"/>
        <v>1.5819905213270142</v>
      </c>
      <c r="D16" s="1" t="str">
        <f t="array" ref="D16">IF(C16&lt;$J$2:$J$21,A16*$K$2:$K$21,"")</f>
        <v/>
      </c>
      <c r="F16" s="2">
        <f t="shared" si="1"/>
        <v>12.765500000000001</v>
      </c>
      <c r="G16" s="2">
        <f t="array" ref="G16">A16*INDEX($K$2:$K$21,MATCH(TRUE,$J$2:$J$21&gt;C16,0))</f>
        <v>12.765500000000001</v>
      </c>
      <c r="J16" s="1">
        <v>2.5</v>
      </c>
      <c r="K16" s="4">
        <v>1.40647402597402</v>
      </c>
    </row>
    <row r="17" spans="1:11" x14ac:dyDescent="0.25">
      <c r="A17" s="1">
        <v>253.42</v>
      </c>
      <c r="B17" s="1">
        <v>634.52</v>
      </c>
      <c r="C17" s="4">
        <f t="shared" si="0"/>
        <v>2.5038276379133455</v>
      </c>
      <c r="D17" s="1" t="str">
        <f t="array" ref="D17">IF(C17&lt;$J$2:$J$21,A17*$K$2:$K$21,"")</f>
        <v/>
      </c>
      <c r="F17" s="2">
        <f t="shared" si="1"/>
        <v>362.03844493506506</v>
      </c>
      <c r="G17" s="2">
        <f t="array" ref="G17">A17*INDEX($K$2:$K$21,MATCH(TRUE,$J$2:$J$21&gt;C17,0))</f>
        <v>362.03844493506506</v>
      </c>
      <c r="J17" s="1">
        <v>2.6</v>
      </c>
      <c r="K17" s="4">
        <v>1.4286103896103901</v>
      </c>
    </row>
    <row r="18" spans="1:11" x14ac:dyDescent="0.25">
      <c r="A18" s="1">
        <v>152</v>
      </c>
      <c r="B18" s="1">
        <v>239.95</v>
      </c>
      <c r="C18" s="4">
        <f t="shared" si="0"/>
        <v>1.5786184210526315</v>
      </c>
      <c r="D18" s="1" t="str">
        <f t="array" ref="D18">IF(C18&lt;$J$2:$J$21,A18*$K$2:$K$21,"")</f>
        <v/>
      </c>
      <c r="F18" s="2">
        <f t="shared" si="1"/>
        <v>183.92</v>
      </c>
      <c r="G18" s="2">
        <f t="array" ref="G18">A18*INDEX($K$2:$K$21,MATCH(TRUE,$J$2:$J$21&gt;C18,0))</f>
        <v>183.92</v>
      </c>
      <c r="J18" s="1">
        <v>2.7</v>
      </c>
      <c r="K18" s="4">
        <v>1.45074675324675</v>
      </c>
    </row>
    <row r="19" spans="1:11" x14ac:dyDescent="0.25">
      <c r="A19" s="1">
        <v>177.32</v>
      </c>
      <c r="B19" s="1">
        <v>0</v>
      </c>
      <c r="C19" s="4">
        <f t="shared" si="0"/>
        <v>0</v>
      </c>
      <c r="D19" s="1">
        <f t="array" ref="D19">IF(C19&lt;$J$2:$J$21,A19*$K$2:$K$21,"")</f>
        <v>195.05200000000002</v>
      </c>
      <c r="F19" s="2">
        <f t="shared" si="1"/>
        <v>195.05200000000002</v>
      </c>
      <c r="G19" s="2">
        <f t="array" ref="G19">A19*INDEX($K$2:$K$21,MATCH(TRUE,$J$2:$J$21&gt;C19,0))</f>
        <v>195.05200000000002</v>
      </c>
      <c r="J19" s="1">
        <v>2.8</v>
      </c>
      <c r="K19" s="4">
        <v>1.47288311688311</v>
      </c>
    </row>
    <row r="20" spans="1:11" x14ac:dyDescent="0.25">
      <c r="A20" s="1">
        <v>27.09</v>
      </c>
      <c r="B20" s="1">
        <v>43.85</v>
      </c>
      <c r="C20" s="4">
        <f t="shared" si="0"/>
        <v>1.6186784791435955</v>
      </c>
      <c r="D20" s="1" t="str">
        <f t="array" ref="D20">IF(C20&lt;$J$2:$J$21,A20*$K$2:$K$21,"")</f>
        <v/>
      </c>
      <c r="F20" s="2">
        <f t="shared" si="1"/>
        <v>33.320700000000002</v>
      </c>
      <c r="G20" s="2">
        <f t="array" ref="G20">A20*INDEX($K$2:$K$21,MATCH(TRUE,$J$2:$J$21&gt;C20,0))</f>
        <v>33.320700000000002</v>
      </c>
      <c r="J20" s="1">
        <v>2.9</v>
      </c>
      <c r="K20" s="4">
        <v>1.4950194805194801</v>
      </c>
    </row>
    <row r="21" spans="1:11" x14ac:dyDescent="0.25">
      <c r="A21" s="1">
        <v>126.76</v>
      </c>
      <c r="B21" s="1">
        <v>150.87</v>
      </c>
      <c r="C21" s="4">
        <f t="shared" si="0"/>
        <v>1.1902019564531399</v>
      </c>
      <c r="D21" s="1" t="str">
        <f t="array" ref="D21">IF(C21&lt;$J$2:$J$21,A21*$K$2:$K$21,"")</f>
        <v/>
      </c>
      <c r="F21" s="2">
        <f t="shared" si="1"/>
        <v>141.97120000000001</v>
      </c>
      <c r="G21" s="2">
        <f t="array" ref="G21">A21*INDEX($K$2:$K$21,MATCH(TRUE,$J$2:$J$21&gt;C21,0))</f>
        <v>141.97120000000001</v>
      </c>
      <c r="J21" s="1">
        <v>3</v>
      </c>
      <c r="K21" s="4">
        <v>1.56</v>
      </c>
    </row>
    <row r="22" spans="1:11" x14ac:dyDescent="0.25">
      <c r="A22" s="1">
        <v>0.73</v>
      </c>
      <c r="B22" s="1">
        <v>1.73</v>
      </c>
      <c r="C22" s="4">
        <f t="shared" si="0"/>
        <v>2.3698630136986303</v>
      </c>
      <c r="D22" s="1" t="str">
        <f t="array" ref="D22">IF(C22&lt;$J$2:$J$21,A22*$K$2:$K$21,"")</f>
        <v/>
      </c>
      <c r="F22" s="2">
        <f t="shared" si="1"/>
        <v>1.0105664935064917</v>
      </c>
      <c r="G22" s="2">
        <f t="array" ref="G22">A22*INDEX($K$2:$K$21,MATCH(TRUE,$J$2:$J$21&gt;C22,0))</f>
        <v>1.0105664935064917</v>
      </c>
    </row>
    <row r="23" spans="1:11" x14ac:dyDescent="0.25">
      <c r="A23" s="1">
        <v>497.2</v>
      </c>
      <c r="B23" s="1">
        <v>640.52</v>
      </c>
      <c r="C23" s="4">
        <f t="shared" si="0"/>
        <v>1.2882542236524537</v>
      </c>
      <c r="D23" s="1" t="str">
        <f t="array" ref="D23">IF(C23&lt;$J$2:$J$21,A23*$K$2:$K$21,"")</f>
        <v/>
      </c>
      <c r="F23" s="2">
        <f t="shared" si="1"/>
        <v>566.80799999999999</v>
      </c>
      <c r="G23" s="2">
        <f t="array" ref="G23">A23*INDEX($K$2:$K$21,MATCH(TRUE,$J$2:$J$21&gt;C23,0))</f>
        <v>566.80799999999999</v>
      </c>
    </row>
    <row r="24" spans="1:11" x14ac:dyDescent="0.25">
      <c r="A24" s="1">
        <v>17.29</v>
      </c>
      <c r="B24" s="1">
        <v>25.69</v>
      </c>
      <c r="C24" s="4">
        <f t="shared" si="0"/>
        <v>1.4858299595141702</v>
      </c>
      <c r="D24" s="1" t="str">
        <f t="array" ref="D24">IF(C24&lt;$J$2:$J$21,A24*$K$2:$K$21,"")</f>
        <v/>
      </c>
      <c r="F24" s="2">
        <f t="shared" si="1"/>
        <v>20.402199999999997</v>
      </c>
      <c r="G24" s="2">
        <f t="array" ref="G24">A24*INDEX($K$2:$K$21,MATCH(TRUE,$J$2:$J$21&gt;C24,0))</f>
        <v>20.402199999999997</v>
      </c>
    </row>
    <row r="25" spans="1:11" x14ac:dyDescent="0.25">
      <c r="A25" s="1">
        <v>71.650000000000006</v>
      </c>
      <c r="B25" s="1">
        <v>191.41</v>
      </c>
      <c r="C25" s="4">
        <f t="shared" si="0"/>
        <v>2.6714584787159801</v>
      </c>
      <c r="D25" s="1" t="str">
        <f t="array" ref="D25">IF(C25&lt;$J$2:$J$21,A25*$K$2:$K$21,"")</f>
        <v/>
      </c>
      <c r="F25" s="2">
        <f t="shared" si="1"/>
        <v>103.94600487012964</v>
      </c>
      <c r="G25" s="2">
        <f t="array" ref="G25">A25*INDEX($K$2:$K$21,MATCH(TRUE,$J$2:$J$21&gt;C25,0))</f>
        <v>103.94600487012964</v>
      </c>
    </row>
    <row r="26" spans="1:11" x14ac:dyDescent="0.25">
      <c r="A26" s="1">
        <v>28.43</v>
      </c>
      <c r="B26" s="1">
        <v>24.27</v>
      </c>
      <c r="C26" s="4">
        <f t="shared" si="0"/>
        <v>0.85367569468870907</v>
      </c>
      <c r="D26" s="1">
        <f t="array" ref="D26">IF(C26&lt;$J$2:$J$21,A26*$K$2:$K$21,"")</f>
        <v>31.273000000000003</v>
      </c>
      <c r="F26" s="2">
        <f t="shared" si="1"/>
        <v>31.273000000000003</v>
      </c>
      <c r="G26" s="2">
        <f t="array" ref="G26">A26*INDEX($K$2:$K$21,MATCH(TRUE,$J$2:$J$21&gt;C26,0))</f>
        <v>31.273000000000003</v>
      </c>
    </row>
    <row r="27" spans="1:11" x14ac:dyDescent="0.25">
      <c r="A27" s="1">
        <v>0.31</v>
      </c>
      <c r="B27" s="1">
        <v>0.46</v>
      </c>
      <c r="C27" s="4">
        <f t="shared" si="0"/>
        <v>1.4838709677419355</v>
      </c>
      <c r="D27" s="1" t="str">
        <f t="array" ref="D27">IF(C27&lt;$J$2:$J$21,A27*$K$2:$K$21,"")</f>
        <v/>
      </c>
      <c r="F27" s="2">
        <f t="shared" si="1"/>
        <v>0.36579999999999996</v>
      </c>
      <c r="G27" s="2">
        <f t="array" ref="G27">A27*INDEX($K$2:$K$21,MATCH(TRUE,$J$2:$J$21&gt;C27,0))</f>
        <v>0.36579999999999996</v>
      </c>
    </row>
    <row r="28" spans="1:11" x14ac:dyDescent="0.25">
      <c r="A28" s="1">
        <v>0.42</v>
      </c>
      <c r="B28" s="1">
        <v>0.47</v>
      </c>
      <c r="C28" s="4">
        <f t="shared" si="0"/>
        <v>1.1190476190476191</v>
      </c>
      <c r="D28" s="1" t="str">
        <f t="array" ref="D28">IF(C28&lt;$J$2:$J$21,A28*$K$2:$K$21,"")</f>
        <v/>
      </c>
      <c r="F28" s="2">
        <f t="shared" si="1"/>
        <v>0.47040000000000004</v>
      </c>
      <c r="G28" s="2">
        <f t="array" ref="G28">A28*INDEX($K$2:$K$21,MATCH(TRUE,$J$2:$J$21&gt;C28,0))</f>
        <v>0.47040000000000004</v>
      </c>
    </row>
    <row r="29" spans="1:11" x14ac:dyDescent="0.25">
      <c r="A29" s="1">
        <v>26.58</v>
      </c>
      <c r="B29" s="1">
        <v>44.6</v>
      </c>
      <c r="C29" s="4">
        <f t="shared" si="0"/>
        <v>1.6779533483822424</v>
      </c>
      <c r="D29" s="1" t="str">
        <f t="array" ref="D29">IF(C29&lt;$J$2:$J$21,A29*$K$2:$K$21,"")</f>
        <v/>
      </c>
      <c r="F29" s="2">
        <f t="shared" si="1"/>
        <v>32.693399999999997</v>
      </c>
      <c r="G29" s="2">
        <f t="array" ref="G29">A29*INDEX($K$2:$K$21,MATCH(TRUE,$J$2:$J$21&gt;C29,0))</f>
        <v>32.693399999999997</v>
      </c>
    </row>
    <row r="30" spans="1:11" x14ac:dyDescent="0.25">
      <c r="A30" s="1">
        <v>14.58</v>
      </c>
      <c r="B30" s="1">
        <v>39.71</v>
      </c>
      <c r="C30" s="4">
        <f t="shared" si="0"/>
        <v>2.7235939643347051</v>
      </c>
      <c r="D30" s="1" t="str">
        <f t="array" ref="D30">IF(C30&lt;$J$2:$J$21,A30*$K$2:$K$21,"")</f>
        <v/>
      </c>
      <c r="F30" s="2">
        <f t="shared" si="1"/>
        <v>21.474635844155745</v>
      </c>
      <c r="G30" s="2">
        <f t="array" ref="G30">A30*INDEX($K$2:$K$21,MATCH(TRUE,$J$2:$J$21&gt;C30,0))</f>
        <v>21.474635844155745</v>
      </c>
    </row>
    <row r="31" spans="1:11" x14ac:dyDescent="0.25">
      <c r="A31" s="1">
        <v>76.62</v>
      </c>
      <c r="B31" s="1">
        <v>114.81</v>
      </c>
      <c r="C31" s="4">
        <f t="shared" si="0"/>
        <v>1.4984338292873922</v>
      </c>
      <c r="D31" s="1" t="str">
        <f t="array" ref="D31">IF(C31&lt;$J$2:$J$21,A31*$K$2:$K$21,"")</f>
        <v/>
      </c>
      <c r="F31" s="2">
        <f t="shared" si="1"/>
        <v>90.411600000000007</v>
      </c>
      <c r="G31" s="2">
        <f t="array" ref="G31">A31*INDEX($K$2:$K$21,MATCH(TRUE,$J$2:$J$21&gt;C31,0))</f>
        <v>90.411600000000007</v>
      </c>
    </row>
    <row r="32" spans="1:11" x14ac:dyDescent="0.25">
      <c r="A32" s="1">
        <v>24.3</v>
      </c>
      <c r="B32" s="1">
        <v>44.31</v>
      </c>
      <c r="C32" s="4">
        <f t="shared" si="0"/>
        <v>1.8234567901234568</v>
      </c>
      <c r="D32" s="1" t="str">
        <f t="array" ref="D32">IF(C32&lt;$J$2:$J$21,A32*$K$2:$K$21,"")</f>
        <v/>
      </c>
      <c r="F32" s="2">
        <f t="shared" si="1"/>
        <v>30.904392857142756</v>
      </c>
      <c r="G32" s="2">
        <f t="array" ref="G32">A32*INDEX($K$2:$K$21,MATCH(TRUE,$J$2:$J$21&gt;C32,0))</f>
        <v>30.904392857142756</v>
      </c>
    </row>
    <row r="33" spans="1:7" x14ac:dyDescent="0.25">
      <c r="A33" s="1">
        <v>264.89</v>
      </c>
      <c r="B33" s="1">
        <v>576.04999999999995</v>
      </c>
      <c r="C33" s="4">
        <f t="shared" si="0"/>
        <v>2.1746762807202988</v>
      </c>
      <c r="D33" s="1" t="str">
        <f t="array" ref="D33">IF(C33&lt;$J$2:$J$21,A33*$K$2:$K$21,"")</f>
        <v/>
      </c>
      <c r="F33" s="2">
        <f t="shared" si="1"/>
        <v>354.96980064934928</v>
      </c>
      <c r="G33" s="2">
        <f t="array" ref="G33">A33*INDEX($K$2:$K$21,MATCH(TRUE,$J$2:$J$21&gt;C33,0))</f>
        <v>354.96980064934928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TR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Н. Ёлкин</dc:creator>
  <cp:lastModifiedBy>Boroda</cp:lastModifiedBy>
  <dcterms:created xsi:type="dcterms:W3CDTF">2016-04-11T14:54:49Z</dcterms:created>
  <dcterms:modified xsi:type="dcterms:W3CDTF">2016-04-11T16:23:53Z</dcterms:modified>
</cp:coreProperties>
</file>