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aminas\Desktop\"/>
    </mc:Choice>
  </mc:AlternateContent>
  <bookViews>
    <workbookView xWindow="0" yWindow="0" windowWidth="15345" windowHeight="4605" tabRatio="890" activeTab="1"/>
  </bookViews>
  <sheets>
    <sheet name="спр" sheetId="45" r:id="rId1"/>
    <sheet name="Факт отгузки" sheetId="46" r:id="rId2"/>
  </sheets>
  <externalReferences>
    <externalReference r:id="rId3"/>
  </externalReferences>
  <definedNames>
    <definedName name="Валюта">[1]Списки!$R$2:$R$6</definedName>
    <definedName name="Города">#REF!</definedName>
    <definedName name="Группа_ХСЗР">[1]Списки!$J$2:$J$8</definedName>
    <definedName name="ОП">OFFSET([1]Списки!$E$1,MATCH([1]ХСЗР!$D1,[1]Списки!$E$1:$E$100,0)-1,1,COUNTIF([1]Списки!$E$1:$E$100,[1]ХСЗР!$D1),1)</definedName>
    <definedName name="Регион">[1]Списки!$C$2:$C$8</definedName>
    <definedName name="ХСЗР">OFFSET([1]Списки!$L$1,MATCH([1]ХСЗР!$G1,[1]Списки!$L$1:$L$501,0)-1,1,COUNTIF([1]Списки!$E$1:$L$501,[1]ХСЗР!$G1),1)</definedName>
  </definedNames>
  <calcPr calcId="152511"/>
</workbook>
</file>

<file path=xl/calcChain.xml><?xml version="1.0" encoding="utf-8"?>
<calcChain xmlns="http://schemas.openxmlformats.org/spreadsheetml/2006/main">
  <c r="D3" i="46" l="1"/>
  <c r="D40" i="46"/>
  <c r="D41" i="46"/>
  <c r="D42" i="46"/>
  <c r="D43" i="46"/>
  <c r="D39" i="46"/>
  <c r="D24" i="46"/>
  <c r="D25" i="46"/>
  <c r="D4" i="46" l="1"/>
  <c r="D5" i="46"/>
  <c r="D6" i="46"/>
  <c r="D7" i="46"/>
  <c r="D8" i="46"/>
  <c r="D9" i="46"/>
  <c r="D10" i="46"/>
  <c r="D11" i="46"/>
  <c r="D12" i="46"/>
  <c r="D13" i="46"/>
  <c r="D14" i="46"/>
  <c r="D15" i="46"/>
  <c r="D16" i="46"/>
  <c r="D17" i="46"/>
  <c r="D18" i="46"/>
  <c r="D19" i="46"/>
  <c r="D20" i="46"/>
  <c r="D21" i="46"/>
  <c r="D22" i="46"/>
  <c r="D23" i="46"/>
  <c r="D26" i="46"/>
  <c r="D27" i="46"/>
  <c r="D28" i="46"/>
  <c r="D29" i="46"/>
  <c r="D30" i="46"/>
  <c r="D31" i="46"/>
  <c r="D32" i="46"/>
  <c r="D33" i="46"/>
  <c r="D34" i="46"/>
  <c r="D35" i="46"/>
  <c r="D36" i="46"/>
  <c r="D37" i="46"/>
  <c r="D38" i="46"/>
  <c r="C5" i="46"/>
  <c r="C6" i="46" s="1"/>
  <c r="C7" i="46"/>
  <c r="C8" i="46" s="1"/>
  <c r="C9" i="46" s="1"/>
  <c r="C10" i="46" s="1"/>
  <c r="C11" i="46" s="1"/>
  <c r="C23" i="46"/>
  <c r="C24" i="46" s="1"/>
  <c r="C39" i="46"/>
  <c r="C41" i="46" s="1"/>
  <c r="C34" i="46"/>
  <c r="C30" i="46"/>
  <c r="C25" i="46"/>
  <c r="C19" i="46"/>
  <c r="C14" i="46"/>
  <c r="C12" i="46"/>
  <c r="C3" i="46"/>
  <c r="C4" i="46" s="1"/>
  <c r="C16" i="46" l="1"/>
  <c r="C36" i="46"/>
  <c r="C37" i="46"/>
  <c r="C38" i="46"/>
  <c r="C35" i="46"/>
  <c r="C21" i="46"/>
  <c r="C22" i="46"/>
  <c r="C20" i="46"/>
  <c r="C32" i="46"/>
  <c r="C13" i="46"/>
  <c r="C28" i="46"/>
  <c r="C27" i="46"/>
  <c r="C40" i="46"/>
  <c r="C43" i="46"/>
  <c r="C15" i="46"/>
  <c r="C18" i="46"/>
  <c r="C26" i="46"/>
  <c r="C31" i="46"/>
  <c r="C17" i="46"/>
  <c r="C29" i="46"/>
  <c r="C33" i="46"/>
  <c r="C42" i="46"/>
</calcChain>
</file>

<file path=xl/sharedStrings.xml><?xml version="1.0" encoding="utf-8"?>
<sst xmlns="http://schemas.openxmlformats.org/spreadsheetml/2006/main" count="374" uniqueCount="268">
  <si>
    <t>Курск</t>
  </si>
  <si>
    <t>Тамбов</t>
  </si>
  <si>
    <t>Тула</t>
  </si>
  <si>
    <t>Ураган Форте</t>
  </si>
  <si>
    <t>Раундап</t>
  </si>
  <si>
    <t>Банвел</t>
  </si>
  <si>
    <t>Тренд-90</t>
  </si>
  <si>
    <t>Инновейт+Атон</t>
  </si>
  <si>
    <t>Рексолин Zn 15</t>
  </si>
  <si>
    <t>Брейк</t>
  </si>
  <si>
    <t>Максим КС</t>
  </si>
  <si>
    <t>Ноктин А</t>
  </si>
  <si>
    <t>Пронок Мульти</t>
  </si>
  <si>
    <t>Базагран</t>
  </si>
  <si>
    <t>Хармони</t>
  </si>
  <si>
    <t>Фюзилад Форте</t>
  </si>
  <si>
    <t>Реглон Супер</t>
  </si>
  <si>
    <t>Гезагард</t>
  </si>
  <si>
    <t>Дуал Голд</t>
  </si>
  <si>
    <t>Галакси Топ</t>
  </si>
  <si>
    <t>Арамо 45</t>
  </si>
  <si>
    <t>Оптимо</t>
  </si>
  <si>
    <t>Стингер Трио</t>
  </si>
  <si>
    <t>Пикус</t>
  </si>
  <si>
    <t>Це Це Це 750</t>
  </si>
  <si>
    <t>Данадим эксперт</t>
  </si>
  <si>
    <t>Альбит</t>
  </si>
  <si>
    <t>Импакт Супер</t>
  </si>
  <si>
    <t>Амистар Экстра</t>
  </si>
  <si>
    <t>Борей</t>
  </si>
  <si>
    <t>Лонтрел Гранд</t>
  </si>
  <si>
    <t>Эфория</t>
  </si>
  <si>
    <t>Пиктор</t>
  </si>
  <si>
    <t>Элюмис</t>
  </si>
  <si>
    <t>Кордус Плюс</t>
  </si>
  <si>
    <t>Гринго Mg</t>
  </si>
  <si>
    <t>Люмакс</t>
  </si>
  <si>
    <t>Карате Зеон</t>
  </si>
  <si>
    <t>Прима</t>
  </si>
  <si>
    <t>Моддус</t>
  </si>
  <si>
    <t>Аксиал</t>
  </si>
  <si>
    <t>Альто Турбо</t>
  </si>
  <si>
    <t>Максим Экстрим</t>
  </si>
  <si>
    <t>Инстиво</t>
  </si>
  <si>
    <t>Дивиденд Экстрим</t>
  </si>
  <si>
    <t>Виктор</t>
  </si>
  <si>
    <t>Бетанал 22</t>
  </si>
  <si>
    <t>Карибу</t>
  </si>
  <si>
    <t>Пилот</t>
  </si>
  <si>
    <t>Импакт</t>
  </si>
  <si>
    <t>Бетанал Эксперт ОФ</t>
  </si>
  <si>
    <t>Децис Профи</t>
  </si>
  <si>
    <t>Пантера</t>
  </si>
  <si>
    <t>АгроМастер 18-18-18+3</t>
  </si>
  <si>
    <t>Бороплюс</t>
  </si>
  <si>
    <t>Сфера Макс</t>
  </si>
  <si>
    <t>АгроМастер 15-5-30+2</t>
  </si>
  <si>
    <t>Альто Супер</t>
  </si>
  <si>
    <t>Изабион</t>
  </si>
  <si>
    <t>Секатор Турбо</t>
  </si>
  <si>
    <t>Пума Плюс</t>
  </si>
  <si>
    <t>Стабилан</t>
  </si>
  <si>
    <t>Конфидор Экстра</t>
  </si>
  <si>
    <t>Пума Супер 100</t>
  </si>
  <si>
    <t>Солигор</t>
  </si>
  <si>
    <t>Фалькон</t>
  </si>
  <si>
    <t>Децис Эксперт</t>
  </si>
  <si>
    <t>Иншур Перформ</t>
  </si>
  <si>
    <t>Абакус ультра</t>
  </si>
  <si>
    <t>Би-58 Новый</t>
  </si>
  <si>
    <t>Рекс Дуо</t>
  </si>
  <si>
    <t>Айвенго</t>
  </si>
  <si>
    <t>Нитрофикс Ж</t>
  </si>
  <si>
    <t>Фокстрот Турбо</t>
  </si>
  <si>
    <t>Бутизан Стар</t>
  </si>
  <si>
    <t>Аминофол Молибден</t>
  </si>
  <si>
    <t>Номер недели</t>
  </si>
  <si>
    <t>Адъюгрейн</t>
  </si>
  <si>
    <t>Аминофол Плюс</t>
  </si>
  <si>
    <t>Фертигрейн Старт CoMo</t>
  </si>
  <si>
    <t>Зенкор Ультра</t>
  </si>
  <si>
    <t>Максифол Радифарм</t>
  </si>
  <si>
    <t xml:space="preserve">Текнокель Амино Микс </t>
  </si>
  <si>
    <t>Максифол Динамикс</t>
  </si>
  <si>
    <t>Кластер (РХ)</t>
  </si>
  <si>
    <t>Номенклатура</t>
  </si>
  <si>
    <t>Расход</t>
  </si>
  <si>
    <t>Брейк, МЭ</t>
  </si>
  <si>
    <t>Курск АгроАктив</t>
  </si>
  <si>
    <t>Виктор, СК</t>
  </si>
  <si>
    <t>Дивиденд Экстрим, КС</t>
  </si>
  <si>
    <t>Пичаево Золотая Нива</t>
  </si>
  <si>
    <t xml:space="preserve">Тула Возрождение </t>
  </si>
  <si>
    <t>Шацк Золотая Нива</t>
  </si>
  <si>
    <t>Дуал Голд, КЭ</t>
  </si>
  <si>
    <t>Инстиво, КС</t>
  </si>
  <si>
    <t>Иншур Перформ, КС(80+40г/л)</t>
  </si>
  <si>
    <t>Каратэ Зеон, МКС</t>
  </si>
  <si>
    <t>Максим Экстрим, КС</t>
  </si>
  <si>
    <t>Пикус, КС</t>
  </si>
  <si>
    <t>Стингер Трио, КС</t>
  </si>
  <si>
    <t>Наименование Кластера (РХ)</t>
  </si>
  <si>
    <t>???</t>
  </si>
  <si>
    <t xml:space="preserve">Наименование </t>
  </si>
  <si>
    <t>Справочник населённых пунков</t>
  </si>
  <si>
    <t>Справочник номенклатуры ХСЗР</t>
  </si>
  <si>
    <t>Наименование препарата в 1С УПП</t>
  </si>
  <si>
    <t>Наименование НП в 1С УПП</t>
  </si>
  <si>
    <t>Наименование ХСЗР</t>
  </si>
  <si>
    <t>Абакус Ультра, СЭ</t>
  </si>
  <si>
    <t>Авентрол, КЭ</t>
  </si>
  <si>
    <t>Адьюгрейн</t>
  </si>
  <si>
    <t>Айвенго, КЭ</t>
  </si>
  <si>
    <t>Аксиал, КЭ</t>
  </si>
  <si>
    <t>Алистер Гранд, МД</t>
  </si>
  <si>
    <t>Альбит, ТПС</t>
  </si>
  <si>
    <t>Альбит, ТПС (6,2 + 29,8 + 91,1 + 91,2 + 181,5 г/кг) (л)</t>
  </si>
  <si>
    <t>Альто супер, КЭ</t>
  </si>
  <si>
    <t>Альто Супер, КЭ (250+80 г/л)</t>
  </si>
  <si>
    <t>Альто Турбо ,КЭ</t>
  </si>
  <si>
    <t>Альто Турбо, КЭ</t>
  </si>
  <si>
    <t>Аминофол Mo</t>
  </si>
  <si>
    <t>Амистар Экстра, СК</t>
  </si>
  <si>
    <t>Анкер Трио, КС</t>
  </si>
  <si>
    <t>Арамо 45, КЭ (45 г/л)</t>
  </si>
  <si>
    <t>Атон, ВДГ</t>
  </si>
  <si>
    <t>Базагран, ВР</t>
  </si>
  <si>
    <t>Балерина, СЭ</t>
  </si>
  <si>
    <t>Банвел, ВР</t>
  </si>
  <si>
    <t>Бельведер, СК</t>
  </si>
  <si>
    <t>Бетанал 22, КЭ</t>
  </si>
  <si>
    <t>Бетанал Эксперт ОФ, КЭ</t>
  </si>
  <si>
    <t>БИ-58 Новый, КЭ (400 г/л)</t>
  </si>
  <si>
    <t>Биодукс, Ж</t>
  </si>
  <si>
    <t>Борей, СК</t>
  </si>
  <si>
    <t>Бутизан Стар, КС</t>
  </si>
  <si>
    <t>Винцит Форте, КС</t>
  </si>
  <si>
    <t>Галакси Топ, ВК</t>
  </si>
  <si>
    <t>Гезагард, КС</t>
  </si>
  <si>
    <t>Гекстар, ВДГ</t>
  </si>
  <si>
    <t>Голтикс, СП</t>
  </si>
  <si>
    <t>Грин-Го 18-18-18 + 13MgO</t>
  </si>
  <si>
    <t>Данадим Эксперт, КЭ</t>
  </si>
  <si>
    <t>ДАШ, СК</t>
  </si>
  <si>
    <t>Децис Профи, ВДГ</t>
  </si>
  <si>
    <t>Децис Эксперт, КЭ</t>
  </si>
  <si>
    <t>Дианат, ВР</t>
  </si>
  <si>
    <t>Дикватерр Супер, ВР</t>
  </si>
  <si>
    <t>Зеллек-супер, КЭ</t>
  </si>
  <si>
    <t>Зенкор Ультра, КС</t>
  </si>
  <si>
    <t>Изабион, ВР</t>
  </si>
  <si>
    <t>Импакт Супер, КС</t>
  </si>
  <si>
    <t>Импакт, КС</t>
  </si>
  <si>
    <t>Инновейт, КС</t>
  </si>
  <si>
    <t>Карамба, КЭ</t>
  </si>
  <si>
    <t>Карибу, ВДГ</t>
  </si>
  <si>
    <t>Кернел, ВР</t>
  </si>
  <si>
    <t>Кинто Дуо, КС</t>
  </si>
  <si>
    <t>Колосаль, КЭ</t>
  </si>
  <si>
    <t>Конкистадор, ВДГ</t>
  </si>
  <si>
    <t>Конфидор Экстра, ВДГ</t>
  </si>
  <si>
    <t>Кордус Плюс,ВДГ (550+23+92г/кг)</t>
  </si>
  <si>
    <t>Корсар, ВК</t>
  </si>
  <si>
    <t>Круйзер Рапс, КС</t>
  </si>
  <si>
    <t>Линтур, ВДГ (659 + 41г/кг)</t>
  </si>
  <si>
    <t>Лонтрел гранд, ВДГ</t>
  </si>
  <si>
    <t>Лонтрел Гранд, ВДГ (750 г/кг)</t>
  </si>
  <si>
    <t>Люмакс, СЭ</t>
  </si>
  <si>
    <t>Максим Плюс</t>
  </si>
  <si>
    <t>Максим Плюс, КС</t>
  </si>
  <si>
    <t>Максим, КС</t>
  </si>
  <si>
    <t>Моддус, КЭ</t>
  </si>
  <si>
    <t>Мортира, ВДГ</t>
  </si>
  <si>
    <t>Нитрофикс, Ж</t>
  </si>
  <si>
    <t>НОПАСАРАН, КС</t>
  </si>
  <si>
    <t>Оптимо, КЭ</t>
  </si>
  <si>
    <t>Паверфол Бор ВРП</t>
  </si>
  <si>
    <t>Пантера, КЭ</t>
  </si>
  <si>
    <t>Пиктор, КС</t>
  </si>
  <si>
    <t>Пилот, ВСК</t>
  </si>
  <si>
    <t>Препарат БПК (Биополимерный комплекс)</t>
  </si>
  <si>
    <t>Прима, СЭ</t>
  </si>
  <si>
    <t>Прозаро, КЭ</t>
  </si>
  <si>
    <t>ПроНок Мульти</t>
  </si>
  <si>
    <t>Пульсар, ВР</t>
  </si>
  <si>
    <t>Пума Плюс, КЭ</t>
  </si>
  <si>
    <t>Пума Супер 100, КЭ</t>
  </si>
  <si>
    <t>Пума Супер 7.5, ЭМВ</t>
  </si>
  <si>
    <t>Рап, ВР</t>
  </si>
  <si>
    <t>Раундал</t>
  </si>
  <si>
    <t>Реглон Супер, ВР</t>
  </si>
  <si>
    <t>Рекс Дуо, КС</t>
  </si>
  <si>
    <t>Свип, ВР</t>
  </si>
  <si>
    <t>Секатор Турбо, МД</t>
  </si>
  <si>
    <t>Селест Топ, КС</t>
  </si>
  <si>
    <t>Серп, ВК</t>
  </si>
  <si>
    <t>Сирокко, КЭ</t>
  </si>
  <si>
    <t>Солигор, КЭ</t>
  </si>
  <si>
    <t>Спидфол Б</t>
  </si>
  <si>
    <t>Стабилан, ВР</t>
  </si>
  <si>
    <t>Сфера макс, КС</t>
  </si>
  <si>
    <t>Сценик Комби, КС</t>
  </si>
  <si>
    <t>Табу, ВСК</t>
  </si>
  <si>
    <t>Тайфун, ВР</t>
  </si>
  <si>
    <t>Текнокель Амино B</t>
  </si>
  <si>
    <t>Текнокель Амино Mn</t>
  </si>
  <si>
    <t>Текнокель Амино Микс</t>
  </si>
  <si>
    <t>Тотал, ВР</t>
  </si>
  <si>
    <t>Тренд-90, Ж</t>
  </si>
  <si>
    <t>Ураган Форте, ВР</t>
  </si>
  <si>
    <t>Фалькон, КЭ</t>
  </si>
  <si>
    <t>Фертигрейн Старт СоМо</t>
  </si>
  <si>
    <t>Фертигрейн Фолиар</t>
  </si>
  <si>
    <t>Флекси, ВРК</t>
  </si>
  <si>
    <t>Фокстрот Турбо, КЭ</t>
  </si>
  <si>
    <t>Фокстрот, ВЭ</t>
  </si>
  <si>
    <t>Фюзилад Форте, КЭ</t>
  </si>
  <si>
    <t>Хармони, СТС</t>
  </si>
  <si>
    <t>Хатор, ВР</t>
  </si>
  <si>
    <t>Це Це Це 750, ВК</t>
  </si>
  <si>
    <t>Элант-Премиум, КЭ</t>
  </si>
  <si>
    <t>Элюмис, МД</t>
  </si>
  <si>
    <t>Эстет, КЭ</t>
  </si>
  <si>
    <t>Эфория, КС</t>
  </si>
  <si>
    <t>Авентрол</t>
  </si>
  <si>
    <t>Алистер Гранд</t>
  </si>
  <si>
    <t>Анкер Трио</t>
  </si>
  <si>
    <t>Атон</t>
  </si>
  <si>
    <t>Балерина</t>
  </si>
  <si>
    <t>Бельведер</t>
  </si>
  <si>
    <t>Биодукс</t>
  </si>
  <si>
    <t>Винцит Форте</t>
  </si>
  <si>
    <t>Гекстар</t>
  </si>
  <si>
    <t>Голтикс</t>
  </si>
  <si>
    <t>ДАШ</t>
  </si>
  <si>
    <t>Дианат</t>
  </si>
  <si>
    <t>Дикватерр Супер</t>
  </si>
  <si>
    <t>Зеллек-супер</t>
  </si>
  <si>
    <t>Карамба</t>
  </si>
  <si>
    <t>Кернел</t>
  </si>
  <si>
    <t>Кинто Дуо</t>
  </si>
  <si>
    <t>Колосаль</t>
  </si>
  <si>
    <t>Конкистадор</t>
  </si>
  <si>
    <t>Корсар</t>
  </si>
  <si>
    <t>Круйзер Рапс</t>
  </si>
  <si>
    <t>Линтур</t>
  </si>
  <si>
    <t>Мортира</t>
  </si>
  <si>
    <t>НОПАСАРАН</t>
  </si>
  <si>
    <t>Паверфол Бор</t>
  </si>
  <si>
    <t>Прозаро</t>
  </si>
  <si>
    <t>Пульсар</t>
  </si>
  <si>
    <t>Эстет</t>
  </si>
  <si>
    <t>Элант-Премиум</t>
  </si>
  <si>
    <t>Хатор</t>
  </si>
  <si>
    <t>Рап</t>
  </si>
  <si>
    <t>Свип</t>
  </si>
  <si>
    <t>Селест Топ</t>
  </si>
  <si>
    <t>Серп</t>
  </si>
  <si>
    <t>Сирокко</t>
  </si>
  <si>
    <t>Спидфол</t>
  </si>
  <si>
    <t>Сценик Комби</t>
  </si>
  <si>
    <t>Табу</t>
  </si>
  <si>
    <t>Тайфун</t>
  </si>
  <si>
    <t>Тотал</t>
  </si>
  <si>
    <t>Фертигрейн</t>
  </si>
  <si>
    <t>Флекси</t>
  </si>
  <si>
    <t>Факт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</si>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</sst>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"/>
    <numFmt numFmtId="166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indexed="5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6">
    <xf numFmtId="0" fontId="0" fillId="0" borderId="0" xfId="0"/>
    <xf numFmtId="0" fontId="1" fillId="0" borderId="0" xfId="0" applyFont="1"/>
    <xf numFmtId="0" fontId="5" fillId="3" borderId="1" xfId="2" applyNumberFormat="1" applyFont="1" applyFill="1" applyBorder="1" applyAlignment="1">
      <alignment horizontal="left" vertical="top" wrapText="1"/>
    </xf>
    <xf numFmtId="0" fontId="5" fillId="3" borderId="1" xfId="2" applyNumberFormat="1" applyFont="1" applyFill="1" applyBorder="1" applyAlignment="1">
      <alignment vertical="top" wrapText="1"/>
    </xf>
    <xf numFmtId="0" fontId="6" fillId="3" borderId="1" xfId="2" applyNumberFormat="1" applyFont="1" applyFill="1" applyBorder="1" applyAlignment="1">
      <alignment horizontal="left" vertical="top" wrapText="1"/>
    </xf>
    <xf numFmtId="165" fontId="6" fillId="3" borderId="1" xfId="2" applyNumberFormat="1" applyFont="1" applyFill="1" applyBorder="1" applyAlignment="1">
      <alignment horizontal="right" vertical="top" wrapText="1"/>
    </xf>
    <xf numFmtId="166" fontId="6" fillId="3" borderId="1" xfId="2" applyNumberFormat="1" applyFont="1" applyFill="1" applyBorder="1" applyAlignment="1">
      <alignment horizontal="right" vertical="top" wrapText="1"/>
    </xf>
    <xf numFmtId="0" fontId="7" fillId="3" borderId="1" xfId="2" applyNumberFormat="1" applyFont="1" applyFill="1" applyBorder="1" applyAlignment="1">
      <alignment horizontal="left" vertical="top" wrapText="1"/>
    </xf>
    <xf numFmtId="165" fontId="7" fillId="3" borderId="1" xfId="2" applyNumberFormat="1" applyFont="1" applyFill="1" applyBorder="1" applyAlignment="1">
      <alignment horizontal="right" vertical="top" wrapText="1"/>
    </xf>
    <xf numFmtId="166" fontId="7" fillId="3" borderId="1" xfId="2" applyNumberFormat="1" applyFont="1" applyFill="1" applyBorder="1" applyAlignment="1">
      <alignment horizontal="right" vertical="top" wrapText="1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5" borderId="0" xfId="0" applyFont="1" applyFill="1"/>
    <xf numFmtId="0" fontId="1" fillId="6" borderId="0" xfId="0" applyFont="1" applyFill="1"/>
  </cellXfs>
  <cellStyles count="3">
    <cellStyle name="Обычный" xfId="0" builtinId="0"/>
    <cellStyle name="Обычный 4" xfId="1"/>
    <cellStyle name="Обычный_Лист1" xfId="2"/>
  </cellStyles>
  <dxfs count="0"/>
  <tableStyles count="0" defaultTableStyle="TableStyleMedium2" defaultPivotStyle="PivotStyleLight16"/>
  <colors>
    <mruColors>
      <color rgb="FFD7E4BD"/>
      <color rgb="FF23AA95"/>
      <color rgb="FF5E462A"/>
      <color rgb="FFB9B436"/>
      <color rgb="FF5E463E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amylch/Local%20Settings/Temporary%20Internet%20Files/Content.Outlook/NLDRO4XA/&#1047;&#1072;&#1082;&#1091;&#1087;&#1082;&#1080;_&#1061;&#1057;&#1047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ХСЗР"/>
      <sheetName val="весна 2015"/>
      <sheetName val="Списки"/>
      <sheetName val="Лист1"/>
    </sheetNames>
    <sheetDataSet>
      <sheetData sheetId="0"/>
      <sheetData sheetId="1" refreshError="1"/>
      <sheetData sheetId="2">
        <row r="1">
          <cell r="E1" t="str">
            <v>Холдинг</v>
          </cell>
          <cell r="F1" t="str">
            <v>ОП</v>
          </cell>
          <cell r="H1" t="str">
            <v>Плательщик</v>
          </cell>
          <cell r="J1" t="str">
            <v>Группа_ХСЗР</v>
          </cell>
          <cell r="L1" t="str">
            <v>Группа_ХСЗР_общ</v>
          </cell>
        </row>
        <row r="2">
          <cell r="C2" t="str">
            <v>Курск</v>
          </cell>
          <cell r="E2" t="str">
            <v>Курск</v>
          </cell>
          <cell r="F2" t="str">
            <v>Бунино</v>
          </cell>
          <cell r="H2" t="str">
            <v>АгроСистема</v>
          </cell>
          <cell r="J2" t="str">
            <v>Гербициды</v>
          </cell>
          <cell r="L2" t="str">
            <v>Гербициды</v>
          </cell>
        </row>
        <row r="3">
          <cell r="C3" t="str">
            <v>Липецк +Орел</v>
          </cell>
          <cell r="E3" t="str">
            <v>Курск</v>
          </cell>
          <cell r="F3" t="str">
            <v>Камыши</v>
          </cell>
          <cell r="H3" t="str">
            <v>АгроСистема-Регионы</v>
          </cell>
          <cell r="J3" t="str">
            <v>Фунгициды</v>
          </cell>
          <cell r="L3" t="str">
            <v>Гербициды</v>
          </cell>
          <cell r="R3" t="str">
            <v>руб.</v>
          </cell>
        </row>
        <row r="4">
          <cell r="C4" t="str">
            <v>Пенза</v>
          </cell>
          <cell r="E4" t="str">
            <v>Курск</v>
          </cell>
          <cell r="F4" t="str">
            <v>Максимовка</v>
          </cell>
          <cell r="H4" t="str">
            <v>АгроТерра Холдингс</v>
          </cell>
          <cell r="J4" t="str">
            <v>Инсектициды</v>
          </cell>
          <cell r="L4" t="str">
            <v>Гербициды</v>
          </cell>
          <cell r="R4" t="str">
            <v>$</v>
          </cell>
        </row>
        <row r="5">
          <cell r="C5" t="str">
            <v>Скопин</v>
          </cell>
          <cell r="E5" t="str">
            <v>Курск</v>
          </cell>
          <cell r="F5" t="str">
            <v>Мантурово</v>
          </cell>
          <cell r="H5" t="str">
            <v>АгроТерра Элеваторы</v>
          </cell>
          <cell r="J5" t="str">
            <v>Удобрения</v>
          </cell>
          <cell r="L5" t="str">
            <v>Гербициды</v>
          </cell>
          <cell r="R5" t="str">
            <v>евро</v>
          </cell>
        </row>
        <row r="6">
          <cell r="C6" t="str">
            <v>Тамбов</v>
          </cell>
          <cell r="E6" t="str">
            <v>Курск</v>
          </cell>
          <cell r="F6" t="str">
            <v>Рыльск</v>
          </cell>
          <cell r="H6" t="str">
            <v>Исса АгроФинанс</v>
          </cell>
          <cell r="J6" t="str">
            <v>П/а вещества</v>
          </cell>
          <cell r="L6" t="str">
            <v>Гербициды</v>
          </cell>
        </row>
        <row r="7">
          <cell r="C7" t="str">
            <v>Тула</v>
          </cell>
          <cell r="E7" t="str">
            <v>Курск</v>
          </cell>
          <cell r="F7" t="str">
            <v>Сосновка</v>
          </cell>
          <cell r="H7" t="str">
            <v>Капитал АгроФинанс</v>
          </cell>
          <cell r="J7" t="str">
            <v>Другое</v>
          </cell>
          <cell r="L7" t="str">
            <v>Гербициды</v>
          </cell>
        </row>
        <row r="8">
          <cell r="E8" t="str">
            <v>Курск</v>
          </cell>
          <cell r="F8" t="str">
            <v>Сула</v>
          </cell>
          <cell r="H8" t="str">
            <v>ООО "АгроТерра Логистика"</v>
          </cell>
          <cell r="L8" t="str">
            <v>Гербициды</v>
          </cell>
        </row>
        <row r="9">
          <cell r="E9" t="str">
            <v>Пенза</v>
          </cell>
          <cell r="F9" t="str">
            <v>Земетчино</v>
          </cell>
          <cell r="H9" t="str">
            <v>ООО "АгроТерра"</v>
          </cell>
          <cell r="L9" t="str">
            <v>Гербициды</v>
          </cell>
        </row>
        <row r="10">
          <cell r="E10" t="str">
            <v>Пенза</v>
          </cell>
          <cell r="F10" t="str">
            <v>Исса</v>
          </cell>
          <cell r="H10" t="str">
            <v>ООО "Воронеж АгроСистема"</v>
          </cell>
          <cell r="L10" t="str">
            <v>Гербициды</v>
          </cell>
        </row>
        <row r="11">
          <cell r="E11" t="str">
            <v>Пенза</v>
          </cell>
          <cell r="F11" t="str">
            <v>Каменка</v>
          </cell>
          <cell r="H11" t="str">
            <v>ООО "Иссинский элеватор"</v>
          </cell>
          <cell r="L11" t="str">
            <v>Гербициды</v>
          </cell>
        </row>
        <row r="12">
          <cell r="E12" t="str">
            <v>Пенза</v>
          </cell>
          <cell r="F12" t="str">
            <v>Кондоль</v>
          </cell>
          <cell r="H12" t="str">
            <v>ООО "Курск АгроАктив"</v>
          </cell>
          <cell r="L12" t="str">
            <v>Гербициды</v>
          </cell>
        </row>
        <row r="13">
          <cell r="E13" t="str">
            <v>Рязань</v>
          </cell>
          <cell r="F13" t="str">
            <v>Липецк</v>
          </cell>
          <cell r="H13" t="str">
            <v>ООО "Курск АгроСистема"</v>
          </cell>
          <cell r="L13" t="str">
            <v>Гербициды</v>
          </cell>
        </row>
        <row r="14">
          <cell r="E14" t="str">
            <v>Рязань</v>
          </cell>
          <cell r="F14" t="str">
            <v>Скопин</v>
          </cell>
          <cell r="H14" t="str">
            <v>ООО "Курские зерновые технологии"</v>
          </cell>
          <cell r="L14" t="str">
            <v>Гербициды</v>
          </cell>
        </row>
        <row r="15">
          <cell r="E15" t="str">
            <v>Рязань</v>
          </cell>
          <cell r="F15" t="str">
            <v>Ухолово</v>
          </cell>
          <cell r="H15" t="str">
            <v>ООО "Моршанский элеватор"</v>
          </cell>
          <cell r="L15" t="str">
            <v>Гербициды</v>
          </cell>
        </row>
        <row r="16">
          <cell r="E16" t="str">
            <v>Тамбов</v>
          </cell>
          <cell r="F16" t="str">
            <v>Моршанск</v>
          </cell>
          <cell r="H16" t="str">
            <v>ООО "Пенза ЗерноСистема"</v>
          </cell>
          <cell r="L16" t="str">
            <v>Гербициды</v>
          </cell>
        </row>
        <row r="17">
          <cell r="E17" t="str">
            <v>Тамбов</v>
          </cell>
          <cell r="F17" t="str">
            <v>Пичаево</v>
          </cell>
          <cell r="H17" t="str">
            <v>ООО "Пенза Золотая Нива"</v>
          </cell>
          <cell r="L17" t="str">
            <v>Гербициды</v>
          </cell>
        </row>
        <row r="18">
          <cell r="E18" t="str">
            <v>Тамбов</v>
          </cell>
          <cell r="F18" t="str">
            <v>Токарёвка</v>
          </cell>
          <cell r="H18" t="str">
            <v>ООО "Пичаево Золотая Нива"</v>
          </cell>
          <cell r="L18" t="str">
            <v>Гербициды</v>
          </cell>
        </row>
        <row r="19">
          <cell r="E19" t="str">
            <v>Тамбов</v>
          </cell>
          <cell r="F19" t="str">
            <v>Шацк</v>
          </cell>
          <cell r="H19" t="str">
            <v>ООО "Рязань АгроСистема"</v>
          </cell>
          <cell r="L19" t="str">
            <v>Гербициды</v>
          </cell>
        </row>
        <row r="20">
          <cell r="E20" t="str">
            <v>Тула</v>
          </cell>
          <cell r="F20" t="str">
            <v>Богородицк</v>
          </cell>
          <cell r="H20" t="str">
            <v>ООО "Рязань ЗерноСистема"</v>
          </cell>
          <cell r="L20" t="str">
            <v>Гербициды</v>
          </cell>
        </row>
        <row r="21">
          <cell r="E21" t="str">
            <v>Тула</v>
          </cell>
          <cell r="F21" t="str">
            <v>Липецк</v>
          </cell>
          <cell r="H21" t="str">
            <v>ООО "Тамбов АгроСистема"</v>
          </cell>
          <cell r="L21" t="str">
            <v>Гербициды</v>
          </cell>
        </row>
        <row r="22">
          <cell r="E22" t="str">
            <v>Тула</v>
          </cell>
          <cell r="F22" t="str">
            <v>Натальино</v>
          </cell>
          <cell r="H22" t="str">
            <v>ООО "Тамбов ЗерноСистема"</v>
          </cell>
          <cell r="L22" t="str">
            <v>Гербициды</v>
          </cell>
        </row>
        <row r="23">
          <cell r="H23" t="str">
            <v>ООО "Тула Возрождение"</v>
          </cell>
          <cell r="L23" t="str">
            <v>Гербициды</v>
          </cell>
        </row>
        <row r="24">
          <cell r="H24" t="str">
            <v>ООО "Тула ЗерноСистема"</v>
          </cell>
          <cell r="L24" t="str">
            <v>Гербициды</v>
          </cell>
        </row>
        <row r="25">
          <cell r="H25" t="str">
            <v>ООО "Шацк Золотая Нива"</v>
          </cell>
          <cell r="L25" t="str">
            <v>Гербициды</v>
          </cell>
        </row>
        <row r="26">
          <cell r="H26" t="str">
            <v>Пенза АгроСистема</v>
          </cell>
          <cell r="L26" t="str">
            <v>Гербициды</v>
          </cell>
        </row>
        <row r="27">
          <cell r="H27" t="str">
            <v>Пенза АгроФинанс</v>
          </cell>
          <cell r="L27" t="str">
            <v>Гербициды</v>
          </cell>
        </row>
        <row r="28">
          <cell r="L28" t="str">
            <v>Гербициды</v>
          </cell>
        </row>
        <row r="29">
          <cell r="L29" t="str">
            <v>Гербициды</v>
          </cell>
        </row>
        <row r="30">
          <cell r="L30" t="str">
            <v>Гербициды</v>
          </cell>
        </row>
        <row r="31">
          <cell r="L31" t="str">
            <v>Гербициды</v>
          </cell>
        </row>
        <row r="32">
          <cell r="L32" t="str">
            <v>Гербициды</v>
          </cell>
        </row>
        <row r="33">
          <cell r="L33" t="str">
            <v>Гербициды</v>
          </cell>
        </row>
        <row r="34">
          <cell r="L34" t="str">
            <v>Гербициды</v>
          </cell>
        </row>
        <row r="35">
          <cell r="L35" t="str">
            <v>Гербициды</v>
          </cell>
        </row>
        <row r="36">
          <cell r="L36" t="str">
            <v>Гербициды</v>
          </cell>
        </row>
        <row r="37">
          <cell r="L37" t="str">
            <v>Гербициды</v>
          </cell>
        </row>
        <row r="38">
          <cell r="L38" t="str">
            <v>Гербициды</v>
          </cell>
        </row>
        <row r="39">
          <cell r="L39" t="str">
            <v>Гербициды</v>
          </cell>
        </row>
        <row r="40">
          <cell r="L40" t="str">
            <v>Гербициды</v>
          </cell>
        </row>
        <row r="41">
          <cell r="L41" t="str">
            <v>Гербициды</v>
          </cell>
        </row>
        <row r="42">
          <cell r="L42" t="str">
            <v>Гербициды</v>
          </cell>
        </row>
        <row r="43">
          <cell r="L43" t="str">
            <v>Гербициды</v>
          </cell>
        </row>
        <row r="44">
          <cell r="L44" t="str">
            <v>Гербициды</v>
          </cell>
        </row>
        <row r="45">
          <cell r="L45" t="str">
            <v>Гербициды</v>
          </cell>
        </row>
        <row r="46">
          <cell r="L46" t="str">
            <v>Гербициды</v>
          </cell>
        </row>
        <row r="47">
          <cell r="L47" t="str">
            <v>Гербициды</v>
          </cell>
        </row>
        <row r="48">
          <cell r="L48" t="str">
            <v>Гербициды</v>
          </cell>
        </row>
        <row r="49">
          <cell r="L49" t="str">
            <v>Гербициды</v>
          </cell>
        </row>
        <row r="50">
          <cell r="L50" t="str">
            <v>Гербициды</v>
          </cell>
        </row>
        <row r="51">
          <cell r="L51" t="str">
            <v>Гербициды</v>
          </cell>
        </row>
        <row r="52">
          <cell r="L52" t="str">
            <v>Гербициды</v>
          </cell>
        </row>
        <row r="53">
          <cell r="L53" t="str">
            <v>Гербициды</v>
          </cell>
        </row>
        <row r="54">
          <cell r="L54" t="str">
            <v>Гербициды</v>
          </cell>
        </row>
        <row r="55">
          <cell r="L55" t="str">
            <v>Гербициды</v>
          </cell>
        </row>
        <row r="56">
          <cell r="L56" t="str">
            <v>Гербициды</v>
          </cell>
        </row>
        <row r="57">
          <cell r="L57" t="str">
            <v>Гербициды</v>
          </cell>
        </row>
        <row r="58">
          <cell r="L58" t="str">
            <v>Гербициды</v>
          </cell>
        </row>
        <row r="59">
          <cell r="L59" t="str">
            <v>Гербициды</v>
          </cell>
        </row>
        <row r="60">
          <cell r="L60" t="str">
            <v>Гербициды</v>
          </cell>
        </row>
        <row r="61">
          <cell r="L61" t="str">
            <v>Гербициды</v>
          </cell>
        </row>
        <row r="62">
          <cell r="L62" t="str">
            <v>Гербициды</v>
          </cell>
        </row>
        <row r="63">
          <cell r="L63" t="str">
            <v>Гербициды</v>
          </cell>
        </row>
        <row r="64">
          <cell r="L64" t="str">
            <v>Гербициды</v>
          </cell>
        </row>
        <row r="65">
          <cell r="L65" t="str">
            <v>Гербициды</v>
          </cell>
        </row>
        <row r="66">
          <cell r="L66" t="str">
            <v>Гербициды</v>
          </cell>
        </row>
        <row r="67">
          <cell r="L67" t="str">
            <v>Гербициды</v>
          </cell>
        </row>
        <row r="68">
          <cell r="L68" t="str">
            <v>Гербициды</v>
          </cell>
        </row>
        <row r="69">
          <cell r="L69" t="str">
            <v>Гербициды</v>
          </cell>
        </row>
        <row r="70">
          <cell r="L70" t="str">
            <v>Гербициды</v>
          </cell>
        </row>
        <row r="71">
          <cell r="L71" t="str">
            <v>Гербициды</v>
          </cell>
        </row>
        <row r="72">
          <cell r="L72" t="str">
            <v>Гербициды</v>
          </cell>
        </row>
        <row r="73">
          <cell r="L73" t="str">
            <v>Гербициды</v>
          </cell>
        </row>
        <row r="74">
          <cell r="L74" t="str">
            <v>Гербициды</v>
          </cell>
        </row>
        <row r="75">
          <cell r="L75" t="str">
            <v>Гербициды</v>
          </cell>
        </row>
        <row r="76">
          <cell r="L76" t="str">
            <v>Гербициды</v>
          </cell>
        </row>
        <row r="77">
          <cell r="L77" t="str">
            <v>Гербициды</v>
          </cell>
        </row>
        <row r="78">
          <cell r="L78" t="str">
            <v>Гербициды</v>
          </cell>
        </row>
        <row r="79">
          <cell r="L79" t="str">
            <v>Гербициды</v>
          </cell>
        </row>
        <row r="80">
          <cell r="L80" t="str">
            <v>Гербициды</v>
          </cell>
        </row>
        <row r="81">
          <cell r="L81" t="str">
            <v>Гербициды</v>
          </cell>
        </row>
        <row r="82">
          <cell r="L82" t="str">
            <v>Гербициды</v>
          </cell>
        </row>
        <row r="83">
          <cell r="L83" t="str">
            <v>Гербициды</v>
          </cell>
        </row>
        <row r="84">
          <cell r="L84" t="str">
            <v>Гербициды</v>
          </cell>
        </row>
        <row r="85">
          <cell r="L85" t="str">
            <v>Гербициды</v>
          </cell>
        </row>
        <row r="86">
          <cell r="L86" t="str">
            <v>Гербициды</v>
          </cell>
        </row>
        <row r="87">
          <cell r="L87" t="str">
            <v>Гербициды</v>
          </cell>
        </row>
        <row r="88">
          <cell r="L88" t="str">
            <v>Гербициды</v>
          </cell>
        </row>
        <row r="89">
          <cell r="L89" t="str">
            <v>Гербициды</v>
          </cell>
        </row>
        <row r="90">
          <cell r="L90" t="str">
            <v>Гербициды</v>
          </cell>
        </row>
        <row r="91">
          <cell r="L91" t="str">
            <v>Гербициды</v>
          </cell>
        </row>
        <row r="92">
          <cell r="L92" t="str">
            <v>Гербициды</v>
          </cell>
        </row>
        <row r="93">
          <cell r="L93" t="str">
            <v>Гербициды</v>
          </cell>
        </row>
        <row r="94">
          <cell r="L94" t="str">
            <v>Гербициды</v>
          </cell>
        </row>
        <row r="95">
          <cell r="L95" t="str">
            <v>Гербициды</v>
          </cell>
        </row>
        <row r="96">
          <cell r="L96" t="str">
            <v>Гербициды</v>
          </cell>
        </row>
        <row r="97">
          <cell r="L97" t="str">
            <v>Гербициды</v>
          </cell>
        </row>
        <row r="98">
          <cell r="L98" t="str">
            <v>Гербициды</v>
          </cell>
        </row>
        <row r="99">
          <cell r="L99" t="str">
            <v>Гербициды</v>
          </cell>
        </row>
        <row r="100">
          <cell r="L100" t="str">
            <v>Гербициды</v>
          </cell>
        </row>
        <row r="101">
          <cell r="L101" t="str">
            <v>Гербициды</v>
          </cell>
        </row>
        <row r="102">
          <cell r="L102" t="str">
            <v>Гербициды</v>
          </cell>
        </row>
        <row r="103">
          <cell r="L103" t="str">
            <v>Другое</v>
          </cell>
        </row>
        <row r="104">
          <cell r="L104" t="str">
            <v>Другое</v>
          </cell>
        </row>
        <row r="105">
          <cell r="L105" t="str">
            <v>Другое</v>
          </cell>
        </row>
        <row r="106">
          <cell r="L106" t="str">
            <v>Другое</v>
          </cell>
        </row>
        <row r="107">
          <cell r="L107" t="str">
            <v>Другое</v>
          </cell>
        </row>
        <row r="108">
          <cell r="L108" t="str">
            <v>Другое</v>
          </cell>
        </row>
        <row r="109">
          <cell r="L109" t="str">
            <v>Другое</v>
          </cell>
        </row>
        <row r="110">
          <cell r="L110" t="str">
            <v>Другое</v>
          </cell>
        </row>
        <row r="111">
          <cell r="L111" t="str">
            <v>Другое</v>
          </cell>
        </row>
        <row r="112">
          <cell r="L112" t="str">
            <v>Другое</v>
          </cell>
        </row>
        <row r="113">
          <cell r="L113" t="str">
            <v>Другое</v>
          </cell>
        </row>
        <row r="114">
          <cell r="L114" t="str">
            <v>Другое</v>
          </cell>
        </row>
        <row r="115">
          <cell r="L115" t="str">
            <v>Другое</v>
          </cell>
        </row>
        <row r="116">
          <cell r="L116" t="str">
            <v>Инсектициды</v>
          </cell>
        </row>
        <row r="117">
          <cell r="L117" t="str">
            <v>Инсектициды</v>
          </cell>
        </row>
        <row r="118">
          <cell r="L118" t="str">
            <v>Инсектициды</v>
          </cell>
        </row>
        <row r="119">
          <cell r="L119" t="str">
            <v>Инсектициды</v>
          </cell>
        </row>
        <row r="120">
          <cell r="L120" t="str">
            <v>Инсектициды</v>
          </cell>
        </row>
        <row r="121">
          <cell r="L121" t="str">
            <v>Инсектициды</v>
          </cell>
        </row>
        <row r="122">
          <cell r="L122" t="str">
            <v>Инсектициды</v>
          </cell>
        </row>
        <row r="123">
          <cell r="L123" t="str">
            <v>Инсектициды</v>
          </cell>
        </row>
        <row r="124">
          <cell r="L124" t="str">
            <v>Инсектициды</v>
          </cell>
        </row>
        <row r="125">
          <cell r="L125" t="str">
            <v>Инсектициды</v>
          </cell>
        </row>
        <row r="126">
          <cell r="L126" t="str">
            <v>Инсектициды</v>
          </cell>
        </row>
        <row r="127">
          <cell r="L127" t="str">
            <v>Инсектициды</v>
          </cell>
        </row>
        <row r="128">
          <cell r="L128" t="str">
            <v>Инсектициды</v>
          </cell>
        </row>
        <row r="129">
          <cell r="L129" t="str">
            <v>Инсектициды</v>
          </cell>
        </row>
        <row r="130">
          <cell r="L130" t="str">
            <v>Инсектициды</v>
          </cell>
        </row>
        <row r="131">
          <cell r="L131" t="str">
            <v>Инсектициды</v>
          </cell>
        </row>
        <row r="132">
          <cell r="L132" t="str">
            <v>Инсектициды</v>
          </cell>
        </row>
        <row r="133">
          <cell r="L133" t="str">
            <v>Инсектициды</v>
          </cell>
        </row>
        <row r="134">
          <cell r="L134" t="str">
            <v>Инсектициды</v>
          </cell>
        </row>
        <row r="135">
          <cell r="L135" t="str">
            <v>Инсектициды</v>
          </cell>
        </row>
        <row r="136">
          <cell r="L136" t="str">
            <v>Инсектициды</v>
          </cell>
        </row>
        <row r="137">
          <cell r="L137" t="str">
            <v>Инсектициды</v>
          </cell>
        </row>
        <row r="138">
          <cell r="L138" t="str">
            <v>Инсектициды</v>
          </cell>
        </row>
        <row r="139">
          <cell r="L139" t="str">
            <v>Инсектициды</v>
          </cell>
        </row>
        <row r="140">
          <cell r="L140" t="str">
            <v>П/а вещества</v>
          </cell>
        </row>
        <row r="141">
          <cell r="L141" t="str">
            <v>П/а вещества</v>
          </cell>
        </row>
        <row r="142">
          <cell r="L142" t="str">
            <v>П/а вещества</v>
          </cell>
        </row>
        <row r="143">
          <cell r="L143" t="str">
            <v>П/а вещества</v>
          </cell>
        </row>
        <row r="144">
          <cell r="L144" t="str">
            <v>П/а вещества</v>
          </cell>
        </row>
        <row r="145">
          <cell r="L145" t="str">
            <v>П/а вещества</v>
          </cell>
        </row>
        <row r="146">
          <cell r="L146" t="str">
            <v>П/а вещества</v>
          </cell>
        </row>
        <row r="147">
          <cell r="L147" t="str">
            <v>Удобрения</v>
          </cell>
        </row>
        <row r="148">
          <cell r="L148" t="str">
            <v>Удобрения</v>
          </cell>
        </row>
        <row r="149">
          <cell r="L149" t="str">
            <v>Удобрения</v>
          </cell>
        </row>
        <row r="150">
          <cell r="L150" t="str">
            <v>Удобрения</v>
          </cell>
        </row>
        <row r="151">
          <cell r="L151" t="str">
            <v>Удобрения</v>
          </cell>
        </row>
        <row r="152">
          <cell r="L152" t="str">
            <v>Удобрения</v>
          </cell>
        </row>
        <row r="153">
          <cell r="L153" t="str">
            <v>Удобрения</v>
          </cell>
        </row>
        <row r="154">
          <cell r="L154" t="str">
            <v>Удобрения</v>
          </cell>
        </row>
        <row r="155">
          <cell r="L155" t="str">
            <v>Удобрения</v>
          </cell>
        </row>
        <row r="156">
          <cell r="L156" t="str">
            <v>Удобрения</v>
          </cell>
        </row>
        <row r="157">
          <cell r="L157" t="str">
            <v>Удобрения</v>
          </cell>
        </row>
        <row r="158">
          <cell r="L158" t="str">
            <v>Удобрения</v>
          </cell>
        </row>
        <row r="159">
          <cell r="L159" t="str">
            <v>Удобрения</v>
          </cell>
        </row>
        <row r="160">
          <cell r="L160" t="str">
            <v>Удобрения</v>
          </cell>
        </row>
        <row r="161">
          <cell r="L161" t="str">
            <v>Удобрения</v>
          </cell>
        </row>
        <row r="162">
          <cell r="L162" t="str">
            <v>Удобрения</v>
          </cell>
        </row>
        <row r="163">
          <cell r="L163" t="str">
            <v>Удобрения</v>
          </cell>
        </row>
        <row r="164">
          <cell r="L164" t="str">
            <v>Удобрения</v>
          </cell>
        </row>
        <row r="165">
          <cell r="L165" t="str">
            <v>Удобрения</v>
          </cell>
        </row>
        <row r="166">
          <cell r="L166" t="str">
            <v>Удобрения</v>
          </cell>
        </row>
        <row r="167">
          <cell r="L167" t="str">
            <v>Удобрения</v>
          </cell>
        </row>
        <row r="168">
          <cell r="L168" t="str">
            <v>Удобрения</v>
          </cell>
        </row>
        <row r="169">
          <cell r="L169" t="str">
            <v>Удобрения</v>
          </cell>
        </row>
        <row r="170">
          <cell r="L170" t="str">
            <v>Удобрения</v>
          </cell>
        </row>
        <row r="171">
          <cell r="L171" t="str">
            <v>Удобрения</v>
          </cell>
        </row>
        <row r="172">
          <cell r="L172" t="str">
            <v>Удобрения</v>
          </cell>
        </row>
        <row r="173">
          <cell r="L173" t="str">
            <v>Удобрения</v>
          </cell>
        </row>
        <row r="174">
          <cell r="L174" t="str">
            <v>Удобрения</v>
          </cell>
        </row>
        <row r="175">
          <cell r="L175" t="str">
            <v>Удобрения</v>
          </cell>
        </row>
        <row r="176">
          <cell r="L176" t="str">
            <v>Удобрения</v>
          </cell>
        </row>
        <row r="177">
          <cell r="L177" t="str">
            <v>Удобрения</v>
          </cell>
        </row>
        <row r="178">
          <cell r="L178" t="str">
            <v>Удобрения</v>
          </cell>
        </row>
        <row r="179">
          <cell r="L179" t="str">
            <v>Удобрения</v>
          </cell>
        </row>
        <row r="180">
          <cell r="L180" t="str">
            <v>Удобрения</v>
          </cell>
        </row>
        <row r="181">
          <cell r="L181" t="str">
            <v>Удобрения</v>
          </cell>
        </row>
        <row r="182">
          <cell r="L182" t="str">
            <v>Удобрения</v>
          </cell>
        </row>
        <row r="183">
          <cell r="L183" t="str">
            <v>Удобрения</v>
          </cell>
        </row>
        <row r="184">
          <cell r="L184" t="str">
            <v>Удобрения</v>
          </cell>
        </row>
        <row r="185">
          <cell r="L185" t="str">
            <v>Удобрения</v>
          </cell>
        </row>
        <row r="186">
          <cell r="L186" t="str">
            <v>Удобрения</v>
          </cell>
        </row>
        <row r="187">
          <cell r="L187" t="str">
            <v>Удобрения</v>
          </cell>
        </row>
        <row r="188">
          <cell r="L188" t="str">
            <v>Удобрения</v>
          </cell>
        </row>
        <row r="189">
          <cell r="L189" t="str">
            <v>Удобрения</v>
          </cell>
        </row>
        <row r="190">
          <cell r="L190" t="str">
            <v>Удобрения</v>
          </cell>
        </row>
        <row r="191">
          <cell r="L191" t="str">
            <v>Удобрения</v>
          </cell>
        </row>
        <row r="192">
          <cell r="L192" t="str">
            <v>Удобрения</v>
          </cell>
        </row>
        <row r="193">
          <cell r="L193" t="str">
            <v>Удобрения</v>
          </cell>
        </row>
        <row r="194">
          <cell r="L194" t="str">
            <v>Удобрения</v>
          </cell>
        </row>
        <row r="195">
          <cell r="L195" t="str">
            <v>Удобрения</v>
          </cell>
        </row>
        <row r="196">
          <cell r="L196" t="str">
            <v>Удобрения</v>
          </cell>
        </row>
        <row r="197">
          <cell r="L197" t="str">
            <v>Удобрения</v>
          </cell>
        </row>
        <row r="198">
          <cell r="L198" t="str">
            <v>Удобрения</v>
          </cell>
        </row>
        <row r="199">
          <cell r="L199" t="str">
            <v>Удобрения</v>
          </cell>
        </row>
        <row r="200">
          <cell r="L200" t="str">
            <v>Фунгициды</v>
          </cell>
        </row>
        <row r="201">
          <cell r="L201" t="str">
            <v>Фунгициды</v>
          </cell>
        </row>
        <row r="202">
          <cell r="L202" t="str">
            <v>Фунгициды</v>
          </cell>
        </row>
        <row r="203">
          <cell r="L203" t="str">
            <v>Фунгициды</v>
          </cell>
        </row>
        <row r="204">
          <cell r="L204" t="str">
            <v>Фунгициды</v>
          </cell>
        </row>
        <row r="205">
          <cell r="L205" t="str">
            <v>Фунгициды</v>
          </cell>
        </row>
        <row r="206">
          <cell r="L206" t="str">
            <v>Фунгициды</v>
          </cell>
        </row>
        <row r="207">
          <cell r="L207" t="str">
            <v>Фунгициды</v>
          </cell>
        </row>
        <row r="208">
          <cell r="L208" t="str">
            <v>Фунгициды</v>
          </cell>
        </row>
        <row r="209">
          <cell r="L209" t="str">
            <v>Фунгициды</v>
          </cell>
        </row>
        <row r="210">
          <cell r="L210" t="str">
            <v>Фунгициды</v>
          </cell>
        </row>
        <row r="211">
          <cell r="L211" t="str">
            <v>Фунгициды</v>
          </cell>
        </row>
        <row r="212">
          <cell r="L212" t="str">
            <v>Фунгициды</v>
          </cell>
        </row>
        <row r="213">
          <cell r="L213" t="str">
            <v>Фунгициды</v>
          </cell>
        </row>
        <row r="214">
          <cell r="L214" t="str">
            <v>Фунгициды</v>
          </cell>
        </row>
        <row r="215">
          <cell r="L215" t="str">
            <v>Фунгициды</v>
          </cell>
        </row>
        <row r="216">
          <cell r="L216" t="str">
            <v>Фунгициды</v>
          </cell>
        </row>
        <row r="217">
          <cell r="L217" t="str">
            <v>Фунгициды</v>
          </cell>
        </row>
        <row r="218">
          <cell r="L218" t="str">
            <v>Фунгициды</v>
          </cell>
        </row>
        <row r="219">
          <cell r="L219" t="str">
            <v>Фунгициды</v>
          </cell>
        </row>
        <row r="220">
          <cell r="L220" t="str">
            <v>Фунгициды</v>
          </cell>
        </row>
        <row r="221">
          <cell r="L221" t="str">
            <v>Фунгициды</v>
          </cell>
        </row>
        <row r="222">
          <cell r="L222" t="str">
            <v>Фунгициды</v>
          </cell>
        </row>
        <row r="223">
          <cell r="L223" t="str">
            <v>Фунгициды</v>
          </cell>
        </row>
        <row r="224">
          <cell r="L224" t="str">
            <v>Фунгициды</v>
          </cell>
        </row>
        <row r="225">
          <cell r="L225" t="str">
            <v>Фунгициды</v>
          </cell>
        </row>
        <row r="226">
          <cell r="L226" t="str">
            <v>Фунгициды</v>
          </cell>
        </row>
        <row r="227">
          <cell r="L227" t="str">
            <v>Фунгициды</v>
          </cell>
        </row>
        <row r="228">
          <cell r="L228" t="str">
            <v>Фунгициды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1"/>
  <sheetViews>
    <sheetView workbookViewId="0">
      <selection activeCell="I17" sqref="I17"/>
    </sheetView>
  </sheetViews>
  <sheetFormatPr defaultRowHeight="12" x14ac:dyDescent="0.2"/>
  <cols>
    <col min="1" max="1" width="22.85546875" style="1" customWidth="1"/>
    <col min="2" max="2" width="24.42578125" style="1" customWidth="1"/>
    <col min="3" max="4" width="9.140625" style="1"/>
    <col min="5" max="5" width="23.140625" style="1" customWidth="1"/>
    <col min="6" max="6" width="19.5703125" style="1" customWidth="1"/>
    <col min="7" max="16384" width="9.140625" style="1"/>
  </cols>
  <sheetData>
    <row r="3" spans="1:6" x14ac:dyDescent="0.2">
      <c r="A3" s="10" t="s">
        <v>104</v>
      </c>
      <c r="E3" s="10" t="s">
        <v>105</v>
      </c>
    </row>
    <row r="5" spans="1:6" ht="26.25" customHeight="1" x14ac:dyDescent="0.2">
      <c r="A5" s="11" t="s">
        <v>107</v>
      </c>
      <c r="B5" s="11" t="s">
        <v>101</v>
      </c>
      <c r="E5" s="12" t="s">
        <v>106</v>
      </c>
      <c r="F5" s="12" t="s">
        <v>108</v>
      </c>
    </row>
    <row r="6" spans="1:6" x14ac:dyDescent="0.2">
      <c r="A6" s="1" t="s">
        <v>88</v>
      </c>
      <c r="B6" s="1" t="s">
        <v>0</v>
      </c>
      <c r="E6" s="13" t="s">
        <v>109</v>
      </c>
      <c r="F6" s="1" t="s">
        <v>68</v>
      </c>
    </row>
    <row r="7" spans="1:6" x14ac:dyDescent="0.2">
      <c r="A7" s="1" t="s">
        <v>91</v>
      </c>
      <c r="B7" s="1" t="s">
        <v>1</v>
      </c>
      <c r="E7" s="13" t="s">
        <v>110</v>
      </c>
      <c r="F7" s="13" t="s">
        <v>224</v>
      </c>
    </row>
    <row r="8" spans="1:6" x14ac:dyDescent="0.2">
      <c r="A8" s="1" t="s">
        <v>92</v>
      </c>
      <c r="B8" s="1" t="s">
        <v>2</v>
      </c>
      <c r="E8" s="13" t="s">
        <v>56</v>
      </c>
      <c r="F8" s="1" t="s">
        <v>56</v>
      </c>
    </row>
    <row r="9" spans="1:6" x14ac:dyDescent="0.2">
      <c r="A9" s="1" t="s">
        <v>93</v>
      </c>
      <c r="B9" s="1" t="s">
        <v>102</v>
      </c>
      <c r="E9" s="13" t="s">
        <v>53</v>
      </c>
      <c r="F9" s="1" t="s">
        <v>53</v>
      </c>
    </row>
    <row r="10" spans="1:6" x14ac:dyDescent="0.2">
      <c r="E10" s="13" t="s">
        <v>111</v>
      </c>
      <c r="F10" s="1" t="s">
        <v>77</v>
      </c>
    </row>
    <row r="11" spans="1:6" x14ac:dyDescent="0.2">
      <c r="E11" s="13" t="s">
        <v>111</v>
      </c>
      <c r="F11" s="1" t="s">
        <v>77</v>
      </c>
    </row>
    <row r="12" spans="1:6" x14ac:dyDescent="0.2">
      <c r="E12" s="13" t="s">
        <v>112</v>
      </c>
      <c r="F12" s="1" t="s">
        <v>71</v>
      </c>
    </row>
    <row r="13" spans="1:6" x14ac:dyDescent="0.2">
      <c r="E13" s="13" t="s">
        <v>112</v>
      </c>
      <c r="F13" s="1" t="s">
        <v>71</v>
      </c>
    </row>
    <row r="14" spans="1:6" x14ac:dyDescent="0.2">
      <c r="E14" s="13" t="s">
        <v>113</v>
      </c>
      <c r="F14" s="1" t="s">
        <v>40</v>
      </c>
    </row>
    <row r="15" spans="1:6" x14ac:dyDescent="0.2">
      <c r="E15" s="13" t="s">
        <v>114</v>
      </c>
      <c r="F15" s="13" t="s">
        <v>225</v>
      </c>
    </row>
    <row r="16" spans="1:6" x14ac:dyDescent="0.2">
      <c r="E16" s="13" t="s">
        <v>115</v>
      </c>
      <c r="F16" s="1" t="s">
        <v>26</v>
      </c>
    </row>
    <row r="17" spans="5:6" ht="24" x14ac:dyDescent="0.2">
      <c r="E17" s="13" t="s">
        <v>116</v>
      </c>
      <c r="F17" s="1" t="s">
        <v>26</v>
      </c>
    </row>
    <row r="18" spans="5:6" x14ac:dyDescent="0.2">
      <c r="E18" s="13" t="s">
        <v>117</v>
      </c>
      <c r="F18" s="1" t="s">
        <v>57</v>
      </c>
    </row>
    <row r="19" spans="5:6" x14ac:dyDescent="0.2">
      <c r="E19" s="13" t="s">
        <v>118</v>
      </c>
      <c r="F19" s="1" t="s">
        <v>57</v>
      </c>
    </row>
    <row r="20" spans="5:6" x14ac:dyDescent="0.2">
      <c r="E20" s="13" t="s">
        <v>119</v>
      </c>
      <c r="F20" s="1" t="s">
        <v>41</v>
      </c>
    </row>
    <row r="21" spans="5:6" x14ac:dyDescent="0.2">
      <c r="E21" s="13" t="s">
        <v>120</v>
      </c>
      <c r="F21" s="1" t="s">
        <v>41</v>
      </c>
    </row>
    <row r="22" spans="5:6" x14ac:dyDescent="0.2">
      <c r="E22" s="13" t="s">
        <v>121</v>
      </c>
      <c r="F22" s="1" t="s">
        <v>75</v>
      </c>
    </row>
    <row r="23" spans="5:6" x14ac:dyDescent="0.2">
      <c r="E23" s="13" t="s">
        <v>78</v>
      </c>
      <c r="F23" s="1" t="s">
        <v>78</v>
      </c>
    </row>
    <row r="24" spans="5:6" x14ac:dyDescent="0.2">
      <c r="E24" s="13" t="s">
        <v>122</v>
      </c>
      <c r="F24" s="1" t="s">
        <v>28</v>
      </c>
    </row>
    <row r="25" spans="5:6" x14ac:dyDescent="0.2">
      <c r="E25" s="13" t="s">
        <v>123</v>
      </c>
      <c r="F25" s="13" t="s">
        <v>226</v>
      </c>
    </row>
    <row r="26" spans="5:6" x14ac:dyDescent="0.2">
      <c r="E26" s="13" t="s">
        <v>124</v>
      </c>
      <c r="F26" s="1" t="s">
        <v>20</v>
      </c>
    </row>
    <row r="27" spans="5:6" x14ac:dyDescent="0.2">
      <c r="E27" s="13" t="s">
        <v>125</v>
      </c>
      <c r="F27" s="13" t="s">
        <v>227</v>
      </c>
    </row>
    <row r="28" spans="5:6" x14ac:dyDescent="0.2">
      <c r="E28" s="13" t="s">
        <v>126</v>
      </c>
      <c r="F28" s="1" t="s">
        <v>13</v>
      </c>
    </row>
    <row r="29" spans="5:6" x14ac:dyDescent="0.2">
      <c r="E29" s="13" t="s">
        <v>127</v>
      </c>
      <c r="F29" s="13" t="s">
        <v>228</v>
      </c>
    </row>
    <row r="30" spans="5:6" x14ac:dyDescent="0.2">
      <c r="E30" s="13" t="s">
        <v>128</v>
      </c>
      <c r="F30" s="1" t="s">
        <v>5</v>
      </c>
    </row>
    <row r="31" spans="5:6" x14ac:dyDescent="0.2">
      <c r="E31" s="13" t="s">
        <v>129</v>
      </c>
      <c r="F31" s="13" t="s">
        <v>229</v>
      </c>
    </row>
    <row r="32" spans="5:6" x14ac:dyDescent="0.2">
      <c r="E32" s="13" t="s">
        <v>130</v>
      </c>
      <c r="F32" s="1" t="s">
        <v>46</v>
      </c>
    </row>
    <row r="33" spans="5:6" x14ac:dyDescent="0.2">
      <c r="E33" s="13" t="s">
        <v>131</v>
      </c>
      <c r="F33" s="1" t="s">
        <v>50</v>
      </c>
    </row>
    <row r="34" spans="5:6" x14ac:dyDescent="0.2">
      <c r="E34" s="13" t="s">
        <v>132</v>
      </c>
      <c r="F34" s="1" t="s">
        <v>69</v>
      </c>
    </row>
    <row r="35" spans="5:6" x14ac:dyDescent="0.2">
      <c r="E35" s="13" t="s">
        <v>133</v>
      </c>
      <c r="F35" s="13" t="s">
        <v>230</v>
      </c>
    </row>
    <row r="36" spans="5:6" x14ac:dyDescent="0.2">
      <c r="E36" s="13" t="s">
        <v>134</v>
      </c>
      <c r="F36" s="1" t="s">
        <v>29</v>
      </c>
    </row>
    <row r="37" spans="5:6" x14ac:dyDescent="0.2">
      <c r="E37" s="13" t="s">
        <v>54</v>
      </c>
      <c r="F37" s="1" t="s">
        <v>54</v>
      </c>
    </row>
    <row r="38" spans="5:6" x14ac:dyDescent="0.2">
      <c r="E38" s="13" t="s">
        <v>87</v>
      </c>
      <c r="F38" s="1" t="s">
        <v>9</v>
      </c>
    </row>
    <row r="39" spans="5:6" x14ac:dyDescent="0.2">
      <c r="E39" s="13" t="s">
        <v>135</v>
      </c>
      <c r="F39" s="1" t="s">
        <v>74</v>
      </c>
    </row>
    <row r="40" spans="5:6" x14ac:dyDescent="0.2">
      <c r="E40" s="13" t="s">
        <v>135</v>
      </c>
      <c r="F40" s="1" t="s">
        <v>74</v>
      </c>
    </row>
    <row r="41" spans="5:6" x14ac:dyDescent="0.2">
      <c r="E41" s="13" t="s">
        <v>89</v>
      </c>
      <c r="F41" s="1" t="s">
        <v>45</v>
      </c>
    </row>
    <row r="42" spans="5:6" x14ac:dyDescent="0.2">
      <c r="E42" s="13" t="s">
        <v>136</v>
      </c>
      <c r="F42" s="13" t="s">
        <v>231</v>
      </c>
    </row>
    <row r="43" spans="5:6" x14ac:dyDescent="0.2">
      <c r="E43" s="13" t="s">
        <v>137</v>
      </c>
      <c r="F43" s="1" t="s">
        <v>19</v>
      </c>
    </row>
    <row r="44" spans="5:6" x14ac:dyDescent="0.2">
      <c r="E44" s="13" t="s">
        <v>138</v>
      </c>
      <c r="F44" s="1" t="s">
        <v>17</v>
      </c>
    </row>
    <row r="45" spans="5:6" x14ac:dyDescent="0.2">
      <c r="E45" s="13" t="s">
        <v>139</v>
      </c>
      <c r="F45" s="13" t="s">
        <v>232</v>
      </c>
    </row>
    <row r="46" spans="5:6" x14ac:dyDescent="0.2">
      <c r="E46" s="13" t="s">
        <v>140</v>
      </c>
      <c r="F46" s="13" t="s">
        <v>233</v>
      </c>
    </row>
    <row r="47" spans="5:6" x14ac:dyDescent="0.2">
      <c r="E47" s="13" t="s">
        <v>141</v>
      </c>
      <c r="F47" s="1" t="s">
        <v>35</v>
      </c>
    </row>
    <row r="48" spans="5:6" x14ac:dyDescent="0.2">
      <c r="E48" s="13" t="s">
        <v>142</v>
      </c>
      <c r="F48" s="1" t="s">
        <v>25</v>
      </c>
    </row>
    <row r="49" spans="5:6" x14ac:dyDescent="0.2">
      <c r="E49" s="13" t="s">
        <v>143</v>
      </c>
      <c r="F49" s="13" t="s">
        <v>234</v>
      </c>
    </row>
    <row r="50" spans="5:6" x14ac:dyDescent="0.2">
      <c r="E50" s="13" t="s">
        <v>144</v>
      </c>
      <c r="F50" s="1" t="s">
        <v>51</v>
      </c>
    </row>
    <row r="51" spans="5:6" x14ac:dyDescent="0.2">
      <c r="E51" s="13" t="s">
        <v>145</v>
      </c>
      <c r="F51" s="1" t="s">
        <v>66</v>
      </c>
    </row>
    <row r="52" spans="5:6" x14ac:dyDescent="0.2">
      <c r="E52" s="13" t="s">
        <v>146</v>
      </c>
      <c r="F52" s="13" t="s">
        <v>235</v>
      </c>
    </row>
    <row r="53" spans="5:6" x14ac:dyDescent="0.2">
      <c r="E53" s="13" t="s">
        <v>90</v>
      </c>
      <c r="F53" s="1" t="s">
        <v>44</v>
      </c>
    </row>
    <row r="54" spans="5:6" x14ac:dyDescent="0.2">
      <c r="E54" s="13" t="s">
        <v>147</v>
      </c>
      <c r="F54" s="13" t="s">
        <v>236</v>
      </c>
    </row>
    <row r="55" spans="5:6" x14ac:dyDescent="0.2">
      <c r="E55" s="13" t="s">
        <v>94</v>
      </c>
      <c r="F55" s="1" t="s">
        <v>18</v>
      </c>
    </row>
    <row r="56" spans="5:6" x14ac:dyDescent="0.2">
      <c r="E56" s="13" t="s">
        <v>148</v>
      </c>
      <c r="F56" s="13" t="s">
        <v>237</v>
      </c>
    </row>
    <row r="57" spans="5:6" x14ac:dyDescent="0.2">
      <c r="E57" s="13" t="s">
        <v>149</v>
      </c>
      <c r="F57" s="1" t="s">
        <v>80</v>
      </c>
    </row>
    <row r="58" spans="5:6" x14ac:dyDescent="0.2">
      <c r="E58" s="13" t="s">
        <v>150</v>
      </c>
      <c r="F58" s="1" t="s">
        <v>58</v>
      </c>
    </row>
    <row r="59" spans="5:6" x14ac:dyDescent="0.2">
      <c r="E59" s="13" t="s">
        <v>151</v>
      </c>
      <c r="F59" s="1" t="s">
        <v>27</v>
      </c>
    </row>
    <row r="60" spans="5:6" x14ac:dyDescent="0.2">
      <c r="E60" s="13" t="s">
        <v>152</v>
      </c>
      <c r="F60" s="1" t="s">
        <v>49</v>
      </c>
    </row>
    <row r="61" spans="5:6" x14ac:dyDescent="0.2">
      <c r="E61" s="13" t="s">
        <v>153</v>
      </c>
      <c r="F61" s="1" t="s">
        <v>7</v>
      </c>
    </row>
    <row r="62" spans="5:6" x14ac:dyDescent="0.2">
      <c r="E62" s="13" t="s">
        <v>95</v>
      </c>
      <c r="F62" s="1" t="s">
        <v>43</v>
      </c>
    </row>
    <row r="63" spans="5:6" ht="24" x14ac:dyDescent="0.2">
      <c r="E63" s="13" t="s">
        <v>96</v>
      </c>
      <c r="F63" s="1" t="s">
        <v>67</v>
      </c>
    </row>
    <row r="64" spans="5:6" x14ac:dyDescent="0.2">
      <c r="E64" s="13" t="s">
        <v>154</v>
      </c>
      <c r="F64" s="13" t="s">
        <v>238</v>
      </c>
    </row>
    <row r="65" spans="5:6" x14ac:dyDescent="0.2">
      <c r="E65" s="13" t="s">
        <v>97</v>
      </c>
      <c r="F65" s="1" t="s">
        <v>37</v>
      </c>
    </row>
    <row r="66" spans="5:6" x14ac:dyDescent="0.2">
      <c r="E66" s="13" t="s">
        <v>155</v>
      </c>
      <c r="F66" s="1" t="s">
        <v>47</v>
      </c>
    </row>
    <row r="67" spans="5:6" x14ac:dyDescent="0.2">
      <c r="E67" s="13" t="s">
        <v>156</v>
      </c>
      <c r="F67" s="13" t="s">
        <v>239</v>
      </c>
    </row>
    <row r="68" spans="5:6" x14ac:dyDescent="0.2">
      <c r="E68" s="13" t="s">
        <v>157</v>
      </c>
      <c r="F68" s="13" t="s">
        <v>240</v>
      </c>
    </row>
    <row r="69" spans="5:6" x14ac:dyDescent="0.2">
      <c r="E69" s="13" t="s">
        <v>158</v>
      </c>
      <c r="F69" s="13" t="s">
        <v>241</v>
      </c>
    </row>
    <row r="70" spans="5:6" x14ac:dyDescent="0.2">
      <c r="E70" s="13" t="s">
        <v>159</v>
      </c>
      <c r="F70" s="13" t="s">
        <v>242</v>
      </c>
    </row>
    <row r="71" spans="5:6" x14ac:dyDescent="0.2">
      <c r="E71" s="13" t="s">
        <v>160</v>
      </c>
      <c r="F71" s="1" t="s">
        <v>62</v>
      </c>
    </row>
    <row r="72" spans="5:6" ht="24" x14ac:dyDescent="0.2">
      <c r="E72" s="13" t="s">
        <v>161</v>
      </c>
      <c r="F72" s="1" t="s">
        <v>34</v>
      </c>
    </row>
    <row r="73" spans="5:6" x14ac:dyDescent="0.2">
      <c r="E73" s="13" t="s">
        <v>162</v>
      </c>
      <c r="F73" s="13" t="s">
        <v>243</v>
      </c>
    </row>
    <row r="74" spans="5:6" x14ac:dyDescent="0.2">
      <c r="E74" s="13" t="s">
        <v>163</v>
      </c>
      <c r="F74" s="13" t="s">
        <v>244</v>
      </c>
    </row>
    <row r="75" spans="5:6" x14ac:dyDescent="0.2">
      <c r="E75" s="13" t="s">
        <v>164</v>
      </c>
      <c r="F75" s="13" t="s">
        <v>245</v>
      </c>
    </row>
    <row r="76" spans="5:6" x14ac:dyDescent="0.2">
      <c r="E76" s="13" t="s">
        <v>165</v>
      </c>
      <c r="F76" s="1" t="s">
        <v>30</v>
      </c>
    </row>
    <row r="77" spans="5:6" ht="12" customHeight="1" x14ac:dyDescent="0.2">
      <c r="E77" s="13" t="s">
        <v>166</v>
      </c>
      <c r="F77" s="1" t="s">
        <v>30</v>
      </c>
    </row>
    <row r="78" spans="5:6" x14ac:dyDescent="0.2">
      <c r="E78" s="13" t="s">
        <v>167</v>
      </c>
      <c r="F78" s="1" t="s">
        <v>36</v>
      </c>
    </row>
    <row r="79" spans="5:6" x14ac:dyDescent="0.2">
      <c r="E79" s="13" t="s">
        <v>168</v>
      </c>
      <c r="F79" s="1" t="s">
        <v>10</v>
      </c>
    </row>
    <row r="80" spans="5:6" x14ac:dyDescent="0.2">
      <c r="E80" s="13" t="s">
        <v>169</v>
      </c>
      <c r="F80" s="1" t="s">
        <v>10</v>
      </c>
    </row>
    <row r="81" spans="5:6" x14ac:dyDescent="0.2">
      <c r="E81" s="13" t="s">
        <v>98</v>
      </c>
      <c r="F81" s="1" t="s">
        <v>42</v>
      </c>
    </row>
    <row r="82" spans="5:6" x14ac:dyDescent="0.2">
      <c r="E82" s="13" t="s">
        <v>170</v>
      </c>
      <c r="F82" s="1" t="s">
        <v>10</v>
      </c>
    </row>
    <row r="83" spans="5:6" x14ac:dyDescent="0.2">
      <c r="E83" s="13" t="s">
        <v>83</v>
      </c>
      <c r="F83" s="1" t="s">
        <v>83</v>
      </c>
    </row>
    <row r="84" spans="5:6" x14ac:dyDescent="0.2">
      <c r="E84" s="13" t="s">
        <v>81</v>
      </c>
      <c r="F84" s="1" t="s">
        <v>81</v>
      </c>
    </row>
    <row r="85" spans="5:6" x14ac:dyDescent="0.2">
      <c r="E85" s="13" t="s">
        <v>171</v>
      </c>
      <c r="F85" s="1" t="s">
        <v>39</v>
      </c>
    </row>
    <row r="86" spans="5:6" x14ac:dyDescent="0.2">
      <c r="E86" s="13" t="s">
        <v>172</v>
      </c>
      <c r="F86" s="13" t="s">
        <v>246</v>
      </c>
    </row>
    <row r="87" spans="5:6" x14ac:dyDescent="0.2">
      <c r="E87" s="13" t="s">
        <v>173</v>
      </c>
      <c r="F87" s="1" t="s">
        <v>72</v>
      </c>
    </row>
    <row r="88" spans="5:6" x14ac:dyDescent="0.2">
      <c r="E88" s="13" t="s">
        <v>11</v>
      </c>
      <c r="F88" s="1" t="s">
        <v>11</v>
      </c>
    </row>
    <row r="89" spans="5:6" x14ac:dyDescent="0.2">
      <c r="E89" s="13" t="s">
        <v>174</v>
      </c>
      <c r="F89" s="13" t="s">
        <v>247</v>
      </c>
    </row>
    <row r="90" spans="5:6" x14ac:dyDescent="0.2">
      <c r="E90" s="13" t="s">
        <v>175</v>
      </c>
      <c r="F90" s="1" t="s">
        <v>21</v>
      </c>
    </row>
    <row r="91" spans="5:6" x14ac:dyDescent="0.2">
      <c r="E91" s="13" t="s">
        <v>176</v>
      </c>
      <c r="F91" s="13" t="s">
        <v>248</v>
      </c>
    </row>
    <row r="92" spans="5:6" x14ac:dyDescent="0.2">
      <c r="E92" s="13" t="s">
        <v>177</v>
      </c>
      <c r="F92" s="1" t="s">
        <v>52</v>
      </c>
    </row>
    <row r="93" spans="5:6" x14ac:dyDescent="0.2">
      <c r="E93" s="13" t="s">
        <v>178</v>
      </c>
      <c r="F93" s="1" t="s">
        <v>32</v>
      </c>
    </row>
    <row r="94" spans="5:6" x14ac:dyDescent="0.2">
      <c r="E94" s="13" t="s">
        <v>99</v>
      </c>
      <c r="F94" s="1" t="s">
        <v>23</v>
      </c>
    </row>
    <row r="95" spans="5:6" x14ac:dyDescent="0.2">
      <c r="E95" s="13" t="s">
        <v>179</v>
      </c>
      <c r="F95" s="1" t="s">
        <v>48</v>
      </c>
    </row>
    <row r="96" spans="5:6" ht="36" x14ac:dyDescent="0.2">
      <c r="E96" s="13" t="s">
        <v>180</v>
      </c>
      <c r="F96" s="13" t="s">
        <v>180</v>
      </c>
    </row>
    <row r="97" spans="5:6" x14ac:dyDescent="0.2">
      <c r="E97" s="13" t="s">
        <v>181</v>
      </c>
      <c r="F97" s="1" t="s">
        <v>38</v>
      </c>
    </row>
    <row r="98" spans="5:6" x14ac:dyDescent="0.2">
      <c r="E98" s="13" t="s">
        <v>182</v>
      </c>
      <c r="F98" s="13" t="s">
        <v>249</v>
      </c>
    </row>
    <row r="99" spans="5:6" x14ac:dyDescent="0.2">
      <c r="E99" s="13" t="s">
        <v>183</v>
      </c>
      <c r="F99" s="1" t="s">
        <v>12</v>
      </c>
    </row>
    <row r="100" spans="5:6" x14ac:dyDescent="0.2">
      <c r="E100" s="13" t="s">
        <v>184</v>
      </c>
      <c r="F100" s="13" t="s">
        <v>250</v>
      </c>
    </row>
    <row r="101" spans="5:6" x14ac:dyDescent="0.2">
      <c r="E101" s="13" t="s">
        <v>185</v>
      </c>
      <c r="F101" s="1" t="s">
        <v>60</v>
      </c>
    </row>
    <row r="102" spans="5:6" x14ac:dyDescent="0.2">
      <c r="E102" s="13" t="s">
        <v>186</v>
      </c>
      <c r="F102" s="1" t="s">
        <v>63</v>
      </c>
    </row>
    <row r="103" spans="5:6" x14ac:dyDescent="0.2">
      <c r="E103" s="13" t="s">
        <v>187</v>
      </c>
      <c r="F103" s="1" t="s">
        <v>63</v>
      </c>
    </row>
    <row r="104" spans="5:6" x14ac:dyDescent="0.2">
      <c r="E104" s="13" t="s">
        <v>188</v>
      </c>
      <c r="F104" s="13" t="s">
        <v>254</v>
      </c>
    </row>
    <row r="105" spans="5:6" x14ac:dyDescent="0.2">
      <c r="E105" s="13" t="s">
        <v>189</v>
      </c>
      <c r="F105" s="1" t="s">
        <v>4</v>
      </c>
    </row>
    <row r="106" spans="5:6" x14ac:dyDescent="0.2">
      <c r="E106" s="13" t="s">
        <v>190</v>
      </c>
      <c r="F106" s="1" t="s">
        <v>16</v>
      </c>
    </row>
    <row r="107" spans="5:6" x14ac:dyDescent="0.2">
      <c r="E107" s="13" t="s">
        <v>191</v>
      </c>
      <c r="F107" s="1" t="s">
        <v>70</v>
      </c>
    </row>
    <row r="108" spans="5:6" x14ac:dyDescent="0.2">
      <c r="E108" s="13" t="s">
        <v>8</v>
      </c>
      <c r="F108" s="1" t="s">
        <v>8</v>
      </c>
    </row>
    <row r="109" spans="5:6" x14ac:dyDescent="0.2">
      <c r="E109" s="13" t="s">
        <v>192</v>
      </c>
      <c r="F109" s="13" t="s">
        <v>255</v>
      </c>
    </row>
    <row r="110" spans="5:6" x14ac:dyDescent="0.2">
      <c r="E110" s="13" t="s">
        <v>193</v>
      </c>
      <c r="F110" s="1" t="s">
        <v>59</v>
      </c>
    </row>
    <row r="111" spans="5:6" x14ac:dyDescent="0.2">
      <c r="E111" s="13" t="s">
        <v>194</v>
      </c>
      <c r="F111" s="13" t="s">
        <v>256</v>
      </c>
    </row>
    <row r="112" spans="5:6" x14ac:dyDescent="0.2">
      <c r="E112" s="13" t="s">
        <v>195</v>
      </c>
      <c r="F112" s="13" t="s">
        <v>257</v>
      </c>
    </row>
    <row r="113" spans="5:6" x14ac:dyDescent="0.2">
      <c r="E113" s="13" t="s">
        <v>196</v>
      </c>
      <c r="F113" s="13" t="s">
        <v>258</v>
      </c>
    </row>
    <row r="114" spans="5:6" x14ac:dyDescent="0.2">
      <c r="E114" s="13" t="s">
        <v>197</v>
      </c>
      <c r="F114" s="1" t="s">
        <v>64</v>
      </c>
    </row>
    <row r="115" spans="5:6" x14ac:dyDescent="0.2">
      <c r="E115" s="13" t="s">
        <v>198</v>
      </c>
      <c r="F115" s="13" t="s">
        <v>259</v>
      </c>
    </row>
    <row r="116" spans="5:6" x14ac:dyDescent="0.2">
      <c r="E116" s="13" t="s">
        <v>199</v>
      </c>
      <c r="F116" s="1" t="s">
        <v>61</v>
      </c>
    </row>
    <row r="117" spans="5:6" x14ac:dyDescent="0.2">
      <c r="E117" s="13" t="s">
        <v>100</v>
      </c>
      <c r="F117" s="1" t="s">
        <v>22</v>
      </c>
    </row>
    <row r="118" spans="5:6" x14ac:dyDescent="0.2">
      <c r="E118" s="13" t="s">
        <v>200</v>
      </c>
      <c r="F118" s="1" t="s">
        <v>55</v>
      </c>
    </row>
    <row r="119" spans="5:6" x14ac:dyDescent="0.2">
      <c r="E119" s="13" t="s">
        <v>201</v>
      </c>
      <c r="F119" s="13" t="s">
        <v>260</v>
      </c>
    </row>
    <row r="120" spans="5:6" x14ac:dyDescent="0.2">
      <c r="E120" s="13" t="s">
        <v>202</v>
      </c>
      <c r="F120" s="13" t="s">
        <v>261</v>
      </c>
    </row>
    <row r="121" spans="5:6" x14ac:dyDescent="0.2">
      <c r="E121" s="13" t="s">
        <v>203</v>
      </c>
      <c r="F121" s="13" t="s">
        <v>262</v>
      </c>
    </row>
    <row r="122" spans="5:6" x14ac:dyDescent="0.2">
      <c r="E122" s="13" t="s">
        <v>204</v>
      </c>
      <c r="F122" s="13" t="s">
        <v>204</v>
      </c>
    </row>
    <row r="123" spans="5:6" x14ac:dyDescent="0.2">
      <c r="E123" s="13" t="s">
        <v>205</v>
      </c>
      <c r="F123" s="13" t="s">
        <v>205</v>
      </c>
    </row>
    <row r="124" spans="5:6" x14ac:dyDescent="0.2">
      <c r="E124" s="13" t="s">
        <v>206</v>
      </c>
      <c r="F124" s="1" t="s">
        <v>82</v>
      </c>
    </row>
    <row r="125" spans="5:6" x14ac:dyDescent="0.2">
      <c r="E125" s="13" t="s">
        <v>207</v>
      </c>
      <c r="F125" s="13" t="s">
        <v>263</v>
      </c>
    </row>
    <row r="126" spans="5:6" x14ac:dyDescent="0.2">
      <c r="E126" s="13" t="s">
        <v>208</v>
      </c>
      <c r="F126" s="1" t="s">
        <v>6</v>
      </c>
    </row>
    <row r="127" spans="5:6" x14ac:dyDescent="0.2">
      <c r="E127" s="13" t="s">
        <v>209</v>
      </c>
      <c r="F127" s="1" t="s">
        <v>3</v>
      </c>
    </row>
    <row r="128" spans="5:6" x14ac:dyDescent="0.2">
      <c r="E128" s="13" t="s">
        <v>210</v>
      </c>
      <c r="F128" s="1" t="s">
        <v>65</v>
      </c>
    </row>
    <row r="129" spans="5:6" x14ac:dyDescent="0.2">
      <c r="E129" s="13" t="s">
        <v>211</v>
      </c>
      <c r="F129" s="1" t="s">
        <v>79</v>
      </c>
    </row>
    <row r="130" spans="5:6" x14ac:dyDescent="0.2">
      <c r="E130" s="13" t="s">
        <v>212</v>
      </c>
      <c r="F130" s="13" t="s">
        <v>264</v>
      </c>
    </row>
    <row r="131" spans="5:6" x14ac:dyDescent="0.2">
      <c r="E131" s="13" t="s">
        <v>213</v>
      </c>
      <c r="F131" s="13" t="s">
        <v>265</v>
      </c>
    </row>
    <row r="132" spans="5:6" x14ac:dyDescent="0.2">
      <c r="E132" s="13" t="s">
        <v>214</v>
      </c>
      <c r="F132" s="1" t="s">
        <v>73</v>
      </c>
    </row>
    <row r="133" spans="5:6" x14ac:dyDescent="0.2">
      <c r="E133" s="13" t="s">
        <v>215</v>
      </c>
      <c r="F133" s="13" t="s">
        <v>215</v>
      </c>
    </row>
    <row r="134" spans="5:6" x14ac:dyDescent="0.2">
      <c r="E134" s="13" t="s">
        <v>216</v>
      </c>
      <c r="F134" s="1" t="s">
        <v>15</v>
      </c>
    </row>
    <row r="135" spans="5:6" x14ac:dyDescent="0.2">
      <c r="E135" s="13" t="s">
        <v>217</v>
      </c>
      <c r="F135" s="1" t="s">
        <v>14</v>
      </c>
    </row>
    <row r="136" spans="5:6" x14ac:dyDescent="0.2">
      <c r="E136" s="13" t="s">
        <v>218</v>
      </c>
      <c r="F136" s="13" t="s">
        <v>253</v>
      </c>
    </row>
    <row r="137" spans="5:6" x14ac:dyDescent="0.2">
      <c r="E137" s="13" t="s">
        <v>219</v>
      </c>
      <c r="F137" s="1" t="s">
        <v>24</v>
      </c>
    </row>
    <row r="138" spans="5:6" x14ac:dyDescent="0.2">
      <c r="E138" s="13" t="s">
        <v>220</v>
      </c>
      <c r="F138" s="13" t="s">
        <v>252</v>
      </c>
    </row>
    <row r="139" spans="5:6" x14ac:dyDescent="0.2">
      <c r="E139" s="13" t="s">
        <v>221</v>
      </c>
      <c r="F139" s="1" t="s">
        <v>33</v>
      </c>
    </row>
    <row r="140" spans="5:6" x14ac:dyDescent="0.2">
      <c r="E140" s="13" t="s">
        <v>222</v>
      </c>
      <c r="F140" s="13" t="s">
        <v>251</v>
      </c>
    </row>
    <row r="141" spans="5:6" x14ac:dyDescent="0.2">
      <c r="E141" s="13" t="s">
        <v>223</v>
      </c>
      <c r="F141" s="1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tabSelected="1" workbookViewId="0">
      <selection activeCell="G9" sqref="G9"/>
    </sheetView>
  </sheetViews>
  <sheetFormatPr defaultRowHeight="15" x14ac:dyDescent="0.25"/>
  <cols>
    <col min="1" max="1" width="15.28515625" customWidth="1"/>
    <col min="3" max="3" width="16" customWidth="1"/>
    <col min="4" max="4" width="13.42578125" customWidth="1"/>
    <col min="5" max="5" width="6.5703125" customWidth="1"/>
    <col min="6" max="6" width="7" customWidth="1"/>
  </cols>
  <sheetData>
    <row r="2" spans="1:6" ht="24.75" x14ac:dyDescent="0.25">
      <c r="A2" s="2" t="s">
        <v>85</v>
      </c>
      <c r="B2" s="3" t="s">
        <v>86</v>
      </c>
      <c r="C2" s="1" t="s">
        <v>103</v>
      </c>
      <c r="D2" s="13" t="s">
        <v>84</v>
      </c>
      <c r="E2" s="1" t="s">
        <v>266</v>
      </c>
      <c r="F2" s="13" t="s">
        <v>76</v>
      </c>
    </row>
    <row r="3" spans="1:6" ht="14.25" customHeight="1" x14ac:dyDescent="0.25">
      <c r="A3" s="4" t="s">
        <v>87</v>
      </c>
      <c r="B3" s="5">
        <v>130</v>
      </c>
      <c r="C3" s="1" t="str">
        <f>INDEX(спр!$E$5:$F$141,MATCH('Факт отгузки'!A3,спр!$E$6:$E$141)+1,2)</f>
        <v>Брейк</v>
      </c>
      <c r="D3" s="1" t="str">
        <f>IFERROR(VLOOKUP($A3,спр!$A$6:$B$9,2),"ГК АТ")</f>
        <v>ГК АТ</v>
      </c>
      <c r="E3" s="1" t="s">
        <v>267</v>
      </c>
      <c r="F3" s="1">
        <v>14</v>
      </c>
    </row>
    <row r="4" spans="1:6" x14ac:dyDescent="0.25">
      <c r="A4" s="7" t="s">
        <v>88</v>
      </c>
      <c r="B4" s="8">
        <v>130</v>
      </c>
      <c r="C4" s="14" t="str">
        <f>C3</f>
        <v>Брейк</v>
      </c>
      <c r="D4" s="1" t="str">
        <f>IFERROR(VLOOKUP($A4,спр!$A$6:$B$9,2),"ГК АТ")</f>
        <v>Курск</v>
      </c>
      <c r="E4" s="1" t="s">
        <v>267</v>
      </c>
      <c r="F4" s="1">
        <v>14</v>
      </c>
    </row>
    <row r="5" spans="1:6" x14ac:dyDescent="0.25">
      <c r="A5" s="4" t="s">
        <v>89</v>
      </c>
      <c r="B5" s="6">
        <v>1990</v>
      </c>
      <c r="C5" s="1" t="str">
        <f>INDEX(спр!$E$5:$F$141,MATCH('Факт отгузки'!A5,спр!$E$6:$E$141)+1,2)</f>
        <v>Виктор</v>
      </c>
      <c r="D5" s="1" t="str">
        <f>IFERROR(VLOOKUP($A5,спр!$A$6:$B$9,2),"ГК АТ")</f>
        <v>ГК АТ</v>
      </c>
      <c r="E5" s="1" t="s">
        <v>267</v>
      </c>
      <c r="F5" s="1">
        <v>14</v>
      </c>
    </row>
    <row r="6" spans="1:6" x14ac:dyDescent="0.25">
      <c r="A6" s="7" t="s">
        <v>88</v>
      </c>
      <c r="B6" s="9">
        <v>1990</v>
      </c>
      <c r="C6" s="14" t="str">
        <f>C5</f>
        <v>Виктор</v>
      </c>
      <c r="D6" s="1" t="str">
        <f>IFERROR(VLOOKUP($A6,спр!$A$6:$B$9,2),"ГК АТ")</f>
        <v>Курск</v>
      </c>
      <c r="E6" s="1" t="s">
        <v>267</v>
      </c>
      <c r="F6" s="1">
        <v>14</v>
      </c>
    </row>
    <row r="7" spans="1:6" ht="22.5" x14ac:dyDescent="0.25">
      <c r="A7" s="4" t="s">
        <v>90</v>
      </c>
      <c r="B7" s="6">
        <v>1105</v>
      </c>
      <c r="C7" s="1" t="str">
        <f>INDEX(спр!$E$5:$F$141,MATCH('Факт отгузки'!A7,спр!$E$6:$E$141)+1,2)</f>
        <v>Дивиденд Экстрим</v>
      </c>
      <c r="D7" s="1" t="str">
        <f>IFERROR(VLOOKUP($A7,спр!$A$6:$B$9,2),"ГК АТ")</f>
        <v>ГК АТ</v>
      </c>
      <c r="E7" s="1" t="s">
        <v>267</v>
      </c>
      <c r="F7" s="1">
        <v>14</v>
      </c>
    </row>
    <row r="8" spans="1:6" x14ac:dyDescent="0.25">
      <c r="A8" s="7" t="s">
        <v>88</v>
      </c>
      <c r="B8" s="8">
        <v>210</v>
      </c>
      <c r="C8" s="14" t="str">
        <f>C7</f>
        <v>Дивиденд Экстрим</v>
      </c>
      <c r="D8" s="1" t="str">
        <f>IFERROR(VLOOKUP($A8,спр!$A$6:$B$9,2),"ГК АТ")</f>
        <v>Курск</v>
      </c>
      <c r="E8" s="1" t="s">
        <v>267</v>
      </c>
      <c r="F8" s="1">
        <v>14</v>
      </c>
    </row>
    <row r="9" spans="1:6" ht="22.5" x14ac:dyDescent="0.25">
      <c r="A9" s="7" t="s">
        <v>91</v>
      </c>
      <c r="B9" s="8">
        <v>105</v>
      </c>
      <c r="C9" s="14" t="str">
        <f t="shared" ref="C9:C11" si="0">C8</f>
        <v>Дивиденд Экстрим</v>
      </c>
      <c r="D9" s="1" t="str">
        <f>IFERROR(VLOOKUP($A9,спр!$A$6:$B$9,2),"ГК АТ")</f>
        <v>Тамбов</v>
      </c>
      <c r="E9" s="1" t="s">
        <v>267</v>
      </c>
      <c r="F9" s="1">
        <v>14</v>
      </c>
    </row>
    <row r="10" spans="1:6" x14ac:dyDescent="0.25">
      <c r="A10" s="7" t="s">
        <v>92</v>
      </c>
      <c r="B10" s="8">
        <v>280</v>
      </c>
      <c r="C10" s="14" t="str">
        <f t="shared" si="0"/>
        <v>Дивиденд Экстрим</v>
      </c>
      <c r="D10" s="1" t="str">
        <f>IFERROR(VLOOKUP($A10,спр!$A$6:$B$9,2),"ГК АТ")</f>
        <v>Тула</v>
      </c>
      <c r="E10" s="1" t="s">
        <v>267</v>
      </c>
      <c r="F10" s="1">
        <v>14</v>
      </c>
    </row>
    <row r="11" spans="1:6" ht="22.5" x14ac:dyDescent="0.25">
      <c r="A11" s="7" t="s">
        <v>93</v>
      </c>
      <c r="B11" s="8">
        <v>510</v>
      </c>
      <c r="C11" s="14" t="str">
        <f t="shared" si="0"/>
        <v>Дивиденд Экстрим</v>
      </c>
      <c r="D11" s="1" t="str">
        <f>IFERROR(VLOOKUP($A11,спр!$A$6:$B$9,2),"ГК АТ")</f>
        <v>???</v>
      </c>
      <c r="E11" s="1" t="s">
        <v>267</v>
      </c>
      <c r="F11" s="1">
        <v>14</v>
      </c>
    </row>
    <row r="12" spans="1:6" x14ac:dyDescent="0.25">
      <c r="A12" s="4" t="s">
        <v>94</v>
      </c>
      <c r="B12" s="6">
        <v>1660</v>
      </c>
      <c r="C12" s="1" t="str">
        <f>INDEX(спр!$E$5:$F$141,MATCH('Факт отгузки'!A12,спр!$E$6:$E$141)+1,2)</f>
        <v>Дуал Голд</v>
      </c>
      <c r="D12" s="1" t="str">
        <f>IFERROR(VLOOKUP($A12,спр!$A$6:$B$9,2),"ГК АТ")</f>
        <v>ГК АТ</v>
      </c>
      <c r="E12" s="1" t="s">
        <v>267</v>
      </c>
      <c r="F12" s="1">
        <v>14</v>
      </c>
    </row>
    <row r="13" spans="1:6" x14ac:dyDescent="0.25">
      <c r="A13" s="7" t="s">
        <v>88</v>
      </c>
      <c r="B13" s="9">
        <v>1660</v>
      </c>
      <c r="C13" s="14" t="str">
        <f>C12</f>
        <v>Дуал Голд</v>
      </c>
      <c r="D13" s="1" t="str">
        <f>IFERROR(VLOOKUP($A13,спр!$A$6:$B$9,2),"ГК АТ")</f>
        <v>Курск</v>
      </c>
      <c r="E13" s="1" t="s">
        <v>267</v>
      </c>
      <c r="F13" s="1">
        <v>14</v>
      </c>
    </row>
    <row r="14" spans="1:6" x14ac:dyDescent="0.25">
      <c r="A14" s="4" t="s">
        <v>95</v>
      </c>
      <c r="B14" s="6">
        <v>2855</v>
      </c>
      <c r="C14" s="1" t="str">
        <f>INDEX(спр!$E$5:$F$141,MATCH('Факт отгузки'!A14,спр!$E$6:$E$141)+1,2)</f>
        <v>Инстиво</v>
      </c>
      <c r="D14" s="1" t="str">
        <f>IFERROR(VLOOKUP($A14,спр!$A$6:$B$9,2),"ГК АТ")</f>
        <v>ГК АТ</v>
      </c>
      <c r="E14" s="1" t="s">
        <v>267</v>
      </c>
      <c r="F14" s="1">
        <v>14</v>
      </c>
    </row>
    <row r="15" spans="1:6" x14ac:dyDescent="0.25">
      <c r="A15" s="7" t="s">
        <v>88</v>
      </c>
      <c r="B15" s="8">
        <v>670</v>
      </c>
      <c r="C15" s="14" t="str">
        <f>$C$14</f>
        <v>Инстиво</v>
      </c>
      <c r="D15" s="1" t="str">
        <f>IFERROR(VLOOKUP($A15,спр!$A$6:$B$9,2),"ГК АТ")</f>
        <v>Курск</v>
      </c>
      <c r="E15" s="1" t="s">
        <v>267</v>
      </c>
      <c r="F15" s="1">
        <v>14</v>
      </c>
    </row>
    <row r="16" spans="1:6" ht="22.5" x14ac:dyDescent="0.25">
      <c r="A16" s="7" t="s">
        <v>91</v>
      </c>
      <c r="B16" s="8">
        <v>300</v>
      </c>
      <c r="C16" s="14" t="str">
        <f t="shared" ref="C16:C18" si="1">$C$14</f>
        <v>Инстиво</v>
      </c>
      <c r="D16" s="1" t="str">
        <f>IFERROR(VLOOKUP($A16,спр!$A$6:$B$9,2),"ГК АТ")</f>
        <v>Тамбов</v>
      </c>
      <c r="E16" s="1" t="s">
        <v>267</v>
      </c>
      <c r="F16" s="1">
        <v>14</v>
      </c>
    </row>
    <row r="17" spans="1:6" x14ac:dyDescent="0.25">
      <c r="A17" s="7" t="s">
        <v>92</v>
      </c>
      <c r="B17" s="8">
        <v>500</v>
      </c>
      <c r="C17" s="14" t="str">
        <f t="shared" si="1"/>
        <v>Инстиво</v>
      </c>
      <c r="D17" s="1" t="str">
        <f>IFERROR(VLOOKUP($A17,спр!$A$6:$B$9,2),"ГК АТ")</f>
        <v>Тула</v>
      </c>
      <c r="E17" s="1" t="s">
        <v>267</v>
      </c>
      <c r="F17" s="1">
        <v>14</v>
      </c>
    </row>
    <row r="18" spans="1:6" ht="22.5" x14ac:dyDescent="0.25">
      <c r="A18" s="7" t="s">
        <v>93</v>
      </c>
      <c r="B18" s="9">
        <v>1385</v>
      </c>
      <c r="C18" s="14" t="str">
        <f t="shared" si="1"/>
        <v>Инстиво</v>
      </c>
      <c r="D18" s="1" t="str">
        <f>IFERROR(VLOOKUP($A18,спр!$A$6:$B$9,2),"ГК АТ")</f>
        <v>???</v>
      </c>
      <c r="E18" s="1" t="s">
        <v>267</v>
      </c>
      <c r="F18" s="1">
        <v>14</v>
      </c>
    </row>
    <row r="19" spans="1:6" ht="22.5" x14ac:dyDescent="0.25">
      <c r="A19" s="4" t="s">
        <v>96</v>
      </c>
      <c r="B19" s="5">
        <v>160</v>
      </c>
      <c r="C19" s="1" t="str">
        <f>INDEX(спр!$E$5:$F$141,MATCH('Факт отгузки'!A19,спр!$E$6:$E$141)+1,2)</f>
        <v>Иншур Перформ</v>
      </c>
      <c r="D19" s="1" t="str">
        <f>IFERROR(VLOOKUP($A19,спр!$A$6:$B$9,2),"ГК АТ")</f>
        <v>ГК АТ</v>
      </c>
      <c r="E19" s="1" t="s">
        <v>267</v>
      </c>
      <c r="F19" s="1">
        <v>14</v>
      </c>
    </row>
    <row r="20" spans="1:6" x14ac:dyDescent="0.25">
      <c r="A20" s="7" t="s">
        <v>88</v>
      </c>
      <c r="B20" s="8">
        <v>75</v>
      </c>
      <c r="C20" s="14" t="str">
        <f>$C$19</f>
        <v>Иншур Перформ</v>
      </c>
      <c r="D20" s="1" t="str">
        <f>IFERROR(VLOOKUP($A20,спр!$A$6:$B$9,2),"ГК АТ")</f>
        <v>Курск</v>
      </c>
      <c r="E20" s="1" t="s">
        <v>267</v>
      </c>
      <c r="F20" s="1">
        <v>14</v>
      </c>
    </row>
    <row r="21" spans="1:6" x14ac:dyDescent="0.25">
      <c r="A21" s="7" t="s">
        <v>92</v>
      </c>
      <c r="B21" s="8">
        <v>40</v>
      </c>
      <c r="C21" s="14" t="str">
        <f t="shared" ref="C21:C22" si="2">$C$19</f>
        <v>Иншур Перформ</v>
      </c>
      <c r="D21" s="1" t="str">
        <f>IFERROR(VLOOKUP($A21,спр!$A$6:$B$9,2),"ГК АТ")</f>
        <v>Тула</v>
      </c>
      <c r="E21" s="1" t="s">
        <v>267</v>
      </c>
      <c r="F21" s="1">
        <v>14</v>
      </c>
    </row>
    <row r="22" spans="1:6" ht="22.5" x14ac:dyDescent="0.25">
      <c r="A22" s="7" t="s">
        <v>93</v>
      </c>
      <c r="B22" s="8">
        <v>45</v>
      </c>
      <c r="C22" s="14" t="str">
        <f t="shared" si="2"/>
        <v>Иншур Перформ</v>
      </c>
      <c r="D22" s="1" t="str">
        <f>IFERROR(VLOOKUP($A22,спр!$A$6:$B$9,2),"ГК АТ")</f>
        <v>???</v>
      </c>
      <c r="E22" s="1" t="s">
        <v>267</v>
      </c>
      <c r="F22" s="1">
        <v>14</v>
      </c>
    </row>
    <row r="23" spans="1:6" x14ac:dyDescent="0.25">
      <c r="A23" s="4" t="s">
        <v>97</v>
      </c>
      <c r="B23" s="5">
        <v>60</v>
      </c>
      <c r="C23" s="1" t="str">
        <f>INDEX(спр!$E$5:$F$141,MATCH('Факт отгузки'!A23,спр!$E$6:$E$141)+1,2)</f>
        <v>Карате Зеон</v>
      </c>
      <c r="D23" s="1" t="str">
        <f>IFERROR(VLOOKUP($A23,спр!$A$6:$B$9,2),"ГК АТ")</f>
        <v>ГК АТ</v>
      </c>
      <c r="E23" s="1" t="s">
        <v>267</v>
      </c>
      <c r="F23" s="1">
        <v>14</v>
      </c>
    </row>
    <row r="24" spans="1:6" x14ac:dyDescent="0.25">
      <c r="A24" s="7" t="s">
        <v>88</v>
      </c>
      <c r="B24" s="8">
        <v>60</v>
      </c>
      <c r="C24" s="14" t="str">
        <f>C23</f>
        <v>Карате Зеон</v>
      </c>
      <c r="D24" s="1" t="str">
        <f>IFERROR(VLOOKUP($A24,спр!$A$6:$B$9,2),"ГК АТ")</f>
        <v>Курск</v>
      </c>
      <c r="E24" s="1" t="s">
        <v>267</v>
      </c>
      <c r="F24" s="1">
        <v>14</v>
      </c>
    </row>
    <row r="25" spans="1:6" ht="22.5" x14ac:dyDescent="0.25">
      <c r="A25" s="4" t="s">
        <v>98</v>
      </c>
      <c r="B25" s="6">
        <v>4690</v>
      </c>
      <c r="C25" s="1" t="str">
        <f>INDEX(спр!$E$5:$F$141,MATCH('Факт отгузки'!A25,спр!$E$6:$E$141)+1,2)</f>
        <v>Максим Экстрим</v>
      </c>
      <c r="D25" s="15" t="str">
        <f>IFERROR(VLOOKUP($A25,спр!$A$6:$B$9,2),"ГК АТ")</f>
        <v>Курск</v>
      </c>
      <c r="E25" s="1" t="s">
        <v>267</v>
      </c>
      <c r="F25" s="1">
        <v>14</v>
      </c>
    </row>
    <row r="26" spans="1:6" x14ac:dyDescent="0.25">
      <c r="A26" s="7" t="s">
        <v>88</v>
      </c>
      <c r="B26" s="9">
        <v>1290</v>
      </c>
      <c r="C26" s="14" t="str">
        <f>$C$25</f>
        <v>Максим Экстрим</v>
      </c>
      <c r="D26" s="1" t="str">
        <f>IFERROR(VLOOKUP($A26,спр!$A$6:$B$9,2),"ГК АТ")</f>
        <v>Курск</v>
      </c>
      <c r="E26" s="1" t="s">
        <v>267</v>
      </c>
      <c r="F26" s="1">
        <v>14</v>
      </c>
    </row>
    <row r="27" spans="1:6" ht="22.5" x14ac:dyDescent="0.25">
      <c r="A27" s="7" t="s">
        <v>91</v>
      </c>
      <c r="B27" s="8">
        <v>310</v>
      </c>
      <c r="C27" s="14" t="str">
        <f t="shared" ref="C27:C29" si="3">$C$25</f>
        <v>Максим Экстрим</v>
      </c>
      <c r="D27" s="1" t="str">
        <f>IFERROR(VLOOKUP($A27,спр!$A$6:$B$9,2),"ГК АТ")</f>
        <v>Тамбов</v>
      </c>
      <c r="E27" s="1" t="s">
        <v>267</v>
      </c>
      <c r="F27" s="1">
        <v>14</v>
      </c>
    </row>
    <row r="28" spans="1:6" x14ac:dyDescent="0.25">
      <c r="A28" s="7" t="s">
        <v>92</v>
      </c>
      <c r="B28" s="8">
        <v>700</v>
      </c>
      <c r="C28" s="14" t="str">
        <f t="shared" si="3"/>
        <v>Максим Экстрим</v>
      </c>
      <c r="D28" s="1" t="str">
        <f>IFERROR(VLOOKUP($A28,спр!$A$6:$B$9,2),"ГК АТ")</f>
        <v>Тула</v>
      </c>
      <c r="E28" s="1" t="s">
        <v>267</v>
      </c>
      <c r="F28" s="1">
        <v>14</v>
      </c>
    </row>
    <row r="29" spans="1:6" ht="22.5" x14ac:dyDescent="0.25">
      <c r="A29" s="7" t="s">
        <v>93</v>
      </c>
      <c r="B29" s="9">
        <v>2390</v>
      </c>
      <c r="C29" s="14" t="str">
        <f t="shared" si="3"/>
        <v>Максим Экстрим</v>
      </c>
      <c r="D29" s="1" t="str">
        <f>IFERROR(VLOOKUP($A29,спр!$A$6:$B$9,2),"ГК АТ")</f>
        <v>???</v>
      </c>
      <c r="E29" s="1" t="s">
        <v>267</v>
      </c>
      <c r="F29" s="1">
        <v>14</v>
      </c>
    </row>
    <row r="30" spans="1:6" ht="22.5" x14ac:dyDescent="0.25">
      <c r="A30" s="4" t="s">
        <v>81</v>
      </c>
      <c r="B30" s="5">
        <v>870</v>
      </c>
      <c r="C30" s="1" t="str">
        <f>INDEX(спр!$E$5:$F$141,MATCH('Факт отгузки'!A30,спр!$E$6:$E$141)+1,2)</f>
        <v>Максифол Радифарм</v>
      </c>
      <c r="D30" s="15" t="str">
        <f>IFERROR(VLOOKUP($A30,спр!$A$6:$B$9,2),"ГК АТ")</f>
        <v>Курск</v>
      </c>
      <c r="E30" s="1" t="s">
        <v>267</v>
      </c>
      <c r="F30" s="1">
        <v>14</v>
      </c>
    </row>
    <row r="31" spans="1:6" x14ac:dyDescent="0.25">
      <c r="A31" s="7" t="s">
        <v>88</v>
      </c>
      <c r="B31" s="8">
        <v>260</v>
      </c>
      <c r="C31" s="14" t="str">
        <f>$C$30</f>
        <v>Максифол Радифарм</v>
      </c>
      <c r="D31" s="1" t="str">
        <f>IFERROR(VLOOKUP($A31,спр!$A$6:$B$9,2),"ГК АТ")</f>
        <v>Курск</v>
      </c>
      <c r="E31" s="1" t="s">
        <v>267</v>
      </c>
      <c r="F31" s="1">
        <v>14</v>
      </c>
    </row>
    <row r="32" spans="1:6" x14ac:dyDescent="0.25">
      <c r="A32" s="7" t="s">
        <v>92</v>
      </c>
      <c r="B32" s="8">
        <v>85</v>
      </c>
      <c r="C32" s="14" t="str">
        <f t="shared" ref="C32:C33" si="4">$C$30</f>
        <v>Максифол Радифарм</v>
      </c>
      <c r="D32" s="1" t="str">
        <f>IFERROR(VLOOKUP($A32,спр!$A$6:$B$9,2),"ГК АТ")</f>
        <v>Тула</v>
      </c>
      <c r="E32" s="1" t="s">
        <v>267</v>
      </c>
      <c r="F32" s="1">
        <v>14</v>
      </c>
    </row>
    <row r="33" spans="1:6" ht="22.5" x14ac:dyDescent="0.25">
      <c r="A33" s="7" t="s">
        <v>93</v>
      </c>
      <c r="B33" s="8">
        <v>525</v>
      </c>
      <c r="C33" s="14" t="str">
        <f t="shared" si="4"/>
        <v>Максифол Радифарм</v>
      </c>
      <c r="D33" s="1" t="str">
        <f>IFERROR(VLOOKUP($A33,спр!$A$6:$B$9,2),"ГК АТ")</f>
        <v>???</v>
      </c>
      <c r="E33" s="1" t="s">
        <v>267</v>
      </c>
      <c r="F33" s="1">
        <v>14</v>
      </c>
    </row>
    <row r="34" spans="1:6" x14ac:dyDescent="0.25">
      <c r="A34" s="4" t="s">
        <v>99</v>
      </c>
      <c r="B34" s="6">
        <v>1910</v>
      </c>
      <c r="C34" s="1" t="str">
        <f>INDEX(спр!$E$5:$F$141,MATCH('Факт отгузки'!A34,спр!$E$6:$E$141)+1,2)</f>
        <v>Пикус</v>
      </c>
      <c r="D34" s="15" t="str">
        <f>IFERROR(VLOOKUP($A34,спр!$A$6:$B$9,2),"ГК АТ")</f>
        <v>Курск</v>
      </c>
      <c r="E34" s="1" t="s">
        <v>267</v>
      </c>
      <c r="F34" s="1">
        <v>14</v>
      </c>
    </row>
    <row r="35" spans="1:6" x14ac:dyDescent="0.25">
      <c r="A35" s="7" t="s">
        <v>88</v>
      </c>
      <c r="B35" s="8">
        <v>265</v>
      </c>
      <c r="C35" s="14" t="str">
        <f>$C$34</f>
        <v>Пикус</v>
      </c>
      <c r="D35" s="1" t="str">
        <f>IFERROR(VLOOKUP($A35,спр!$A$6:$B$9,2),"ГК АТ")</f>
        <v>Курск</v>
      </c>
      <c r="E35" s="1" t="s">
        <v>267</v>
      </c>
      <c r="F35" s="1">
        <v>14</v>
      </c>
    </row>
    <row r="36" spans="1:6" ht="22.5" x14ac:dyDescent="0.25">
      <c r="A36" s="7" t="s">
        <v>91</v>
      </c>
      <c r="B36" s="8">
        <v>530</v>
      </c>
      <c r="C36" s="14" t="str">
        <f t="shared" ref="C36:C38" si="5">$C$34</f>
        <v>Пикус</v>
      </c>
      <c r="D36" s="1" t="str">
        <f>IFERROR(VLOOKUP($A36,спр!$A$6:$B$9,2),"ГК АТ")</f>
        <v>Тамбов</v>
      </c>
      <c r="E36" s="1" t="s">
        <v>267</v>
      </c>
      <c r="F36" s="1">
        <v>14</v>
      </c>
    </row>
    <row r="37" spans="1:6" x14ac:dyDescent="0.25">
      <c r="A37" s="7" t="s">
        <v>92</v>
      </c>
      <c r="B37" s="8">
        <v>330</v>
      </c>
      <c r="C37" s="14" t="str">
        <f t="shared" si="5"/>
        <v>Пикус</v>
      </c>
      <c r="D37" s="1" t="str">
        <f>IFERROR(VLOOKUP($A37,спр!$A$6:$B$9,2),"ГК АТ")</f>
        <v>Тула</v>
      </c>
      <c r="E37" s="1" t="s">
        <v>267</v>
      </c>
      <c r="F37" s="1">
        <v>14</v>
      </c>
    </row>
    <row r="38" spans="1:6" ht="22.5" x14ac:dyDescent="0.25">
      <c r="A38" s="7" t="s">
        <v>93</v>
      </c>
      <c r="B38" s="8">
        <v>785</v>
      </c>
      <c r="C38" s="14" t="str">
        <f t="shared" si="5"/>
        <v>Пикус</v>
      </c>
      <c r="D38" s="1" t="str">
        <f>IFERROR(VLOOKUP($A38,спр!$A$6:$B$9,2),"ГК АТ")</f>
        <v>???</v>
      </c>
      <c r="E38" s="1" t="s">
        <v>267</v>
      </c>
      <c r="F38" s="1">
        <v>14</v>
      </c>
    </row>
    <row r="39" spans="1:6" x14ac:dyDescent="0.25">
      <c r="A39" s="4" t="s">
        <v>100</v>
      </c>
      <c r="B39" s="6">
        <v>1625</v>
      </c>
      <c r="C39" s="1" t="str">
        <f>INDEX(спр!$E$5:$F$141,MATCH('Факт отгузки'!A39,спр!$E$6:$E$141)+1,2)</f>
        <v>Стингер Трио</v>
      </c>
      <c r="D39" s="15" t="str">
        <f>VLOOKUP($A39,спр!$A$6:$B$9,2)</f>
        <v>Тамбов</v>
      </c>
      <c r="E39" s="1" t="s">
        <v>267</v>
      </c>
      <c r="F39" s="1">
        <v>14</v>
      </c>
    </row>
    <row r="40" spans="1:6" x14ac:dyDescent="0.25">
      <c r="A40" s="7" t="s">
        <v>88</v>
      </c>
      <c r="B40" s="8">
        <v>205</v>
      </c>
      <c r="C40" s="14" t="str">
        <f>$C$39</f>
        <v>Стингер Трио</v>
      </c>
      <c r="D40" s="1" t="str">
        <f>VLOOKUP($A40,спр!$A$6:$B$9,2)</f>
        <v>Курск</v>
      </c>
      <c r="E40" s="1" t="s">
        <v>267</v>
      </c>
      <c r="F40" s="1">
        <v>14</v>
      </c>
    </row>
    <row r="41" spans="1:6" ht="22.5" x14ac:dyDescent="0.25">
      <c r="A41" s="7" t="s">
        <v>91</v>
      </c>
      <c r="B41" s="8">
        <v>415</v>
      </c>
      <c r="C41" s="14" t="str">
        <f t="shared" ref="C41:C43" si="6">$C$39</f>
        <v>Стингер Трио</v>
      </c>
      <c r="D41" s="1" t="str">
        <f>VLOOKUP($A41,спр!$A$6:$B$9,2)</f>
        <v>Тамбов</v>
      </c>
      <c r="E41" s="1" t="s">
        <v>267</v>
      </c>
      <c r="F41" s="1">
        <v>14</v>
      </c>
    </row>
    <row r="42" spans="1:6" x14ac:dyDescent="0.25">
      <c r="A42" s="7" t="s">
        <v>92</v>
      </c>
      <c r="B42" s="8">
        <v>390</v>
      </c>
      <c r="C42" s="14" t="str">
        <f t="shared" si="6"/>
        <v>Стингер Трио</v>
      </c>
      <c r="D42" s="1" t="str">
        <f>VLOOKUP($A42,спр!$A$6:$B$9,2)</f>
        <v>Тула</v>
      </c>
      <c r="E42" s="1" t="s">
        <v>267</v>
      </c>
      <c r="F42" s="1">
        <v>14</v>
      </c>
    </row>
    <row r="43" spans="1:6" ht="15" customHeight="1" x14ac:dyDescent="0.25">
      <c r="A43" s="7" t="s">
        <v>93</v>
      </c>
      <c r="B43" s="8">
        <v>615</v>
      </c>
      <c r="C43" s="14" t="str">
        <f t="shared" si="6"/>
        <v>Стингер Трио</v>
      </c>
      <c r="D43" s="1" t="str">
        <f>VLOOKUP($A43,спр!$A$6:$B$9,2)</f>
        <v>???</v>
      </c>
      <c r="E43" s="1" t="s">
        <v>267</v>
      </c>
      <c r="F43" s="1">
        <v>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спр</vt:lpstr>
      <vt:lpstr>Факт отгузки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Piskureva</dc:creator>
  <cp:lastModifiedBy>Alexey Minashkin</cp:lastModifiedBy>
  <cp:lastPrinted>2016-04-04T15:06:08Z</cp:lastPrinted>
  <dcterms:created xsi:type="dcterms:W3CDTF">2015-12-25T08:45:26Z</dcterms:created>
  <dcterms:modified xsi:type="dcterms:W3CDTF">2016-04-11T08:42:13Z</dcterms:modified>
</cp:coreProperties>
</file>