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6480" activeTab="1"/>
  </bookViews>
  <sheets>
    <sheet name="Лист1" sheetId="3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F6" i="2" s="1"/>
  <c r="H8" i="2"/>
  <c r="G10" i="2"/>
  <c r="H10" i="2"/>
  <c r="G11" i="2"/>
  <c r="H11" i="2"/>
  <c r="G12" i="2"/>
  <c r="H12" i="2"/>
  <c r="D12" i="2"/>
  <c r="E12" i="2" s="1"/>
  <c r="D7" i="2"/>
  <c r="E7" i="2" s="1"/>
  <c r="D8" i="2"/>
  <c r="E8" i="2" s="1"/>
  <c r="D9" i="2"/>
  <c r="E9" i="2" s="1"/>
  <c r="D10" i="2"/>
  <c r="E10" i="2" s="1"/>
  <c r="D11" i="2"/>
  <c r="E11" i="2" s="1"/>
  <c r="F12" i="2" l="1"/>
  <c r="F11" i="2"/>
  <c r="F10" i="2"/>
  <c r="F9" i="2"/>
  <c r="F8" i="2"/>
  <c r="F7" i="2"/>
  <c r="H9" i="2"/>
  <c r="H7" i="2"/>
  <c r="G9" i="2"/>
  <c r="G8" i="2"/>
  <c r="G7" i="2"/>
  <c r="H6" i="2"/>
  <c r="G6" i="2"/>
  <c r="E6" i="2"/>
</calcChain>
</file>

<file path=xl/connections.xml><?xml version="1.0" encoding="utf-8"?>
<connections xmlns="http://schemas.openxmlformats.org/spreadsheetml/2006/main">
  <connection id="1" odcFile="F:\Modern Trade\Мои сети\Brave New Сube.odc" keepAlive="1" name="Brave New Сube" description="Временное соединение" type="5" refreshedVersion="5" background="1">
    <dbPr connection="Provider=MSOLAP.5;Integrated Security=SSPI;Persist Security Info=True;Initial Catalog=WaRP2 Russia;Data Source=deuntp046\warp;MDX Compatibility=1;Safety Options=1;MDX Missing Member Mode=Error" command="TA Report" commandType="1"/>
    <olapPr rowDrillCount="1000"/>
  </connection>
</connections>
</file>

<file path=xl/sharedStrings.xml><?xml version="1.0" encoding="utf-8"?>
<sst xmlns="http://schemas.openxmlformats.org/spreadsheetml/2006/main" count="21" uniqueCount="14">
  <si>
    <t>2016</t>
  </si>
  <si>
    <t>2016_Q1</t>
  </si>
  <si>
    <t>2016_Q2</t>
  </si>
  <si>
    <t>Row Labels</t>
  </si>
  <si>
    <t>2016_P1</t>
  </si>
  <si>
    <t>2016_P2</t>
  </si>
  <si>
    <t>2016_P3</t>
  </si>
  <si>
    <t>2016_P4</t>
  </si>
  <si>
    <t>[1118693] - Рубль Бум, 36-Воронеж, Политехнический переулок, 18, MM, 1</t>
  </si>
  <si>
    <t>[1118698] - Магнит/Грузовой двор, 36-Воронеж, Баррикадная, 11, MM, 2</t>
  </si>
  <si>
    <t>[1118714] - Центрторг 69, 36-Воронеж, Космонавтов, 22а, MM, 3</t>
  </si>
  <si>
    <t>[1122563] - Центрторг 366, 36-Воронеж, Жукова, 1, HM, 12</t>
  </si>
  <si>
    <t>[1123926] - Центрторг 155, 36-Воронеж, Карла Маркса, 38, MM, 2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</si>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</sst>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;\-0.00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2" fontId="0" fillId="0" borderId="1" xfId="0" applyNumberFormat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"/>
  <sheetViews>
    <sheetView workbookViewId="0">
      <selection activeCell="A5" sqref="A5"/>
    </sheetView>
  </sheetViews>
  <sheetFormatPr defaultRowHeight="15" x14ac:dyDescent="0.25"/>
  <cols>
    <col min="1" max="1" width="68.85546875" customWidth="1"/>
    <col min="2" max="2" width="17.85546875" customWidth="1"/>
  </cols>
  <sheetData>
    <row r="2" spans="1:27" x14ac:dyDescent="0.25">
      <c r="B2" t="s">
        <v>0</v>
      </c>
    </row>
    <row r="3" spans="1:27" x14ac:dyDescent="0.25">
      <c r="B3" t="s">
        <v>1</v>
      </c>
      <c r="E3" t="s">
        <v>2</v>
      </c>
    </row>
    <row r="4" spans="1:27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</row>
    <row r="5" spans="1:27" x14ac:dyDescent="0.25">
      <c r="A5" s="1" t="s">
        <v>8</v>
      </c>
      <c r="B5" s="2">
        <v>15.441998999999999</v>
      </c>
      <c r="C5" s="2">
        <v>16.508666999999996</v>
      </c>
      <c r="D5" s="2">
        <v>25.113333999999998</v>
      </c>
      <c r="E5" s="2"/>
    </row>
    <row r="6" spans="1:27" x14ac:dyDescent="0.25">
      <c r="A6" s="1" t="s">
        <v>9</v>
      </c>
      <c r="B6" s="2">
        <v>96.93</v>
      </c>
      <c r="C6" s="2">
        <v>79.481999999999999</v>
      </c>
      <c r="D6" s="2">
        <v>89.061999999999998</v>
      </c>
      <c r="E6" s="2"/>
    </row>
    <row r="7" spans="1:27" x14ac:dyDescent="0.25">
      <c r="A7" s="1" t="s">
        <v>10</v>
      </c>
      <c r="B7" s="2"/>
      <c r="C7" s="2"/>
      <c r="D7" s="2">
        <v>122.37600000000002</v>
      </c>
      <c r="E7" s="2">
        <v>14.92</v>
      </c>
    </row>
    <row r="8" spans="1:27" x14ac:dyDescent="0.25">
      <c r="A8" s="1" t="s">
        <v>11</v>
      </c>
      <c r="B8" s="2"/>
      <c r="C8" s="2"/>
      <c r="D8" s="2">
        <v>501.50999999999993</v>
      </c>
      <c r="E8" s="2"/>
      <c r="Y8" s="3"/>
      <c r="Z8" s="3"/>
      <c r="AA8" s="3"/>
    </row>
    <row r="9" spans="1:27" x14ac:dyDescent="0.25">
      <c r="A9" s="1" t="s">
        <v>12</v>
      </c>
      <c r="B9" s="2"/>
      <c r="C9" s="2"/>
      <c r="D9" s="2">
        <v>160.78916700000002</v>
      </c>
      <c r="E9" s="2">
        <v>10.24</v>
      </c>
      <c r="Y9" s="4"/>
      <c r="Z9" s="4"/>
      <c r="AA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2"/>
  <sheetViews>
    <sheetView tabSelected="1" workbookViewId="0">
      <pane ySplit="5" topLeftCell="A6" activePane="bottomLeft" state="frozen"/>
      <selection pane="bottomLeft" activeCell="E6" sqref="E6"/>
    </sheetView>
  </sheetViews>
  <sheetFormatPr defaultRowHeight="15" x14ac:dyDescent="0.25"/>
  <cols>
    <col min="3" max="3" width="22" customWidth="1"/>
    <col min="4" max="4" width="75.42578125" customWidth="1"/>
  </cols>
  <sheetData>
    <row r="3" spans="3:8" x14ac:dyDescent="0.25">
      <c r="E3" t="s">
        <v>0</v>
      </c>
    </row>
    <row r="4" spans="3:8" x14ac:dyDescent="0.25">
      <c r="E4" t="s">
        <v>1</v>
      </c>
      <c r="H4" t="s">
        <v>2</v>
      </c>
    </row>
    <row r="5" spans="3:8" x14ac:dyDescent="0.25">
      <c r="C5" s="5" t="s">
        <v>13</v>
      </c>
      <c r="E5" t="s">
        <v>4</v>
      </c>
      <c r="F5" t="s">
        <v>5</v>
      </c>
      <c r="G5" t="s">
        <v>6</v>
      </c>
      <c r="H5" t="s">
        <v>7</v>
      </c>
    </row>
    <row r="6" spans="3:8" x14ac:dyDescent="0.25">
      <c r="C6" s="6">
        <v>1118693</v>
      </c>
      <c r="D6" t="str">
        <f>IF(ISNUMBER(C6),LOOKUP(2,SEARCH(C6,Лист1!$A$5:$A$9),Лист1!$A$5:$A$9),"")</f>
        <v>[1118693] - Рубль Бум, 36-Воронеж, Политехнический переулок, 18, MM, 1</v>
      </c>
      <c r="E6" s="7">
        <f>IFERROR(INDEX(Лист1!$B$5:$E$9,MATCH($D6,Лист1!$A$5:$A$9,0),MATCH(E$5,Лист1!$B$4:$E$4,0)),"")</f>
        <v>15.441998999999999</v>
      </c>
      <c r="F6" s="7">
        <f>IFERROR(INDEX(Лист1!$B$5:$E$9,MATCH($D6,Лист1!$A$5:$A$9,0),MATCH(F$5,Лист1!$B$4:$E$4,0)),"")</f>
        <v>16.508666999999996</v>
      </c>
      <c r="G6" s="7">
        <f>IFERROR(INDEX(Лист1!$B$5:$E$9,MATCH($D6,Лист1!$A$5:$A$9,0),MATCH(G$5,Лист1!$B$4:$E$4,0)),"")</f>
        <v>25.113333999999998</v>
      </c>
      <c r="H6" s="7">
        <f>IFERROR(INDEX(Лист1!$B$5:$E$9,MATCH($D6,Лист1!$A$5:$A$9,0),MATCH(H$5,Лист1!$B$4:$E$4,0)),"")</f>
        <v>0</v>
      </c>
    </row>
    <row r="7" spans="3:8" x14ac:dyDescent="0.25">
      <c r="C7" s="6">
        <v>1123926</v>
      </c>
      <c r="D7" t="str">
        <f>IF(ISNUMBER(C7),LOOKUP(2,SEARCH(C7,Лист1!$A$5:$A$9),Лист1!$A$5:$A$9),"")</f>
        <v>[1123926] - Центрторг 155, 36-Воронеж, Карла Маркса, 38, MM, 2</v>
      </c>
      <c r="E7" s="7">
        <f>IFERROR(INDEX(Лист1!$B$5:$E$9,MATCH($D7,Лист1!$A$5:$A$9,0),MATCH(E$5,Лист1!$B$4:$E$4,0)),"")</f>
        <v>0</v>
      </c>
      <c r="F7" s="7">
        <f>IFERROR(INDEX(Лист1!$B$5:$E$9,MATCH($D7,Лист1!$A$5:$A$9,0),MATCH(F$5,Лист1!$B$4:$E$4,0)),"")</f>
        <v>0</v>
      </c>
      <c r="G7" s="7">
        <f>IFERROR(INDEX(Лист1!$B$5:$E$9,MATCH($D7,Лист1!$A$5:$A$9,0),MATCH(G$5,Лист1!$B$4:$E$4,0)),"")</f>
        <v>160.78916700000002</v>
      </c>
      <c r="H7" s="7">
        <f>IFERROR(INDEX(Лист1!$B$5:$E$9,MATCH($D7,Лист1!$A$5:$A$9,0),MATCH(H$5,Лист1!$B$4:$E$4,0)),"")</f>
        <v>10.24</v>
      </c>
    </row>
    <row r="8" spans="3:8" x14ac:dyDescent="0.25">
      <c r="C8" s="6"/>
      <c r="D8" t="str">
        <f>IF(ISNUMBER(C8),LOOKUP(2,SEARCH(C8,Лист1!$A$5:$A$9),Лист1!$A$5:$A$9),"")</f>
        <v/>
      </c>
      <c r="E8" s="7" t="str">
        <f>IFERROR(INDEX(Лист1!$B$5:$E$9,MATCH($D8,Лист1!$A$5:$A$9,0),MATCH(E$5,Лист1!$B$4:$E$4,0)),"")</f>
        <v/>
      </c>
      <c r="F8" s="7" t="str">
        <f>IFERROR(INDEX(Лист1!$B$5:$E$9,MATCH($D8,Лист1!$A$5:$A$9,0),MATCH(F$5,Лист1!$B$4:$E$4,0)),"")</f>
        <v/>
      </c>
      <c r="G8" s="7" t="str">
        <f>IFERROR(INDEX(Лист1!$B$5:$E$9,MATCH($D8,Лист1!$A$5:$A$9,0),MATCH(G$5,Лист1!$B$4:$E$4,0)),"")</f>
        <v/>
      </c>
      <c r="H8" s="7" t="str">
        <f>IFERROR(INDEX(Лист1!$B$5:$E$9,MATCH($D8,Лист1!$A$5:$A$9,0),MATCH(H$5,Лист1!$B$4:$E$4,0)),"")</f>
        <v/>
      </c>
    </row>
    <row r="9" spans="3:8" x14ac:dyDescent="0.25">
      <c r="C9" s="6"/>
      <c r="D9" t="str">
        <f>IF(ISNUMBER(C9),LOOKUP(2,SEARCH(C9,Лист1!$A$5:$A$9),Лист1!$A$5:$A$9),"")</f>
        <v/>
      </c>
      <c r="E9" s="7" t="str">
        <f>IFERROR(INDEX(Лист1!$B$5:$E$9,MATCH($D9,Лист1!$A$5:$A$9,0),MATCH(E$5,Лист1!$B$4:$E$4,0)),"")</f>
        <v/>
      </c>
      <c r="F9" s="7" t="str">
        <f>IFERROR(INDEX(Лист1!$B$5:$E$9,MATCH($D9,Лист1!$A$5:$A$9,0),MATCH(F$5,Лист1!$B$4:$E$4,0)),"")</f>
        <v/>
      </c>
      <c r="G9" s="7" t="str">
        <f>IFERROR(INDEX(Лист1!$B$5:$E$9,MATCH($D9,Лист1!$A$5:$A$9,0),MATCH(G$5,Лист1!$B$4:$E$4,0)),"")</f>
        <v/>
      </c>
      <c r="H9" s="7" t="str">
        <f>IFERROR(INDEX(Лист1!$B$5:$E$9,MATCH($D9,Лист1!$A$5:$A$9,0),MATCH(H$5,Лист1!$B$4:$E$4,0)),"")</f>
        <v/>
      </c>
    </row>
    <row r="10" spans="3:8" x14ac:dyDescent="0.25">
      <c r="C10" s="6"/>
      <c r="D10" t="str">
        <f>IF(ISNUMBER(C10),LOOKUP(2,SEARCH(C10,Лист1!$A$5:$A$9),Лист1!$A$5:$A$9),"")</f>
        <v/>
      </c>
      <c r="E10" s="7" t="str">
        <f>IFERROR(INDEX(Лист1!$B$5:$E$9,MATCH($D10,Лист1!$A$5:$A$9,0),MATCH(E$5,Лист1!$B$4:$E$4,0)),"")</f>
        <v/>
      </c>
      <c r="F10" s="7" t="str">
        <f>IFERROR(INDEX(Лист1!$B$5:$E$9,MATCH($D10,Лист1!$A$5:$A$9,0),MATCH(F$5,Лист1!$B$4:$E$4,0)),"")</f>
        <v/>
      </c>
      <c r="G10" s="7" t="str">
        <f>IFERROR(INDEX(Лист1!$B$5:$E$9,MATCH($D10,Лист1!$A$5:$A$9,0),MATCH(G$5,Лист1!$B$4:$E$4,0)),"")</f>
        <v/>
      </c>
      <c r="H10" s="7" t="str">
        <f>IFERROR(INDEX(Лист1!$B$5:$E$9,MATCH($D10,Лист1!$A$5:$A$9,0),MATCH(H$5,Лист1!$B$4:$E$4,0)),"")</f>
        <v/>
      </c>
    </row>
    <row r="11" spans="3:8" x14ac:dyDescent="0.25">
      <c r="C11" s="6"/>
      <c r="D11" t="str">
        <f>IF(ISNUMBER(C11),LOOKUP(2,SEARCH(C11,Лист1!$A$5:$A$9),Лист1!$A$5:$A$9),"")</f>
        <v/>
      </c>
      <c r="E11" s="7" t="str">
        <f>IFERROR(INDEX(Лист1!$B$5:$E$9,MATCH($D11,Лист1!$A$5:$A$9,0),MATCH(E$5,Лист1!$B$4:$E$4,0)),"")</f>
        <v/>
      </c>
      <c r="F11" s="7" t="str">
        <f>IFERROR(INDEX(Лист1!$B$5:$E$9,MATCH($D11,Лист1!$A$5:$A$9,0),MATCH(F$5,Лист1!$B$4:$E$4,0)),"")</f>
        <v/>
      </c>
      <c r="G11" s="7" t="str">
        <f>IFERROR(INDEX(Лист1!$B$5:$E$9,MATCH($D11,Лист1!$A$5:$A$9,0),MATCH(G$5,Лист1!$B$4:$E$4,0)),"")</f>
        <v/>
      </c>
      <c r="H11" s="7" t="str">
        <f>IFERROR(INDEX(Лист1!$B$5:$E$9,MATCH($D11,Лист1!$A$5:$A$9,0),MATCH(H$5,Лист1!$B$4:$E$4,0)),"")</f>
        <v/>
      </c>
    </row>
    <row r="12" spans="3:8" x14ac:dyDescent="0.25">
      <c r="C12" s="6"/>
      <c r="D12" t="str">
        <f>IF(ISNUMBER(C12),LOOKUP(2,SEARCH(C12,Лист1!$A$5:$A$9),Лист1!$A$5:$A$9),"")</f>
        <v/>
      </c>
      <c r="E12" s="7" t="str">
        <f>IFERROR(INDEX(Лист1!$B$5:$E$9,MATCH($D12,Лист1!$A$5:$A$9,0),MATCH(E$5,Лист1!$B$4:$E$4,0)),"")</f>
        <v/>
      </c>
      <c r="F12" s="7" t="str">
        <f>IFERROR(INDEX(Лист1!$B$5:$E$9,MATCH($D12,Лист1!$A$5:$A$9,0),MATCH(F$5,Лист1!$B$4:$E$4,0)),"")</f>
        <v/>
      </c>
      <c r="G12" s="7" t="str">
        <f>IFERROR(INDEX(Лист1!$B$5:$E$9,MATCH($D12,Лист1!$A$5:$A$9,0),MATCH(G$5,Лист1!$B$4:$E$4,0)),"")</f>
        <v/>
      </c>
      <c r="H12" s="7" t="str">
        <f>IFERROR(INDEX(Лист1!$B$5:$E$9,MATCH($D12,Лист1!$A$5:$A$9,0),MATCH(H$5,Лист1!$B$4:$E$4,0)),"")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86024</dc:creator>
  <cp:lastModifiedBy>Михаил</cp:lastModifiedBy>
  <dcterms:created xsi:type="dcterms:W3CDTF">2016-04-10T18:38:09Z</dcterms:created>
  <dcterms:modified xsi:type="dcterms:W3CDTF">2016-04-10T21:56:25Z</dcterms:modified>
</cp:coreProperties>
</file>