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0" windowWidth="19560" windowHeight="7680" activeTab="1"/>
  </bookViews>
  <sheets>
    <sheet name="1-Вкладка" sheetId="1" r:id="rId1"/>
    <sheet name="2-Вкладка" sheetId="2" r:id="rId2"/>
  </sheets>
  <calcPr calcId="14562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4" i="2"/>
  <c r="A5" i="2" l="1"/>
  <c r="A6" i="2"/>
  <c r="A7" i="2"/>
  <c r="A8" i="2"/>
  <c r="A9" i="2"/>
  <c r="A10" i="2"/>
  <c r="A11" i="2"/>
  <c r="A12" i="2"/>
  <c r="A4" i="2"/>
  <c r="B5" i="2"/>
  <c r="B6" i="2"/>
  <c r="B7" i="2"/>
  <c r="B8" i="2"/>
  <c r="B9" i="2"/>
  <c r="B10" i="2"/>
  <c r="B11" i="2"/>
  <c r="B12" i="2"/>
  <c r="B4" i="2"/>
  <c r="A12" i="1" l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<sst xmlns="http://schemas.openxmlformats.org/spreadsheetml/2006/main" count="63" uniqueCount="50">
  <si>
    <t>№ самого акта</t>
  </si>
  <si>
    <t>ООО/ИНН/ОГРН</t>
  </si>
  <si>
    <t>Представитель - Фирма</t>
  </si>
  <si>
    <t>Представитель - должность, ФИО, приказ</t>
  </si>
  <si>
    <t>ИНЫЕ / Фирма + ФИО</t>
  </si>
  <si>
    <t>(1) Вид работ</t>
  </si>
  <si>
    <t>(2) проектная документация</t>
  </si>
  <si>
    <t>(2) № листов проекта</t>
  </si>
  <si>
    <t>(3) примененные материалы, с сылкой на СНиП</t>
  </si>
  <si>
    <t>(4) Исполнительные / лаборатории</t>
  </si>
  <si>
    <t>(5) День начала</t>
  </si>
  <si>
    <t>(5) Месяц начала</t>
  </si>
  <si>
    <t>(5) Год начала</t>
  </si>
  <si>
    <t>(5) день окончания</t>
  </si>
  <si>
    <t>(5) Месяц  окончания</t>
  </si>
  <si>
    <t>(5) Год окончания</t>
  </si>
  <si>
    <t>(6) Ссылки на СНиП, проект</t>
  </si>
  <si>
    <t>(7) разрешенные последующие работы</t>
  </si>
  <si>
    <t>Доп. Сведения</t>
  </si>
  <si>
    <t>Колличество копий актов</t>
  </si>
  <si>
    <t>Приложения</t>
  </si>
  <si>
    <t>Должность на фирме</t>
  </si>
  <si>
    <t>ФИО</t>
  </si>
  <si>
    <t>ИНЫЕ / Должность</t>
  </si>
  <si>
    <t>ИНЫЕ / ФИО</t>
  </si>
  <si>
    <t>ООО "Зеленый Город Строй" свидет. серия 39 №001637342 от 13.02.2014г. ; ОГРН 1143926004860, ИНН 3906316601; 236038, г. Калининград, ул. Еловая аллея, д.26</t>
  </si>
  <si>
    <t>ООО "Зеленый Город Строй"</t>
  </si>
  <si>
    <t>прораб—Старков В.И., приказ №1 от 20.01.2016г.</t>
  </si>
  <si>
    <t>Отрывка котлована в осях 1-15/А-Т</t>
  </si>
  <si>
    <t>ООО «АМВК»  20.04.15-КР</t>
  </si>
  <si>
    <t>3, 4, 5</t>
  </si>
  <si>
    <t>Исполнительная схема №</t>
  </si>
  <si>
    <t>09</t>
  </si>
  <si>
    <t>марта</t>
  </si>
  <si>
    <t>14</t>
  </si>
  <si>
    <t>СП 45.13330.2012 «Земляные сооружения, основания и фундаменты» п.6.1.5,6.1.6,6.1.7</t>
  </si>
  <si>
    <t>Устройству песчаной подготовки</t>
  </si>
  <si>
    <t>прораб - ООО "Зеленый Город Строй"</t>
  </si>
  <si>
    <t>Старков В.И</t>
  </si>
  <si>
    <t>Устройство песчаной подготовки</t>
  </si>
  <si>
    <t>3, 4, 4/1,5</t>
  </si>
  <si>
    <t>Песок ГОСТ 8736-93 - паспорт №756а</t>
  </si>
  <si>
    <t>СП 45.13330.2012 "Земляные сооружения, основания и фундаменты" п.7.1, 7.6, 7.14, 7.20, 8.1, 11.24</t>
  </si>
  <si>
    <t>Устройство бетонной подготовки</t>
  </si>
  <si>
    <t>ООО "Зеленый Город Строй" свидет. серия 39 №001637342 от 13.02.2014г. ; ОГРН 1143926004860, ИНН 3906316601; 236038, г. Калининград, ул. Еловая аллея, д.27</t>
  </si>
  <si>
    <t>№ п/п</t>
  </si>
  <si>
    <t>Наименование актов освидетельствования  скрываемых работ</t>
  </si>
  <si>
    <t>Регистрационный номер акта</t>
  </si>
  <si>
    <t>Дата оформления акта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</si>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</sst>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opLeftCell="C1" workbookViewId="0">
      <selection activeCell="N2" sqref="N2"/>
    </sheetView>
  </sheetViews>
  <sheetFormatPr defaultRowHeight="15" x14ac:dyDescent="0.25"/>
  <cols>
    <col min="1" max="1" width="6.140625" customWidth="1"/>
    <col min="2" max="2" width="4.42578125" customWidth="1"/>
    <col min="3" max="3" width="6.5703125" customWidth="1"/>
    <col min="4" max="4" width="29.85546875" customWidth="1"/>
    <col min="5" max="5" width="9" customWidth="1"/>
    <col min="6" max="6" width="9.5703125" customWidth="1"/>
    <col min="7" max="7" width="6.28515625" customWidth="1"/>
    <col min="8" max="8" width="32.5703125" customWidth="1"/>
    <col min="10" max="10" width="8.140625" customWidth="1"/>
    <col min="11" max="11" width="27.28515625" customWidth="1"/>
    <col min="13" max="13" width="8.5703125" customWidth="1"/>
    <col min="14" max="14" width="8.28515625" customWidth="1"/>
    <col min="16" max="16" width="8" customWidth="1"/>
    <col min="17" max="17" width="8.28515625" customWidth="1"/>
    <col min="19" max="19" width="27.42578125" customWidth="1"/>
    <col min="20" max="20" width="28.28515625" customWidth="1"/>
    <col min="21" max="21" width="4.85546875" customWidth="1"/>
    <col min="22" max="22" width="6" customWidth="1"/>
    <col min="23" max="23" width="4.85546875" customWidth="1"/>
    <col min="25" max="25" width="7.42578125" customWidth="1"/>
    <col min="26" max="26" width="6.7109375" customWidth="1"/>
    <col min="27" max="27" width="6.42578125" customWidth="1"/>
  </cols>
  <sheetData>
    <row r="1" spans="1:27" ht="64.5" thickBot="1" x14ac:dyDescent="0.3">
      <c r="A1" s="1"/>
      <c r="B1" s="1"/>
      <c r="C1" s="2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 t="s">
        <v>5</v>
      </c>
      <c r="I1" s="7" t="s">
        <v>6</v>
      </c>
      <c r="J1" s="8" t="s">
        <v>7</v>
      </c>
      <c r="K1" s="8" t="s">
        <v>8</v>
      </c>
      <c r="L1" s="8" t="s">
        <v>9</v>
      </c>
      <c r="M1" s="9" t="s">
        <v>10</v>
      </c>
      <c r="N1" s="8" t="s">
        <v>11</v>
      </c>
      <c r="O1" s="8" t="s">
        <v>12</v>
      </c>
      <c r="P1" s="9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6" t="s">
        <v>18</v>
      </c>
      <c r="V1" s="8" t="s">
        <v>19</v>
      </c>
      <c r="W1" s="6" t="s">
        <v>20</v>
      </c>
      <c r="X1" s="5" t="s">
        <v>21</v>
      </c>
      <c r="Y1" s="5" t="s">
        <v>22</v>
      </c>
      <c r="Z1" s="10" t="s">
        <v>23</v>
      </c>
      <c r="AA1" s="11" t="s">
        <v>24</v>
      </c>
    </row>
    <row r="2" spans="1:27" ht="89.25" x14ac:dyDescent="0.25">
      <c r="A2" s="1">
        <f>IF(ISBLANK(D2),"",COUNTA($D$2:D2))</f>
        <v>1</v>
      </c>
      <c r="B2" s="1"/>
      <c r="C2" s="12"/>
      <c r="D2" s="13" t="s">
        <v>25</v>
      </c>
      <c r="E2" s="14" t="s">
        <v>26</v>
      </c>
      <c r="F2" s="14" t="s">
        <v>27</v>
      </c>
      <c r="G2" s="15"/>
      <c r="H2" s="16" t="s">
        <v>28</v>
      </c>
      <c r="I2" s="17" t="s">
        <v>29</v>
      </c>
      <c r="J2" s="18" t="s">
        <v>30</v>
      </c>
      <c r="K2" s="18"/>
      <c r="L2" s="19" t="s">
        <v>31</v>
      </c>
      <c r="M2" s="20" t="s">
        <v>32</v>
      </c>
      <c r="N2" s="21" t="s">
        <v>33</v>
      </c>
      <c r="O2" s="19">
        <v>2016</v>
      </c>
      <c r="P2" s="20" t="s">
        <v>34</v>
      </c>
      <c r="Q2" s="21" t="s">
        <v>33</v>
      </c>
      <c r="R2" s="19">
        <v>2016</v>
      </c>
      <c r="S2" s="18" t="s">
        <v>35</v>
      </c>
      <c r="T2" s="18" t="s">
        <v>36</v>
      </c>
      <c r="U2" s="22"/>
      <c r="V2" s="19">
        <v>5</v>
      </c>
      <c r="W2" s="22"/>
      <c r="X2" s="14" t="s">
        <v>37</v>
      </c>
      <c r="Y2" s="14" t="s">
        <v>38</v>
      </c>
      <c r="Z2" s="23"/>
      <c r="AA2" s="23"/>
    </row>
    <row r="3" spans="1:27" ht="89.25" x14ac:dyDescent="0.25">
      <c r="A3" s="1">
        <f>IF(ISBLANK(D3),"",COUNTA($D$2:D3))</f>
        <v>2</v>
      </c>
      <c r="B3" s="24"/>
      <c r="C3" s="23"/>
      <c r="D3" s="13" t="s">
        <v>25</v>
      </c>
      <c r="E3" s="14" t="s">
        <v>26</v>
      </c>
      <c r="F3" s="14" t="s">
        <v>27</v>
      </c>
      <c r="G3" s="23"/>
      <c r="H3" s="17" t="s">
        <v>39</v>
      </c>
      <c r="I3" s="17" t="s">
        <v>29</v>
      </c>
      <c r="J3" s="17" t="s">
        <v>40</v>
      </c>
      <c r="K3" s="17" t="s">
        <v>41</v>
      </c>
      <c r="L3" s="17"/>
      <c r="M3" s="25" t="s">
        <v>32</v>
      </c>
      <c r="N3" s="21" t="s">
        <v>33</v>
      </c>
      <c r="O3" s="21">
        <v>2016</v>
      </c>
      <c r="P3" s="25" t="s">
        <v>34</v>
      </c>
      <c r="Q3" s="21" t="s">
        <v>33</v>
      </c>
      <c r="R3" s="21">
        <v>2016</v>
      </c>
      <c r="S3" s="17" t="s">
        <v>42</v>
      </c>
      <c r="T3" s="17" t="s">
        <v>43</v>
      </c>
      <c r="U3" s="23"/>
      <c r="V3" s="21">
        <v>5</v>
      </c>
      <c r="W3" s="26"/>
      <c r="X3" s="14" t="s">
        <v>37</v>
      </c>
      <c r="Y3" s="14" t="s">
        <v>38</v>
      </c>
      <c r="Z3" s="23"/>
      <c r="AA3" s="23"/>
    </row>
    <row r="4" spans="1:27" ht="89.25" x14ac:dyDescent="0.25">
      <c r="A4" s="1">
        <f>IF(ISBLANK(D4),"",COUNTA($D$2:D4))</f>
        <v>3</v>
      </c>
      <c r="B4" s="24"/>
      <c r="C4" s="23"/>
      <c r="D4" s="13" t="s">
        <v>44</v>
      </c>
      <c r="E4" s="14" t="s">
        <v>26</v>
      </c>
      <c r="F4" s="14" t="s">
        <v>27</v>
      </c>
      <c r="G4" s="23"/>
      <c r="H4" s="17"/>
      <c r="I4" s="17"/>
      <c r="J4" s="17"/>
      <c r="K4" s="17"/>
      <c r="L4" s="17"/>
      <c r="M4" s="25"/>
      <c r="N4" s="21"/>
      <c r="O4" s="21"/>
      <c r="P4" s="25"/>
      <c r="Q4" s="21"/>
      <c r="R4" s="21"/>
      <c r="S4" s="17"/>
      <c r="T4" s="17"/>
      <c r="U4" s="23"/>
      <c r="V4" s="21"/>
      <c r="W4" s="26"/>
      <c r="X4" s="14"/>
      <c r="Y4" s="14"/>
      <c r="Z4" s="23"/>
      <c r="AA4" s="23"/>
    </row>
    <row r="5" spans="1:27" x14ac:dyDescent="0.25">
      <c r="A5" s="1" t="str">
        <f>IF(ISBLANK(D5),"",COUNTA($D$2:D5))</f>
        <v/>
      </c>
      <c r="B5" s="24"/>
      <c r="C5" s="23"/>
      <c r="D5" s="13"/>
      <c r="E5" s="14"/>
      <c r="F5" s="14"/>
      <c r="G5" s="23"/>
      <c r="H5" s="17"/>
      <c r="I5" s="17"/>
      <c r="J5" s="17"/>
      <c r="K5" s="17"/>
      <c r="L5" s="17"/>
      <c r="M5" s="25"/>
      <c r="N5" s="21"/>
      <c r="O5" s="21"/>
      <c r="P5" s="25"/>
      <c r="Q5" s="21"/>
      <c r="R5" s="21"/>
      <c r="S5" s="17"/>
      <c r="T5" s="17"/>
      <c r="U5" s="23"/>
      <c r="V5" s="21"/>
      <c r="W5" s="26"/>
      <c r="X5" s="14"/>
      <c r="Y5" s="14"/>
      <c r="Z5" s="23"/>
      <c r="AA5" s="23"/>
    </row>
    <row r="6" spans="1:27" x14ac:dyDescent="0.25">
      <c r="A6" s="1" t="str">
        <f>IF(ISBLANK(D6),"",COUNTA($D$2:D6))</f>
        <v/>
      </c>
      <c r="B6" s="24"/>
      <c r="C6" s="23"/>
      <c r="D6" s="13"/>
      <c r="E6" s="14"/>
      <c r="F6" s="14"/>
      <c r="G6" s="23"/>
      <c r="H6" s="17"/>
      <c r="I6" s="17"/>
      <c r="J6" s="17"/>
      <c r="K6" s="17"/>
      <c r="L6" s="17"/>
      <c r="M6" s="25"/>
      <c r="N6" s="21"/>
      <c r="O6" s="21"/>
      <c r="P6" s="25"/>
      <c r="Q6" s="21"/>
      <c r="R6" s="21"/>
      <c r="S6" s="17"/>
      <c r="T6" s="17"/>
      <c r="U6" s="23"/>
      <c r="V6" s="21"/>
      <c r="W6" s="26"/>
      <c r="X6" s="14"/>
      <c r="Y6" s="14"/>
      <c r="Z6" s="23"/>
      <c r="AA6" s="23"/>
    </row>
    <row r="7" spans="1:27" x14ac:dyDescent="0.25">
      <c r="A7" s="1" t="str">
        <f>IF(ISBLANK(D7),"",COUNTA($D$2:D7))</f>
        <v/>
      </c>
      <c r="B7" s="24"/>
      <c r="C7" s="23"/>
      <c r="D7" s="13"/>
      <c r="E7" s="14"/>
      <c r="F7" s="14"/>
      <c r="G7" s="23"/>
      <c r="H7" s="17"/>
      <c r="I7" s="17"/>
      <c r="J7" s="17"/>
      <c r="K7" s="17"/>
      <c r="L7" s="17"/>
      <c r="M7" s="25"/>
      <c r="N7" s="21"/>
      <c r="O7" s="21"/>
      <c r="P7" s="25"/>
      <c r="Q7" s="21"/>
      <c r="R7" s="21"/>
      <c r="S7" s="17"/>
      <c r="T7" s="17"/>
      <c r="U7" s="23"/>
      <c r="V7" s="21"/>
      <c r="W7" s="26"/>
      <c r="X7" s="14"/>
      <c r="Y7" s="14"/>
      <c r="Z7" s="23"/>
      <c r="AA7" s="23"/>
    </row>
    <row r="8" spans="1:27" x14ac:dyDescent="0.25">
      <c r="A8" s="1" t="str">
        <f>IF(ISBLANK(D8),"",COUNTA($D$2:D8))</f>
        <v/>
      </c>
      <c r="B8" s="24"/>
      <c r="C8" s="23"/>
      <c r="D8" s="13"/>
      <c r="E8" s="14"/>
      <c r="F8" s="14"/>
      <c r="G8" s="23"/>
      <c r="H8" s="17"/>
      <c r="I8" s="17"/>
      <c r="J8" s="17"/>
      <c r="K8" s="17"/>
      <c r="L8" s="17"/>
      <c r="M8" s="25"/>
      <c r="N8" s="21"/>
      <c r="O8" s="21"/>
      <c r="P8" s="25"/>
      <c r="Q8" s="21"/>
      <c r="R8" s="21"/>
      <c r="S8" s="17"/>
      <c r="T8" s="17"/>
      <c r="U8" s="23"/>
      <c r="V8" s="21"/>
      <c r="W8" s="26"/>
      <c r="X8" s="14"/>
      <c r="Y8" s="14"/>
      <c r="Z8" s="23"/>
      <c r="AA8" s="23"/>
    </row>
    <row r="9" spans="1:27" x14ac:dyDescent="0.25">
      <c r="A9" s="1" t="str">
        <f>IF(ISBLANK(D9),"",COUNTA($D$2:D9))</f>
        <v/>
      </c>
      <c r="B9" s="24"/>
      <c r="C9" s="23"/>
      <c r="D9" s="13"/>
      <c r="E9" s="14"/>
      <c r="F9" s="14"/>
      <c r="G9" s="23"/>
      <c r="H9" s="17"/>
      <c r="I9" s="17"/>
      <c r="J9" s="17"/>
      <c r="K9" s="17"/>
      <c r="L9" s="17"/>
      <c r="M9" s="25"/>
      <c r="N9" s="21"/>
      <c r="O9" s="21"/>
      <c r="P9" s="25"/>
      <c r="Q9" s="21"/>
      <c r="R9" s="21"/>
      <c r="S9" s="17"/>
      <c r="T9" s="17"/>
      <c r="U9" s="23"/>
      <c r="V9" s="21"/>
      <c r="W9" s="26"/>
      <c r="X9" s="14"/>
      <c r="Y9" s="14"/>
      <c r="Z9" s="23"/>
      <c r="AA9" s="23"/>
    </row>
    <row r="10" spans="1:27" x14ac:dyDescent="0.25">
      <c r="A10" s="1" t="str">
        <f>IF(ISBLANK(D10),"",COUNTA($D$2:D10))</f>
        <v/>
      </c>
      <c r="B10" s="24"/>
      <c r="C10" s="23"/>
      <c r="D10" s="13"/>
      <c r="E10" s="14"/>
      <c r="F10" s="14"/>
      <c r="G10" s="23"/>
      <c r="H10" s="17"/>
      <c r="I10" s="17"/>
      <c r="J10" s="17"/>
      <c r="K10" s="17"/>
      <c r="L10" s="17"/>
      <c r="M10" s="25"/>
      <c r="N10" s="21"/>
      <c r="O10" s="21"/>
      <c r="P10" s="25"/>
      <c r="Q10" s="21"/>
      <c r="R10" s="21"/>
      <c r="S10" s="17"/>
      <c r="T10" s="17"/>
      <c r="U10" s="23"/>
      <c r="V10" s="21"/>
      <c r="W10" s="26"/>
      <c r="X10" s="14"/>
      <c r="Y10" s="14"/>
      <c r="Z10" s="23"/>
      <c r="AA10" s="23"/>
    </row>
    <row r="11" spans="1:27" x14ac:dyDescent="0.25">
      <c r="A11" s="1" t="str">
        <f>IF(ISBLANK(D11),"",COUNTA($D$2:D11))</f>
        <v/>
      </c>
      <c r="B11" s="24"/>
      <c r="C11" s="23"/>
      <c r="D11" s="13"/>
      <c r="E11" s="14"/>
      <c r="F11" s="14"/>
      <c r="G11" s="23"/>
      <c r="H11" s="17"/>
      <c r="I11" s="17"/>
      <c r="J11" s="17"/>
      <c r="K11" s="17"/>
      <c r="L11" s="17"/>
      <c r="M11" s="25"/>
      <c r="N11" s="21"/>
      <c r="O11" s="21"/>
      <c r="P11" s="25"/>
      <c r="Q11" s="21"/>
      <c r="R11" s="21"/>
      <c r="S11" s="17"/>
      <c r="T11" s="17"/>
      <c r="U11" s="23"/>
      <c r="V11" s="21"/>
      <c r="W11" s="26"/>
      <c r="X11" s="14"/>
      <c r="Y11" s="14"/>
      <c r="Z11" s="23"/>
      <c r="AA11" s="23"/>
    </row>
    <row r="12" spans="1:27" x14ac:dyDescent="0.25">
      <c r="A12" s="1" t="str">
        <f>IF(ISBLANK(D12),"",COUNTA($D$2:D12))</f>
        <v/>
      </c>
      <c r="B12" s="24"/>
      <c r="C12" s="23"/>
      <c r="D12" s="13"/>
      <c r="E12" s="14"/>
      <c r="F12" s="14"/>
      <c r="G12" s="23"/>
      <c r="H12" s="17"/>
      <c r="I12" s="17"/>
      <c r="J12" s="17"/>
      <c r="K12" s="17"/>
      <c r="L12" s="17"/>
      <c r="M12" s="25"/>
      <c r="N12" s="21"/>
      <c r="O12" s="21"/>
      <c r="P12" s="25"/>
      <c r="Q12" s="21"/>
      <c r="R12" s="21"/>
      <c r="S12" s="17"/>
      <c r="T12" s="17"/>
      <c r="U12" s="23"/>
      <c r="V12" s="21"/>
      <c r="W12" s="26"/>
      <c r="X12" s="14"/>
      <c r="Y12" s="14"/>
      <c r="Z12" s="23"/>
      <c r="AA12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4" sqref="D4"/>
    </sheetView>
  </sheetViews>
  <sheetFormatPr defaultRowHeight="15" x14ac:dyDescent="0.25"/>
  <cols>
    <col min="2" max="2" width="50.42578125" customWidth="1"/>
    <col min="4" max="4" width="21.28515625" customWidth="1"/>
    <col min="5" max="5" width="14.42578125" customWidth="1"/>
  </cols>
  <sheetData>
    <row r="1" spans="1:5" ht="16.5" thickBot="1" x14ac:dyDescent="0.3">
      <c r="A1" s="27"/>
      <c r="B1" s="28"/>
      <c r="C1" s="27"/>
      <c r="D1" s="27"/>
      <c r="E1" s="27"/>
    </row>
    <row r="2" spans="1:5" ht="79.5" thickBot="1" x14ac:dyDescent="0.3">
      <c r="A2" s="29" t="s">
        <v>45</v>
      </c>
      <c r="B2" s="29" t="s">
        <v>46</v>
      </c>
      <c r="C2" s="30" t="s">
        <v>47</v>
      </c>
      <c r="D2" s="29" t="s">
        <v>48</v>
      </c>
      <c r="E2" s="29" t="s">
        <v>49</v>
      </c>
    </row>
    <row r="3" spans="1:5" ht="16.5" thickBot="1" x14ac:dyDescent="0.3">
      <c r="A3" s="31">
        <v>1</v>
      </c>
      <c r="B3" s="32">
        <v>2</v>
      </c>
      <c r="C3" s="32">
        <v>3</v>
      </c>
      <c r="D3" s="32">
        <v>4</v>
      </c>
      <c r="E3" s="32">
        <v>5</v>
      </c>
    </row>
    <row r="4" spans="1:5" ht="15.75" x14ac:dyDescent="0.25">
      <c r="A4" s="33">
        <f>IF(B4&lt;&gt;"",COUNTA($B$4:D4),"")</f>
        <v>2</v>
      </c>
      <c r="B4" s="34" t="str">
        <f>IF(ISTEXT('1-Вкладка'!H2),'1-Вкладка'!H2,"")</f>
        <v>Отрывка котлована в осях 1-15/А-Т</v>
      </c>
      <c r="C4" s="33"/>
      <c r="D4" s="35" t="str">
        <f>INDEX('1-Вкладка'!$P$2:$P$12&amp;" "&amp;'1-Вкладка'!$Q$2:$Q$12&amp;" "&amp;'1-Вкладка'!$R$2:$R$12,MATCH('2-Вкладка'!$B4,'1-Вкладка'!$H$2:$H$12,0))</f>
        <v>14 марта 2016</v>
      </c>
      <c r="E4" s="33"/>
    </row>
    <row r="5" spans="1:5" ht="15.75" x14ac:dyDescent="0.25">
      <c r="A5" s="33">
        <f>IF(B5&lt;&gt;"",COUNTA($B$4:D5),"")</f>
        <v>4</v>
      </c>
      <c r="B5" s="34" t="str">
        <f>IF(ISTEXT('1-Вкладка'!H3),'1-Вкладка'!H3,"")</f>
        <v>Устройство песчаной подготовки</v>
      </c>
      <c r="C5" s="36"/>
      <c r="D5" s="35" t="str">
        <f>INDEX('1-Вкладка'!$P$2:$P$12&amp;" "&amp;'1-Вкладка'!$Q$2:$Q$12&amp;" "&amp;'1-Вкладка'!$R$2:$R$12,MATCH('2-Вкладка'!$B5,'1-Вкладка'!$H$2:$H$12,0))</f>
        <v>14 марта 2016</v>
      </c>
      <c r="E5" s="36"/>
    </row>
    <row r="6" spans="1:5" ht="15.75" x14ac:dyDescent="0.25">
      <c r="A6" s="33" t="str">
        <f>IF(B6&lt;&gt;"",COUNTA($B$4:D6),"")</f>
        <v/>
      </c>
      <c r="B6" s="34" t="str">
        <f>IF(ISTEXT('1-Вкладка'!H4),'1-Вкладка'!H4,"")</f>
        <v/>
      </c>
      <c r="C6" s="36"/>
      <c r="D6" s="35" t="e">
        <f>INDEX('1-Вкладка'!$P$2:$P$12&amp;" "&amp;'1-Вкладка'!$Q$2:$Q$12&amp;" "&amp;'1-Вкладка'!$R$2:$R$12,MATCH('2-Вкладка'!$B6,'1-Вкладка'!$H$2:$H$12,0))</f>
        <v>#N/A</v>
      </c>
      <c r="E6" s="36"/>
    </row>
    <row r="7" spans="1:5" ht="15.75" x14ac:dyDescent="0.25">
      <c r="A7" s="33" t="str">
        <f>IF(B7&lt;&gt;"",COUNTA($B$4:D7),"")</f>
        <v/>
      </c>
      <c r="B7" s="34" t="str">
        <f>IF(ISTEXT('1-Вкладка'!H5),'1-Вкладка'!H5,"")</f>
        <v/>
      </c>
      <c r="C7" s="36"/>
      <c r="D7" s="35" t="e">
        <f>INDEX('1-Вкладка'!$P$2:$P$12&amp;" "&amp;'1-Вкладка'!$Q$2:$Q$12&amp;" "&amp;'1-Вкладка'!$R$2:$R$12,MATCH('2-Вкладка'!$B7,'1-Вкладка'!$H$2:$H$12,0))</f>
        <v>#N/A</v>
      </c>
      <c r="E7" s="36"/>
    </row>
    <row r="8" spans="1:5" ht="15.75" x14ac:dyDescent="0.25">
      <c r="A8" s="33" t="str">
        <f>IF(B8&lt;&gt;"",COUNTA($B$4:D8),"")</f>
        <v/>
      </c>
      <c r="B8" s="34" t="str">
        <f>IF(ISTEXT('1-Вкладка'!H6),'1-Вкладка'!H6,"")</f>
        <v/>
      </c>
      <c r="C8" s="36"/>
      <c r="D8" s="35" t="e">
        <f>INDEX('1-Вкладка'!$P$2:$P$12&amp;" "&amp;'1-Вкладка'!$Q$2:$Q$12&amp;" "&amp;'1-Вкладка'!$R$2:$R$12,MATCH('2-Вкладка'!$B8,'1-Вкладка'!$H$2:$H$12,0))</f>
        <v>#N/A</v>
      </c>
      <c r="E8" s="36"/>
    </row>
    <row r="9" spans="1:5" ht="15.75" x14ac:dyDescent="0.25">
      <c r="A9" s="33" t="str">
        <f>IF(B9&lt;&gt;"",COUNTA($B$4:D9),"")</f>
        <v/>
      </c>
      <c r="B9" s="34" t="str">
        <f>IF(ISTEXT('1-Вкладка'!H7),'1-Вкладка'!H7,"")</f>
        <v/>
      </c>
      <c r="C9" s="36"/>
      <c r="D9" s="35" t="e">
        <f>INDEX('1-Вкладка'!$P$2:$P$12&amp;" "&amp;'1-Вкладка'!$Q$2:$Q$12&amp;" "&amp;'1-Вкладка'!$R$2:$R$12,MATCH('2-Вкладка'!$B9,'1-Вкладка'!$H$2:$H$12,0))</f>
        <v>#N/A</v>
      </c>
      <c r="E9" s="36"/>
    </row>
    <row r="10" spans="1:5" ht="15.75" x14ac:dyDescent="0.25">
      <c r="A10" s="33" t="str">
        <f>IF(B10&lt;&gt;"",COUNTA($B$4:D10),"")</f>
        <v/>
      </c>
      <c r="B10" s="34" t="str">
        <f>IF(ISTEXT('1-Вкладка'!H8),'1-Вкладка'!H8,"")</f>
        <v/>
      </c>
      <c r="C10" s="36"/>
      <c r="D10" s="35" t="e">
        <f>INDEX('1-Вкладка'!$P$2:$P$12&amp;" "&amp;'1-Вкладка'!$Q$2:$Q$12&amp;" "&amp;'1-Вкладка'!$R$2:$R$12,MATCH('2-Вкладка'!$B10,'1-Вкладка'!$H$2:$H$12,0))</f>
        <v>#N/A</v>
      </c>
      <c r="E10" s="36"/>
    </row>
    <row r="11" spans="1:5" ht="15.75" x14ac:dyDescent="0.25">
      <c r="A11" s="33" t="str">
        <f>IF(B11&lt;&gt;"",COUNTA($B$4:D11),"")</f>
        <v/>
      </c>
      <c r="B11" s="34" t="str">
        <f>IF(ISTEXT('1-Вкладка'!H9),'1-Вкладка'!H9,"")</f>
        <v/>
      </c>
      <c r="C11" s="36"/>
      <c r="D11" s="35" t="e">
        <f>INDEX('1-Вкладка'!$P$2:$P$12&amp;" "&amp;'1-Вкладка'!$Q$2:$Q$12&amp;" "&amp;'1-Вкладка'!$R$2:$R$12,MATCH('2-Вкладка'!$B11,'1-Вкладка'!$H$2:$H$12,0))</f>
        <v>#N/A</v>
      </c>
      <c r="E11" s="36"/>
    </row>
    <row r="12" spans="1:5" ht="15.75" x14ac:dyDescent="0.25">
      <c r="A12" s="33" t="str">
        <f>IF(B12&lt;&gt;"",COUNTA($B$4:D12),"")</f>
        <v/>
      </c>
      <c r="B12" s="34" t="str">
        <f>IF(ISTEXT('1-Вкладка'!H10),'1-Вкладка'!H10,"")</f>
        <v/>
      </c>
      <c r="C12" s="36"/>
      <c r="D12" s="35" t="e">
        <f>INDEX('1-Вкладка'!$P$2:$P$12&amp;" "&amp;'1-Вкладка'!$Q$2:$Q$12&amp;" "&amp;'1-Вкладка'!$R$2:$R$12,MATCH('2-Вкладка'!$B12,'1-Вкладка'!$H$2:$H$12,0))</f>
        <v>#N/A</v>
      </c>
      <c r="E12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1-Вкладка</vt:lpstr>
      <vt:lpstr>2-Вкладка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Ракитин И.О.</cp:lastModifiedBy>
  <dcterms:created xsi:type="dcterms:W3CDTF">2016-04-11T22:31:22Z</dcterms:created>
  <dcterms:modified xsi:type="dcterms:W3CDTF">2016-04-12T04:17:17Z</dcterms:modified>
</cp:coreProperties>
</file>