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showInkAnnotation="0" codeName="ЭтаКнига" defaultThemeVersion="124226"/>
  <bookViews>
    <workbookView xWindow="0" yWindow="0" windowWidth="20730" windowHeight="11760"/>
  </bookViews>
  <sheets>
    <sheet name="User" sheetId="2" r:id="rId1"/>
    <sheet name="BPN2 Mode" sheetId="6" state="hidden" r:id="rId2"/>
    <sheet name="Automatic" sheetId="7" r:id="rId3"/>
  </sheets>
  <definedNames>
    <definedName name="_xlnm._FilterDatabase" localSheetId="0" hidden="1">User!$R$30:$X$301</definedName>
  </definedNames>
  <calcPr calcId="144525"/>
</workbook>
</file>

<file path=xl/calcChain.xml><?xml version="1.0" encoding="utf-8"?>
<calcChain xmlns="http://schemas.openxmlformats.org/spreadsheetml/2006/main">
  <c r="Y26" i="2" l="1"/>
  <c r="X26" i="2"/>
  <c r="Y30" i="2"/>
  <c r="Y31" i="2"/>
  <c r="Y32" i="2"/>
  <c r="Y33" i="2"/>
  <c r="Y34" i="2"/>
  <c r="Y35" i="2"/>
  <c r="Y36" i="2"/>
  <c r="Y37" i="2"/>
  <c r="Y38" i="2"/>
  <c r="X33" i="2"/>
  <c r="X30" i="2"/>
  <c r="X34" i="2"/>
  <c r="X31" i="2"/>
  <c r="X35" i="2"/>
  <c r="X36" i="2"/>
  <c r="X37" i="2"/>
  <c r="X38" i="2"/>
  <c r="X32" i="2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234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69" i="6"/>
  <c r="H68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14" i="6"/>
  <c r="H4" i="6"/>
  <c r="H5" i="6"/>
  <c r="H6" i="6"/>
  <c r="H7" i="6"/>
  <c r="H8" i="6"/>
  <c r="H9" i="6"/>
  <c r="H10" i="6"/>
  <c r="H11" i="6"/>
  <c r="H12" i="6"/>
  <c r="H13" i="6"/>
  <c r="H3" i="6"/>
  <c r="G4" i="6"/>
  <c r="G5" i="6"/>
  <c r="G6" i="6"/>
  <c r="G7" i="6"/>
  <c r="G8" i="6"/>
  <c r="G9" i="6"/>
  <c r="G10" i="6"/>
  <c r="G11" i="6"/>
  <c r="G12" i="6"/>
  <c r="G13" i="6"/>
  <c r="G3" i="6"/>
  <c r="F4" i="6"/>
  <c r="F5" i="6"/>
  <c r="F6" i="6"/>
  <c r="F7" i="6"/>
  <c r="F8" i="6"/>
  <c r="F9" i="6"/>
  <c r="F10" i="6"/>
  <c r="F11" i="6"/>
  <c r="F12" i="6"/>
  <c r="F13" i="6"/>
  <c r="F3" i="6"/>
  <c r="N14" i="2" l="1"/>
  <c r="N15" i="2" l="1"/>
  <c r="N16" i="2"/>
  <c r="N17" i="2"/>
  <c r="N18" i="2"/>
  <c r="N19" i="2"/>
  <c r="N20" i="2"/>
  <c r="N21" i="2"/>
  <c r="N22" i="2"/>
  <c r="N23" i="2"/>
  <c r="N13" i="2"/>
  <c r="I56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3" i="6"/>
  <c r="N24" i="2" l="1"/>
  <c r="N8" i="2" s="1"/>
  <c r="L24" i="2"/>
  <c r="L8" i="2" s="1"/>
  <c r="K24" i="2"/>
  <c r="K8" i="2" s="1"/>
  <c r="J24" i="2"/>
  <c r="J8" i="2" s="1"/>
  <c r="I24" i="2"/>
  <c r="I8" i="2" s="1"/>
  <c r="H24" i="2"/>
  <c r="H8" i="2" s="1"/>
  <c r="G24" i="2"/>
  <c r="G8" i="2" s="1"/>
  <c r="F24" i="2"/>
  <c r="F8" i="2" s="1"/>
  <c r="F7" i="2" s="1"/>
  <c r="E24" i="2"/>
  <c r="E8" i="2" s="1"/>
  <c r="D24" i="2"/>
  <c r="D8" i="2" s="1"/>
  <c r="D7" i="2" s="1"/>
  <c r="M24" i="2"/>
  <c r="M8" i="2" s="1"/>
  <c r="M7" i="2" s="1"/>
</calcChain>
</file>

<file path=xl/sharedStrings.xml><?xml version="1.0" encoding="utf-8"?>
<sst xmlns="http://schemas.openxmlformats.org/spreadsheetml/2006/main" count="2053" uniqueCount="56">
  <si>
    <t>№</t>
  </si>
  <si>
    <t>Mode</t>
  </si>
  <si>
    <t>GSM</t>
  </si>
  <si>
    <t>UMTS</t>
  </si>
  <si>
    <t>LTE</t>
  </si>
  <si>
    <t>TRX</t>
  </si>
  <si>
    <t>Cell</t>
  </si>
  <si>
    <t>CE</t>
  </si>
  <si>
    <t>HSDPA Code</t>
  </si>
  <si>
    <t>UL 
Throughput</t>
  </si>
  <si>
    <t>DL Throughput</t>
  </si>
  <si>
    <t>RRC</t>
  </si>
  <si>
    <t>G</t>
  </si>
  <si>
    <t>U</t>
  </si>
  <si>
    <t>L</t>
  </si>
  <si>
    <t>GU1</t>
  </si>
  <si>
    <t>GU2</t>
  </si>
  <si>
    <t>GU3</t>
  </si>
  <si>
    <t>GU4</t>
  </si>
  <si>
    <t>GL</t>
  </si>
  <si>
    <t>UL</t>
  </si>
  <si>
    <t>GUL1</t>
  </si>
  <si>
    <t>GUL2</t>
  </si>
  <si>
    <t>trx</t>
  </si>
  <si>
    <t>ce</t>
  </si>
  <si>
    <t>rrc</t>
  </si>
  <si>
    <t>CS</t>
  </si>
  <si>
    <t>*Обязательны для заполнения!</t>
  </si>
  <si>
    <t>Задайте необходимые параметры:</t>
  </si>
  <si>
    <t>GMS</t>
  </si>
  <si>
    <t>Результат</t>
  </si>
  <si>
    <t>Сумма значений:</t>
  </si>
  <si>
    <t>Кол-во плат</t>
  </si>
  <si>
    <t xml:space="preserve">Нужно добрать </t>
  </si>
  <si>
    <t>Избыток</t>
  </si>
  <si>
    <t>BPN2 mode</t>
  </si>
  <si>
    <t>BP 1</t>
  </si>
  <si>
    <t>BP 2</t>
  </si>
  <si>
    <t>BP 3</t>
  </si>
  <si>
    <t>Total capacity</t>
  </si>
  <si>
    <t>BP 4</t>
  </si>
  <si>
    <t>N кол-во плат</t>
  </si>
  <si>
    <t>bp1</t>
  </si>
  <si>
    <t>bp2</t>
  </si>
  <si>
    <t>bp3</t>
  </si>
  <si>
    <t>bp4</t>
  </si>
  <si>
    <t>N</t>
  </si>
  <si>
    <t>Возможные варианты</t>
  </si>
  <si>
    <t>Optim</t>
  </si>
  <si>
    <t>MULTI</t>
  </si>
  <si>
    <t>SINGLE</t>
  </si>
  <si>
    <t>N п/п</t>
  </si>
  <si>
    <t>GU</t>
  </si>
  <si>
    <t>Скопировать</t>
  </si>
  <si>
    <t>Скопировать вводимые значения (желтые ячейки) и выходные значения из таблицы (выделены красным)</t>
  </si>
  <si>
    <t>Вставлять построчно в эту таблицу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</si>
</sst>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1"/>
      <color theme="5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theme="9"/>
      <name val="Calibri"/>
      <family val="2"/>
      <charset val="204"/>
      <scheme val="minor"/>
    </font>
    <font>
      <b/>
      <u/>
      <sz val="14"/>
      <color theme="5"/>
      <name val="Calibri"/>
      <family val="2"/>
      <charset val="204"/>
      <scheme val="minor"/>
    </font>
    <font>
      <b/>
      <u/>
      <sz val="14"/>
      <color theme="4"/>
      <name val="Calibri"/>
      <family val="2"/>
      <charset val="204"/>
      <scheme val="minor"/>
    </font>
    <font>
      <b/>
      <u/>
      <sz val="14"/>
      <color theme="9"/>
      <name val="Calibri"/>
      <family val="2"/>
      <charset val="204"/>
      <scheme val="minor"/>
    </font>
    <font>
      <sz val="18"/>
      <color theme="3" tint="0.39997558519241921"/>
      <name val="Comic Sans MS"/>
      <family val="4"/>
      <charset val="204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omic Sans MS"/>
      <family val="4"/>
      <charset val="204"/>
    </font>
    <font>
      <sz val="11"/>
      <color rgb="FF7030A0"/>
      <name val="Comic Sans MS"/>
      <family val="4"/>
      <charset val="204"/>
    </font>
    <font>
      <sz val="12"/>
      <color theme="1"/>
      <name val="Calibri"/>
      <family val="2"/>
      <scheme val="minor"/>
    </font>
    <font>
      <b/>
      <sz val="11"/>
      <color rgb="FF009900"/>
      <name val="Tahoma"/>
      <family val="2"/>
      <charset val="204"/>
    </font>
    <font>
      <sz val="11"/>
      <color rgb="FF009900"/>
      <name val="Tahoma"/>
      <family val="2"/>
      <charset val="204"/>
    </font>
    <font>
      <sz val="12"/>
      <color rgb="FF009900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249977111117893"/>
      <name val="Arial"/>
      <family val="2"/>
      <charset val="204"/>
    </font>
    <font>
      <sz val="20"/>
      <color rgb="FFFF0000"/>
      <name val="Tahoma"/>
      <family val="2"/>
      <charset val="204"/>
    </font>
    <font>
      <sz val="14"/>
      <color theme="1"/>
      <name val="Calibri"/>
      <family val="2"/>
      <scheme val="minor"/>
    </font>
    <font>
      <i/>
      <sz val="12"/>
      <color rgb="FF7030A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36"/>
      <color rgb="FFFF0000"/>
      <name val="Calibri"/>
      <family val="2"/>
      <charset val="204"/>
      <scheme val="minor"/>
    </font>
    <font>
      <b/>
      <sz val="11"/>
      <color theme="1"/>
      <name val="Comic Sans MS"/>
      <family val="4"/>
      <charset val="204"/>
    </font>
    <font>
      <b/>
      <sz val="16"/>
      <color theme="1"/>
      <name val="Comic Sans MS"/>
      <family val="4"/>
      <charset val="204"/>
    </font>
    <font>
      <sz val="16"/>
      <color rgb="FF000000"/>
      <name val="Comic Sans MS"/>
      <family val="4"/>
      <charset val="204"/>
    </font>
    <font>
      <sz val="16"/>
      <color theme="1"/>
      <name val="Calibri"/>
      <family val="2"/>
      <scheme val="minor"/>
    </font>
    <font>
      <b/>
      <sz val="9"/>
      <color theme="1"/>
      <name val="Comic Sans MS"/>
      <family val="4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5FC04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indexed="64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 style="medium">
        <color theme="1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1"/>
      </left>
      <right/>
      <top style="medium">
        <color theme="1"/>
      </top>
      <bottom style="medium">
        <color theme="9"/>
      </bottom>
      <diagonal/>
    </border>
    <border>
      <left/>
      <right/>
      <top style="medium">
        <color theme="1"/>
      </top>
      <bottom style="medium">
        <color theme="9"/>
      </bottom>
      <diagonal/>
    </border>
    <border>
      <left/>
      <right style="medium">
        <color theme="9"/>
      </right>
      <top style="medium">
        <color theme="1"/>
      </top>
      <bottom style="medium">
        <color theme="9"/>
      </bottom>
      <diagonal/>
    </border>
    <border>
      <left style="medium">
        <color theme="5"/>
      </left>
      <right style="medium">
        <color theme="1"/>
      </right>
      <top style="medium">
        <color theme="1"/>
      </top>
      <bottom style="medium">
        <color theme="5"/>
      </bottom>
      <diagonal/>
    </border>
    <border>
      <left style="medium">
        <color theme="1"/>
      </left>
      <right/>
      <top style="medium">
        <color theme="1"/>
      </top>
      <bottom style="medium">
        <color theme="4"/>
      </bottom>
      <diagonal/>
    </border>
    <border>
      <left/>
      <right/>
      <top style="medium">
        <color theme="1"/>
      </top>
      <bottom style="medium">
        <color theme="4"/>
      </bottom>
      <diagonal/>
    </border>
    <border>
      <left/>
      <right style="medium">
        <color theme="1"/>
      </right>
      <top style="medium">
        <color theme="1"/>
      </top>
      <bottom style="medium">
        <color theme="4"/>
      </bottom>
      <diagonal/>
    </border>
    <border>
      <left style="medium">
        <color theme="4"/>
      </left>
      <right style="medium">
        <color theme="1"/>
      </right>
      <top style="medium">
        <color theme="4"/>
      </top>
      <bottom style="medium">
        <color theme="4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theme="5"/>
      </left>
      <right style="medium">
        <color indexed="64"/>
      </right>
      <top style="medium">
        <color theme="5"/>
      </top>
      <bottom/>
      <diagonal/>
    </border>
    <border>
      <left style="medium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medium">
        <color indexed="64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theme="5"/>
      </right>
      <top style="thin">
        <color indexed="64"/>
      </top>
      <bottom style="thick">
        <color indexed="64"/>
      </bottom>
      <diagonal/>
    </border>
    <border>
      <left style="medium">
        <color theme="5"/>
      </left>
      <right style="medium">
        <color indexed="64"/>
      </right>
      <top style="thin">
        <color theme="5"/>
      </top>
      <bottom style="thick">
        <color theme="5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ck">
        <color theme="8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ck">
        <color theme="8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ck">
        <color theme="8"/>
      </bottom>
      <diagonal/>
    </border>
    <border>
      <left style="medium">
        <color indexed="64"/>
      </left>
      <right style="thin">
        <color theme="9"/>
      </right>
      <top style="thin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ck">
        <color theme="9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5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ck">
        <color theme="9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5"/>
      </right>
      <top style="medium">
        <color indexed="64"/>
      </top>
      <bottom/>
      <diagonal/>
    </border>
    <border>
      <left style="thin">
        <color indexed="64"/>
      </left>
      <right style="medium">
        <color theme="5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indexed="6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auto="1"/>
      </right>
      <top style="medium">
        <color theme="9"/>
      </top>
      <bottom style="medium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7" fillId="0" borderId="0"/>
  </cellStyleXfs>
  <cellXfs count="19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/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2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12" xfId="0" applyFill="1" applyBorder="1" applyProtection="1"/>
    <xf numFmtId="0" fontId="4" fillId="0" borderId="35" xfId="0" applyFont="1" applyBorder="1" applyAlignment="1" applyProtection="1">
      <alignment horizontal="center" vertical="center"/>
    </xf>
    <xf numFmtId="0" fontId="0" fillId="0" borderId="7" xfId="0" applyFont="1" applyFill="1" applyBorder="1" applyProtection="1"/>
    <xf numFmtId="0" fontId="0" fillId="0" borderId="12" xfId="0" applyFont="1" applyFill="1" applyBorder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7" fillId="0" borderId="30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horizontal="center" vertical="center" wrapText="1"/>
    </xf>
    <xf numFmtId="0" fontId="16" fillId="0" borderId="55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58" xfId="0" applyFont="1" applyFill="1" applyBorder="1" applyAlignment="1" applyProtection="1">
      <alignment horizontal="center" vertical="center" wrapText="1"/>
    </xf>
    <xf numFmtId="0" fontId="0" fillId="0" borderId="62" xfId="0" applyFill="1" applyBorder="1" applyAlignment="1"/>
    <xf numFmtId="0" fontId="21" fillId="0" borderId="7" xfId="0" applyFont="1" applyFill="1" applyBorder="1" applyProtection="1"/>
    <xf numFmtId="0" fontId="21" fillId="0" borderId="12" xfId="0" applyFont="1" applyFill="1" applyBorder="1" applyProtection="1"/>
    <xf numFmtId="0" fontId="21" fillId="0" borderId="41" xfId="0" applyFont="1" applyFill="1" applyBorder="1" applyProtection="1"/>
    <xf numFmtId="0" fontId="21" fillId="0" borderId="42" xfId="0" applyFont="1" applyFill="1" applyBorder="1" applyProtection="1"/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15" fillId="0" borderId="59" xfId="0" applyFont="1" applyFill="1" applyBorder="1" applyAlignment="1" applyProtection="1">
      <alignment horizontal="right" vertical="center"/>
      <protection locked="0"/>
    </xf>
    <xf numFmtId="0" fontId="18" fillId="2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/>
      <protection locked="0"/>
    </xf>
    <xf numFmtId="0" fontId="24" fillId="4" borderId="62" xfId="0" applyFont="1" applyFill="1" applyBorder="1" applyAlignment="1"/>
    <xf numFmtId="0" fontId="24" fillId="4" borderId="0" xfId="0" applyFont="1" applyFill="1"/>
    <xf numFmtId="0" fontId="0" fillId="0" borderId="68" xfId="0" applyBorder="1"/>
    <xf numFmtId="0" fontId="0" fillId="0" borderId="8" xfId="0" applyFill="1" applyBorder="1" applyProtection="1"/>
    <xf numFmtId="0" fontId="0" fillId="0" borderId="8" xfId="0" applyFont="1" applyFill="1" applyBorder="1" applyProtection="1"/>
    <xf numFmtId="0" fontId="0" fillId="0" borderId="7" xfId="0" applyBorder="1"/>
    <xf numFmtId="0" fontId="0" fillId="0" borderId="9" xfId="0" applyBorder="1"/>
    <xf numFmtId="0" fontId="0" fillId="0" borderId="70" xfId="0" applyBorder="1"/>
    <xf numFmtId="0" fontId="0" fillId="0" borderId="71" xfId="0" applyFill="1" applyBorder="1" applyProtection="1"/>
    <xf numFmtId="0" fontId="0" fillId="0" borderId="14" xfId="0" applyFill="1" applyBorder="1" applyProtection="1"/>
    <xf numFmtId="0" fontId="0" fillId="0" borderId="14" xfId="0" applyFont="1" applyFill="1" applyBorder="1" applyProtection="1"/>
    <xf numFmtId="0" fontId="0" fillId="0" borderId="0" xfId="0" applyBorder="1"/>
    <xf numFmtId="0" fontId="0" fillId="0" borderId="13" xfId="0" applyBorder="1"/>
    <xf numFmtId="0" fontId="0" fillId="0" borderId="63" xfId="0" applyFill="1" applyBorder="1" applyProtection="1"/>
    <xf numFmtId="0" fontId="0" fillId="0" borderId="12" xfId="0" applyBorder="1"/>
    <xf numFmtId="0" fontId="28" fillId="0" borderId="9" xfId="0" applyFont="1" applyBorder="1"/>
    <xf numFmtId="0" fontId="28" fillId="0" borderId="70" xfId="0" applyFont="1" applyBorder="1"/>
    <xf numFmtId="0" fontId="28" fillId="0" borderId="13" xfId="0" applyFont="1" applyBorder="1"/>
    <xf numFmtId="0" fontId="28" fillId="0" borderId="72" xfId="0" applyFont="1" applyBorder="1" applyAlignment="1" applyProtection="1">
      <alignment vertical="center"/>
    </xf>
    <xf numFmtId="0" fontId="28" fillId="0" borderId="73" xfId="0" applyFont="1" applyBorder="1" applyAlignment="1" applyProtection="1">
      <alignment vertical="center"/>
    </xf>
    <xf numFmtId="0" fontId="29" fillId="0" borderId="74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Alignment="1"/>
    <xf numFmtId="0" fontId="30" fillId="0" borderId="71" xfId="0" applyFont="1" applyBorder="1"/>
    <xf numFmtId="0" fontId="30" fillId="0" borderId="7" xfId="0" applyFont="1" applyBorder="1"/>
    <xf numFmtId="0" fontId="30" fillId="0" borderId="9" xfId="0" applyFont="1" applyBorder="1"/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0" fillId="0" borderId="16" xfId="0" applyBorder="1"/>
    <xf numFmtId="0" fontId="32" fillId="0" borderId="70" xfId="0" applyFont="1" applyBorder="1" applyAlignment="1">
      <alignment horizontal="center"/>
    </xf>
    <xf numFmtId="164" fontId="0" fillId="0" borderId="0" xfId="0" applyNumberFormat="1"/>
    <xf numFmtId="0" fontId="32" fillId="0" borderId="7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5" fillId="4" borderId="13" xfId="0" applyFont="1" applyFill="1" applyBorder="1" applyAlignment="1">
      <alignment horizontal="left" vertical="center"/>
    </xf>
    <xf numFmtId="0" fontId="25" fillId="4" borderId="67" xfId="0" applyFont="1" applyFill="1" applyBorder="1" applyAlignment="1">
      <alignment horizontal="left" vertical="center"/>
    </xf>
    <xf numFmtId="164" fontId="0" fillId="0" borderId="0" xfId="0" applyNumberFormat="1" applyBorder="1"/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62" xfId="0" applyFill="1" applyBorder="1" applyAlignment="1">
      <alignment vertical="center" wrapText="1"/>
    </xf>
    <xf numFmtId="164" fontId="0" fillId="0" borderId="16" xfId="0" applyNumberFormat="1" applyBorder="1"/>
    <xf numFmtId="0" fontId="32" fillId="0" borderId="100" xfId="0" applyFont="1" applyFill="1" applyBorder="1" applyAlignment="1">
      <alignment horizontal="center"/>
    </xf>
    <xf numFmtId="0" fontId="36" fillId="0" borderId="9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36" fillId="0" borderId="101" xfId="0" applyFont="1" applyFill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/>
    </xf>
    <xf numFmtId="0" fontId="26" fillId="5" borderId="66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" fillId="0" borderId="91" xfId="0" applyFont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1" fillId="0" borderId="93" xfId="0" applyFont="1" applyBorder="1" applyAlignment="1" applyProtection="1">
      <alignment horizontal="center" vertical="center"/>
    </xf>
    <xf numFmtId="0" fontId="5" fillId="0" borderId="94" xfId="0" applyFont="1" applyBorder="1" applyAlignment="1" applyProtection="1">
      <alignment horizontal="center" vertical="center"/>
    </xf>
    <xf numFmtId="0" fontId="5" fillId="0" borderId="95" xfId="0" applyFont="1" applyBorder="1" applyAlignment="1" applyProtection="1">
      <alignment horizontal="center" vertical="center"/>
    </xf>
    <xf numFmtId="0" fontId="5" fillId="0" borderId="96" xfId="0" applyFont="1" applyBorder="1" applyAlignment="1" applyProtection="1">
      <alignment horizontal="center" vertical="center"/>
    </xf>
    <xf numFmtId="0" fontId="6" fillId="0" borderId="97" xfId="0" applyFont="1" applyBorder="1" applyAlignment="1" applyProtection="1">
      <alignment horizontal="center" vertical="center"/>
    </xf>
    <xf numFmtId="0" fontId="6" fillId="0" borderId="98" xfId="0" applyFont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center" vertical="center"/>
    </xf>
    <xf numFmtId="0" fontId="23" fillId="3" borderId="50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75" xfId="0" applyFont="1" applyBorder="1" applyAlignment="1" applyProtection="1">
      <alignment horizontal="center" vertical="center"/>
    </xf>
    <xf numFmtId="0" fontId="28" fillId="0" borderId="76" xfId="0" applyFont="1" applyBorder="1" applyAlignment="1" applyProtection="1">
      <alignment horizontal="center" vertical="center"/>
    </xf>
    <xf numFmtId="0" fontId="28" fillId="0" borderId="77" xfId="0" applyFont="1" applyBorder="1" applyAlignment="1" applyProtection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0" xfId="0" applyAlignment="1">
      <alignment shrinkToFit="1"/>
    </xf>
    <xf numFmtId="0" fontId="37" fillId="0" borderId="70" xfId="0" applyFont="1" applyBorder="1" applyAlignment="1">
      <alignment horizontal="center" shrinkToFit="1"/>
    </xf>
    <xf numFmtId="0" fontId="38" fillId="0" borderId="0" xfId="0" applyFont="1" applyFill="1" applyBorder="1"/>
    <xf numFmtId="0" fontId="3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/>
      <protection locked="0"/>
    </xf>
    <xf numFmtId="0" fontId="40" fillId="0" borderId="3" xfId="0" applyFont="1" applyFill="1" applyBorder="1" applyAlignment="1" applyProtection="1">
      <alignment horizontal="center" vertical="center"/>
      <protection locked="0"/>
    </xf>
    <xf numFmtId="0" fontId="40" fillId="0" borderId="6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/>
    <xf numFmtId="0" fontId="35" fillId="0" borderId="6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5">
    <dxf>
      <fill>
        <patternFill>
          <bgColor rgb="FF92D050"/>
        </patternFill>
      </fill>
    </dxf>
    <dxf>
      <fill>
        <patternFill>
          <bgColor rgb="FF4AFB03"/>
        </patternFill>
      </fill>
    </dxf>
    <dxf>
      <fill>
        <patternFill>
          <bgColor rgb="FF27FC04"/>
        </patternFill>
      </fill>
    </dxf>
    <dxf>
      <fill>
        <patternFill>
          <bgColor rgb="FF45FC04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45FC04"/>
      <color rgb="FF27FC04"/>
      <color rgb="FF4AFB03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409575</xdr:colOff>
          <xdr:row>2</xdr:row>
          <xdr:rowOff>0</xdr:rowOff>
        </xdr:from>
        <xdr:to>
          <xdr:col>17</xdr:col>
          <xdr:colOff>466725</xdr:colOff>
          <xdr:row>3</xdr:row>
          <xdr:rowOff>28575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ru-RU" sz="1600" b="0" i="0" u="none" strike="noStrike" baseline="0">
                  <a:solidFill>
                    <a:srgbClr val="000000"/>
                  </a:solidFill>
                  <a:latin typeface="Comic Sans MS"/>
                </a:rPr>
                <a:t>РАССЧИТАТЬ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123825</xdr:colOff>
          <xdr:row>2</xdr:row>
          <xdr:rowOff>19050</xdr:rowOff>
        </xdr:from>
        <xdr:to>
          <xdr:col>21</xdr:col>
          <xdr:colOff>257175</xdr:colOff>
          <xdr:row>3</xdr:row>
          <xdr:rowOff>38100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ru-RU" sz="1600" b="0" i="0" u="none" strike="noStrike" baseline="0">
                  <a:solidFill>
                    <a:srgbClr val="000000"/>
                  </a:solidFill>
                  <a:latin typeface="Comic Sans MS"/>
                </a:rPr>
                <a:t>ОЧИСТИТЬ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J367"/>
  <sheetViews>
    <sheetView tabSelected="1" zoomScale="70" zoomScaleNormal="70" workbookViewId="0">
      <selection activeCell="X31" sqref="X31"/>
    </sheetView>
  </sheetViews>
  <sheetFormatPr defaultRowHeight="15" x14ac:dyDescent="0.25"/>
  <cols>
    <col min="3" max="3" width="10.7109375" customWidth="1"/>
    <col min="24" max="24" width="10.7109375" style="74" customWidth="1"/>
    <col min="25" max="25" width="9.85546875" customWidth="1"/>
  </cols>
  <sheetData>
    <row r="1" spans="1:28" ht="19.5" thickBot="1" x14ac:dyDescent="0.35">
      <c r="A1" s="10"/>
      <c r="D1" s="153" t="s">
        <v>28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X1"/>
    </row>
    <row r="2" spans="1:28" ht="19.5" thickBot="1" x14ac:dyDescent="0.35">
      <c r="D2" s="11" t="s">
        <v>29</v>
      </c>
      <c r="E2" s="103" t="s">
        <v>3</v>
      </c>
      <c r="F2" s="104"/>
      <c r="G2" s="104"/>
      <c r="H2" s="104"/>
      <c r="I2" s="105"/>
      <c r="J2" s="106" t="s">
        <v>4</v>
      </c>
      <c r="K2" s="107"/>
      <c r="L2" s="107"/>
      <c r="M2" s="108"/>
      <c r="N2" s="11" t="s">
        <v>1</v>
      </c>
      <c r="X2"/>
    </row>
    <row r="3" spans="1:28" ht="36.75" thickBot="1" x14ac:dyDescent="0.3">
      <c r="D3" s="9" t="s">
        <v>5</v>
      </c>
      <c r="E3" s="1" t="s">
        <v>26</v>
      </c>
      <c r="F3" s="2" t="s">
        <v>7</v>
      </c>
      <c r="G3" s="3" t="s">
        <v>8</v>
      </c>
      <c r="H3" s="3" t="s">
        <v>9</v>
      </c>
      <c r="I3" s="4" t="s">
        <v>10</v>
      </c>
      <c r="J3" s="5" t="s">
        <v>6</v>
      </c>
      <c r="K3" s="6" t="s">
        <v>9</v>
      </c>
      <c r="L3" s="6" t="s">
        <v>10</v>
      </c>
      <c r="M3" s="7" t="s">
        <v>11</v>
      </c>
      <c r="N3" s="9"/>
      <c r="X3"/>
    </row>
    <row r="4" spans="1:28" ht="16.5" thickBot="1" x14ac:dyDescent="0.3">
      <c r="D4" s="55">
        <v>50</v>
      </c>
      <c r="E4" s="56"/>
      <c r="F4" s="57">
        <v>1500</v>
      </c>
      <c r="G4" s="58"/>
      <c r="H4" s="58"/>
      <c r="I4" s="59"/>
      <c r="J4" s="60"/>
      <c r="K4" s="61"/>
      <c r="L4" s="61"/>
      <c r="M4" s="62">
        <v>3600</v>
      </c>
      <c r="N4" s="55" t="s">
        <v>52</v>
      </c>
      <c r="X4"/>
    </row>
    <row r="5" spans="1:28" ht="18" customHeight="1" x14ac:dyDescent="0.25">
      <c r="D5" s="150" t="s">
        <v>27</v>
      </c>
      <c r="E5" s="151"/>
      <c r="F5" s="151"/>
      <c r="G5" s="152"/>
      <c r="X5"/>
    </row>
    <row r="6" spans="1:28" ht="16.5" thickBot="1" x14ac:dyDescent="0.3">
      <c r="B6" s="109" t="s">
        <v>33</v>
      </c>
      <c r="C6" s="110"/>
      <c r="M6" s="148" t="s">
        <v>34</v>
      </c>
      <c r="N6" s="149"/>
      <c r="X6"/>
    </row>
    <row r="7" spans="1:28" ht="19.5" thickBot="1" x14ac:dyDescent="0.35">
      <c r="B7" s="65"/>
      <c r="C7" s="65"/>
      <c r="D7" s="64">
        <f>D8-D4</f>
        <v>10</v>
      </c>
      <c r="F7" s="64">
        <f>F8-F4</f>
        <v>164</v>
      </c>
      <c r="J7" s="34"/>
      <c r="K7" s="34"/>
      <c r="L7" s="34"/>
      <c r="M7" s="63">
        <f>M8-M4</f>
        <v>0</v>
      </c>
      <c r="N7" s="34"/>
      <c r="S7" t="s">
        <v>54</v>
      </c>
      <c r="X7"/>
    </row>
    <row r="8" spans="1:28" ht="15.75" customHeight="1" thickTop="1" x14ac:dyDescent="0.25">
      <c r="B8" s="133" t="s">
        <v>31</v>
      </c>
      <c r="C8" s="134"/>
      <c r="D8" s="122">
        <f>D24</f>
        <v>60</v>
      </c>
      <c r="E8" s="137">
        <f t="shared" ref="E8:N8" si="0">E24</f>
        <v>21</v>
      </c>
      <c r="F8" s="122">
        <f t="shared" si="0"/>
        <v>1664</v>
      </c>
      <c r="G8" s="137">
        <f t="shared" si="0"/>
        <v>315</v>
      </c>
      <c r="H8" s="137">
        <f t="shared" si="0"/>
        <v>241.5</v>
      </c>
      <c r="I8" s="137">
        <f t="shared" si="0"/>
        <v>907.2</v>
      </c>
      <c r="J8" s="137">
        <f t="shared" si="0"/>
        <v>6</v>
      </c>
      <c r="K8" s="137">
        <f t="shared" si="0"/>
        <v>300</v>
      </c>
      <c r="L8" s="137">
        <f t="shared" si="0"/>
        <v>600</v>
      </c>
      <c r="M8" s="122">
        <f t="shared" si="0"/>
        <v>3600</v>
      </c>
      <c r="N8" s="167">
        <f t="shared" si="0"/>
        <v>3</v>
      </c>
      <c r="X8"/>
    </row>
    <row r="9" spans="1:28" ht="23.25" customHeight="1" thickBot="1" x14ac:dyDescent="0.3">
      <c r="B9" s="135"/>
      <c r="C9" s="136"/>
      <c r="D9" s="123"/>
      <c r="E9" s="138"/>
      <c r="F9" s="123"/>
      <c r="G9" s="138"/>
      <c r="H9" s="138"/>
      <c r="I9" s="138"/>
      <c r="J9" s="138"/>
      <c r="K9" s="138"/>
      <c r="L9" s="138"/>
      <c r="M9" s="123"/>
      <c r="N9" s="168"/>
      <c r="X9"/>
    </row>
    <row r="10" spans="1:28" ht="28.5" customHeight="1" thickTop="1" thickBot="1" x14ac:dyDescent="0.55000000000000004">
      <c r="B10" s="139" t="s">
        <v>30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54" t="s">
        <v>32</v>
      </c>
      <c r="X10"/>
    </row>
    <row r="11" spans="1:28" ht="27.75" thickBot="1" x14ac:dyDescent="0.55000000000000004">
      <c r="B11" s="157" t="s">
        <v>0</v>
      </c>
      <c r="C11" s="159" t="s">
        <v>1</v>
      </c>
      <c r="D11" s="19" t="s">
        <v>2</v>
      </c>
      <c r="E11" s="161" t="s">
        <v>3</v>
      </c>
      <c r="F11" s="162"/>
      <c r="G11" s="162"/>
      <c r="H11" s="162"/>
      <c r="I11" s="163"/>
      <c r="J11" s="164" t="s">
        <v>4</v>
      </c>
      <c r="K11" s="165"/>
      <c r="L11" s="165"/>
      <c r="M11" s="166"/>
      <c r="N11" s="155"/>
      <c r="X11"/>
      <c r="Y11" s="85"/>
      <c r="Z11" s="85"/>
      <c r="AA11" s="85"/>
      <c r="AB11" s="85"/>
    </row>
    <row r="12" spans="1:28" ht="36.75" thickBot="1" x14ac:dyDescent="0.55000000000000004">
      <c r="B12" s="158"/>
      <c r="C12" s="160"/>
      <c r="D12" s="22" t="s">
        <v>5</v>
      </c>
      <c r="E12" s="12" t="s">
        <v>26</v>
      </c>
      <c r="F12" s="26" t="s">
        <v>7</v>
      </c>
      <c r="G12" s="13" t="s">
        <v>8</v>
      </c>
      <c r="H12" s="13" t="s">
        <v>9</v>
      </c>
      <c r="I12" s="14" t="s">
        <v>10</v>
      </c>
      <c r="J12" s="15" t="s">
        <v>6</v>
      </c>
      <c r="K12" s="16" t="s">
        <v>9</v>
      </c>
      <c r="L12" s="16" t="s">
        <v>10</v>
      </c>
      <c r="M12" s="30" t="s">
        <v>11</v>
      </c>
      <c r="N12" s="156"/>
      <c r="X12"/>
      <c r="Y12" s="85"/>
    </row>
    <row r="13" spans="1:28" ht="17.25" customHeight="1" x14ac:dyDescent="0.5">
      <c r="B13" s="35">
        <v>1</v>
      </c>
      <c r="C13" s="36" t="s">
        <v>12</v>
      </c>
      <c r="D13" s="23">
        <v>72</v>
      </c>
      <c r="E13" s="39">
        <v>0</v>
      </c>
      <c r="F13" s="27">
        <v>0</v>
      </c>
      <c r="G13" s="42">
        <v>0</v>
      </c>
      <c r="H13" s="42">
        <v>0</v>
      </c>
      <c r="I13" s="43">
        <v>0</v>
      </c>
      <c r="J13" s="44">
        <v>0</v>
      </c>
      <c r="K13" s="45">
        <v>0</v>
      </c>
      <c r="L13" s="45">
        <v>0</v>
      </c>
      <c r="M13" s="31">
        <v>0</v>
      </c>
      <c r="N13" s="54">
        <f>COUNTIF($P$26:$S$26,$C13)</f>
        <v>0</v>
      </c>
      <c r="X13"/>
      <c r="Y13" s="85"/>
    </row>
    <row r="14" spans="1:28" ht="17.25" customHeight="1" x14ac:dyDescent="0.5">
      <c r="B14" s="35">
        <v>2</v>
      </c>
      <c r="C14" s="36" t="s">
        <v>13</v>
      </c>
      <c r="D14" s="24">
        <v>0</v>
      </c>
      <c r="E14" s="40">
        <v>12</v>
      </c>
      <c r="F14" s="28">
        <v>1024</v>
      </c>
      <c r="G14" s="46">
        <v>180</v>
      </c>
      <c r="H14" s="46">
        <v>138</v>
      </c>
      <c r="I14" s="47">
        <v>518.4</v>
      </c>
      <c r="J14" s="48">
        <v>0</v>
      </c>
      <c r="K14" s="49">
        <v>0</v>
      </c>
      <c r="L14" s="49">
        <v>0</v>
      </c>
      <c r="M14" s="32">
        <v>0</v>
      </c>
      <c r="N14" s="54">
        <f t="shared" ref="N14:N23" si="1">COUNTIF($P$26:$S$26,$C14)</f>
        <v>1</v>
      </c>
      <c r="X14"/>
      <c r="Y14" s="85"/>
    </row>
    <row r="15" spans="1:28" ht="16.5" customHeight="1" x14ac:dyDescent="0.25">
      <c r="B15" s="35">
        <v>3</v>
      </c>
      <c r="C15" s="36" t="s">
        <v>14</v>
      </c>
      <c r="D15" s="24">
        <v>0</v>
      </c>
      <c r="E15" s="40">
        <v>0</v>
      </c>
      <c r="F15" s="28">
        <v>0</v>
      </c>
      <c r="G15" s="46">
        <v>0</v>
      </c>
      <c r="H15" s="46">
        <v>0</v>
      </c>
      <c r="I15" s="47">
        <v>0</v>
      </c>
      <c r="J15" s="48">
        <v>12</v>
      </c>
      <c r="K15" s="49">
        <v>600</v>
      </c>
      <c r="L15" s="49">
        <v>1200</v>
      </c>
      <c r="M15" s="32">
        <v>7200</v>
      </c>
      <c r="N15" s="54">
        <f t="shared" si="1"/>
        <v>0</v>
      </c>
      <c r="X15"/>
    </row>
    <row r="16" spans="1:28" ht="15.75" x14ac:dyDescent="0.25">
      <c r="B16" s="35">
        <v>4</v>
      </c>
      <c r="C16" s="36" t="s">
        <v>15</v>
      </c>
      <c r="D16" s="24">
        <v>12</v>
      </c>
      <c r="E16" s="40">
        <v>12</v>
      </c>
      <c r="F16" s="28">
        <v>768</v>
      </c>
      <c r="G16" s="46">
        <v>180</v>
      </c>
      <c r="H16" s="46">
        <v>138</v>
      </c>
      <c r="I16" s="47">
        <v>518.4</v>
      </c>
      <c r="J16" s="48">
        <v>0</v>
      </c>
      <c r="K16" s="49">
        <v>0</v>
      </c>
      <c r="L16" s="49">
        <v>0</v>
      </c>
      <c r="M16" s="32">
        <v>0</v>
      </c>
      <c r="N16" s="54">
        <f t="shared" si="1"/>
        <v>0</v>
      </c>
      <c r="X16"/>
    </row>
    <row r="17" spans="1:36" ht="21" x14ac:dyDescent="0.35">
      <c r="B17" s="35">
        <v>5</v>
      </c>
      <c r="C17" s="36" t="s">
        <v>16</v>
      </c>
      <c r="D17" s="24">
        <v>24</v>
      </c>
      <c r="E17" s="40">
        <v>9</v>
      </c>
      <c r="F17" s="28">
        <v>640</v>
      </c>
      <c r="G17" s="46">
        <v>135</v>
      </c>
      <c r="H17" s="46">
        <v>103.5</v>
      </c>
      <c r="I17" s="47">
        <v>388.8</v>
      </c>
      <c r="J17" s="48">
        <v>0</v>
      </c>
      <c r="K17" s="49">
        <v>0</v>
      </c>
      <c r="L17" s="49">
        <v>0</v>
      </c>
      <c r="M17" s="32">
        <v>0</v>
      </c>
      <c r="N17" s="54">
        <f t="shared" si="1"/>
        <v>1</v>
      </c>
      <c r="W17" s="112"/>
      <c r="X17" s="112"/>
      <c r="Y17" s="112"/>
    </row>
    <row r="18" spans="1:36" ht="15.75" x14ac:dyDescent="0.25">
      <c r="B18" s="35">
        <v>6</v>
      </c>
      <c r="C18" s="36" t="s">
        <v>17</v>
      </c>
      <c r="D18" s="24">
        <v>36</v>
      </c>
      <c r="E18" s="40">
        <v>6</v>
      </c>
      <c r="F18" s="28">
        <v>512</v>
      </c>
      <c r="G18" s="46">
        <v>90</v>
      </c>
      <c r="H18" s="46">
        <v>69</v>
      </c>
      <c r="I18" s="47">
        <v>259.2</v>
      </c>
      <c r="J18" s="48">
        <v>0</v>
      </c>
      <c r="K18" s="49">
        <v>0</v>
      </c>
      <c r="L18" s="49">
        <v>0</v>
      </c>
      <c r="M18" s="32">
        <v>0</v>
      </c>
      <c r="N18" s="54">
        <f t="shared" si="1"/>
        <v>0</v>
      </c>
      <c r="W18" s="113"/>
      <c r="X18" s="113"/>
      <c r="Y18" s="113"/>
      <c r="Z18" s="113"/>
      <c r="AA18" s="113"/>
      <c r="AB18" s="113"/>
      <c r="AC18" s="113"/>
      <c r="AE18" s="113"/>
      <c r="AF18" s="113"/>
      <c r="AG18" s="113"/>
      <c r="AH18" s="113"/>
      <c r="AI18" s="113"/>
      <c r="AJ18" s="10"/>
    </row>
    <row r="19" spans="1:36" s="10" customFormat="1" ht="15.75" x14ac:dyDescent="0.25">
      <c r="A19"/>
      <c r="B19" s="35">
        <v>7</v>
      </c>
      <c r="C19" s="36" t="s">
        <v>18</v>
      </c>
      <c r="D19" s="24">
        <v>48</v>
      </c>
      <c r="E19" s="40">
        <v>6</v>
      </c>
      <c r="F19" s="28">
        <v>256</v>
      </c>
      <c r="G19" s="46">
        <v>90</v>
      </c>
      <c r="H19" s="46">
        <v>69</v>
      </c>
      <c r="I19" s="47">
        <v>259.2</v>
      </c>
      <c r="J19" s="48">
        <v>0</v>
      </c>
      <c r="K19" s="49">
        <v>0</v>
      </c>
      <c r="L19" s="49">
        <v>0</v>
      </c>
      <c r="M19" s="32">
        <v>0</v>
      </c>
      <c r="N19" s="54">
        <f t="shared" si="1"/>
        <v>0</v>
      </c>
      <c r="O19"/>
      <c r="P19"/>
      <c r="Q19" s="95"/>
      <c r="R19"/>
      <c r="S19"/>
      <c r="T19"/>
      <c r="U19"/>
      <c r="V19"/>
      <c r="W19" s="114"/>
      <c r="X19" s="114"/>
      <c r="Y19" s="114"/>
      <c r="Z19" s="114"/>
      <c r="AA19" s="114"/>
      <c r="AB19" s="114"/>
      <c r="AC19" s="114"/>
      <c r="AD19"/>
    </row>
    <row r="20" spans="1:36" s="10" customFormat="1" ht="15.75" customHeight="1" x14ac:dyDescent="0.25">
      <c r="A20"/>
      <c r="B20" s="35">
        <v>8</v>
      </c>
      <c r="C20" s="36" t="s">
        <v>19</v>
      </c>
      <c r="D20" s="24">
        <v>36</v>
      </c>
      <c r="E20" s="40">
        <v>0</v>
      </c>
      <c r="F20" s="28">
        <v>0</v>
      </c>
      <c r="G20" s="46">
        <v>0</v>
      </c>
      <c r="H20" s="46">
        <v>0</v>
      </c>
      <c r="I20" s="47">
        <v>0</v>
      </c>
      <c r="J20" s="48">
        <v>6</v>
      </c>
      <c r="K20" s="49">
        <v>300</v>
      </c>
      <c r="L20" s="49">
        <v>600</v>
      </c>
      <c r="M20" s="32">
        <v>3600</v>
      </c>
      <c r="N20" s="54">
        <f t="shared" si="1"/>
        <v>1</v>
      </c>
      <c r="O20"/>
      <c r="P20"/>
      <c r="Q20" s="96"/>
      <c r="R20"/>
      <c r="S20"/>
      <c r="T20"/>
      <c r="U20"/>
      <c r="V20"/>
      <c r="Y20" s="95"/>
      <c r="AD20"/>
    </row>
    <row r="21" spans="1:36" ht="15.75" x14ac:dyDescent="0.25">
      <c r="B21" s="35">
        <v>9</v>
      </c>
      <c r="C21" s="36" t="s">
        <v>20</v>
      </c>
      <c r="D21" s="24">
        <v>0</v>
      </c>
      <c r="E21" s="40">
        <v>6</v>
      </c>
      <c r="F21" s="28">
        <v>512</v>
      </c>
      <c r="G21" s="46">
        <v>90</v>
      </c>
      <c r="H21" s="46">
        <v>69</v>
      </c>
      <c r="I21" s="47">
        <v>259.2</v>
      </c>
      <c r="J21" s="48">
        <v>6</v>
      </c>
      <c r="K21" s="49">
        <v>300</v>
      </c>
      <c r="L21" s="49">
        <v>600</v>
      </c>
      <c r="M21" s="32">
        <v>3600</v>
      </c>
      <c r="N21" s="54">
        <f t="shared" si="1"/>
        <v>0</v>
      </c>
      <c r="Q21" s="95"/>
      <c r="W21" s="10"/>
      <c r="X21" s="10"/>
      <c r="Y21" s="95"/>
      <c r="Z21" s="10"/>
    </row>
    <row r="22" spans="1:36" ht="15.75" x14ac:dyDescent="0.25">
      <c r="B22" s="35">
        <v>10</v>
      </c>
      <c r="C22" s="36" t="s">
        <v>21</v>
      </c>
      <c r="D22" s="24">
        <v>12</v>
      </c>
      <c r="E22" s="40">
        <v>6</v>
      </c>
      <c r="F22" s="28">
        <v>256</v>
      </c>
      <c r="G22" s="46">
        <v>90</v>
      </c>
      <c r="H22" s="46">
        <v>69</v>
      </c>
      <c r="I22" s="47">
        <v>259.2</v>
      </c>
      <c r="J22" s="48">
        <v>6</v>
      </c>
      <c r="K22" s="49">
        <v>300</v>
      </c>
      <c r="L22" s="49">
        <v>600</v>
      </c>
      <c r="M22" s="32">
        <v>3600</v>
      </c>
      <c r="N22" s="54">
        <f t="shared" si="1"/>
        <v>0</v>
      </c>
      <c r="Q22" s="95"/>
      <c r="W22" s="10"/>
      <c r="X22" s="10"/>
      <c r="Y22" s="95"/>
      <c r="Z22" s="10"/>
    </row>
    <row r="23" spans="1:36" ht="18" customHeight="1" thickBot="1" x14ac:dyDescent="0.3">
      <c r="B23" s="37">
        <v>11</v>
      </c>
      <c r="C23" s="38" t="s">
        <v>22</v>
      </c>
      <c r="D23" s="25">
        <v>24</v>
      </c>
      <c r="E23" s="41">
        <v>3</v>
      </c>
      <c r="F23" s="29">
        <v>128</v>
      </c>
      <c r="G23" s="50">
        <v>45</v>
      </c>
      <c r="H23" s="50">
        <v>34.5</v>
      </c>
      <c r="I23" s="51">
        <v>129.6</v>
      </c>
      <c r="J23" s="52">
        <v>6</v>
      </c>
      <c r="K23" s="53">
        <v>300</v>
      </c>
      <c r="L23" s="53">
        <v>600</v>
      </c>
      <c r="M23" s="33">
        <v>3600</v>
      </c>
      <c r="N23" s="54">
        <f t="shared" si="1"/>
        <v>0</v>
      </c>
      <c r="Q23" s="95"/>
      <c r="W23" s="10"/>
      <c r="X23" s="10"/>
      <c r="Y23" s="95"/>
      <c r="Z23" s="10"/>
    </row>
    <row r="24" spans="1:36" ht="25.5" customHeight="1" thickTop="1" x14ac:dyDescent="0.25">
      <c r="B24" s="144" t="s">
        <v>31</v>
      </c>
      <c r="C24" s="145"/>
      <c r="D24" s="122">
        <f>SUMPRODUCT(D13:D23,N13:N23)</f>
        <v>60</v>
      </c>
      <c r="E24" s="142">
        <f>SUMPRODUCT(E13:E23,N13:N23)</f>
        <v>21</v>
      </c>
      <c r="F24" s="122">
        <f>SUMPRODUCT(F13:F23,N13:N23)</f>
        <v>1664</v>
      </c>
      <c r="G24" s="142">
        <f>SUMPRODUCT(G13:G23,N13:N23)</f>
        <v>315</v>
      </c>
      <c r="H24" s="142">
        <f>SUMPRODUCT(H13:H23,N13:N23)</f>
        <v>241.5</v>
      </c>
      <c r="I24" s="142">
        <f>SUMPRODUCT(I13:I23,N13:N23)</f>
        <v>907.2</v>
      </c>
      <c r="J24" s="142">
        <f>SUMPRODUCT(J13:J23,N13:N23)</f>
        <v>6</v>
      </c>
      <c r="K24" s="142">
        <f>SUMPRODUCT(K13:K23,N13:N23)</f>
        <v>300</v>
      </c>
      <c r="L24" s="142">
        <f>SUMPRODUCT(L13:L23,N13:N23)</f>
        <v>600</v>
      </c>
      <c r="M24" s="122">
        <f>SUMPRODUCT(M13:M23,N13:N23)</f>
        <v>3600</v>
      </c>
      <c r="N24" s="124">
        <f>SUM(N13:N23)</f>
        <v>3</v>
      </c>
      <c r="W24" s="10"/>
      <c r="X24" s="115"/>
      <c r="Y24" s="115"/>
    </row>
    <row r="25" spans="1:36" ht="17.25" customHeight="1" thickBot="1" x14ac:dyDescent="0.4">
      <c r="B25" s="146"/>
      <c r="C25" s="147"/>
      <c r="D25" s="123"/>
      <c r="E25" s="143"/>
      <c r="F25" s="123"/>
      <c r="G25" s="143"/>
      <c r="H25" s="143"/>
      <c r="I25" s="143"/>
      <c r="J25" s="143"/>
      <c r="K25" s="143"/>
      <c r="L25" s="143"/>
      <c r="M25" s="123"/>
      <c r="N25" s="125"/>
      <c r="P25" s="189" t="s">
        <v>53</v>
      </c>
      <c r="Q25" s="189"/>
      <c r="R25" s="189"/>
      <c r="S25" s="189"/>
      <c r="T25" s="189"/>
      <c r="U25" s="189"/>
      <c r="V25" s="189"/>
      <c r="W25" s="189"/>
      <c r="X25" s="116"/>
      <c r="Y25" s="115"/>
    </row>
    <row r="26" spans="1:36" ht="16.5" thickTop="1" thickBot="1" x14ac:dyDescent="0.3">
      <c r="P26" s="188" t="s">
        <v>13</v>
      </c>
      <c r="Q26" s="188" t="s">
        <v>16</v>
      </c>
      <c r="R26" s="188" t="s">
        <v>19</v>
      </c>
      <c r="S26" s="188"/>
      <c r="T26" s="188">
        <v>60</v>
      </c>
      <c r="U26" s="188">
        <v>1664</v>
      </c>
      <c r="V26" s="188">
        <v>3600</v>
      </c>
      <c r="W26" s="188">
        <v>3</v>
      </c>
      <c r="X26" s="117">
        <f>IF($N$4="GU",SQRT(T26^2+U26^2),IF($N$4="GL",SQRT(T26^2+V26^2),IF($N$4="UL",SQRT(U26^2+V26^2))))</f>
        <v>1665.0813793926109</v>
      </c>
      <c r="Y26" t="b">
        <f>IF($N$4="G",T26,IF($N$4="U",U26,IF($N$4="L",V26)))</f>
        <v>0</v>
      </c>
    </row>
    <row r="27" spans="1:36" ht="15" customHeight="1" x14ac:dyDescent="0.25">
      <c r="P27" s="126" t="s">
        <v>47</v>
      </c>
      <c r="Q27" s="130"/>
      <c r="R27" s="130"/>
      <c r="S27" s="130"/>
      <c r="T27" s="130"/>
      <c r="U27" s="130"/>
      <c r="V27" s="130"/>
      <c r="W27" s="130"/>
      <c r="X27" s="126" t="s">
        <v>48</v>
      </c>
      <c r="Y27" s="127"/>
    </row>
    <row r="28" spans="1:36" ht="15" customHeight="1" thickBot="1" x14ac:dyDescent="0.3">
      <c r="P28" s="131"/>
      <c r="Q28" s="132"/>
      <c r="R28" s="132"/>
      <c r="S28" s="132"/>
      <c r="T28" s="132"/>
      <c r="U28" s="132"/>
      <c r="V28" s="132"/>
      <c r="W28" s="132"/>
      <c r="X28" s="128"/>
      <c r="Y28" s="129"/>
    </row>
    <row r="29" spans="1:36" ht="18.75" thickBot="1" x14ac:dyDescent="0.4">
      <c r="P29" s="97" t="s">
        <v>42</v>
      </c>
      <c r="Q29" s="98" t="s">
        <v>43</v>
      </c>
      <c r="R29" s="100" t="s">
        <v>44</v>
      </c>
      <c r="S29" s="100" t="s">
        <v>45</v>
      </c>
      <c r="T29" s="100" t="s">
        <v>23</v>
      </c>
      <c r="U29" s="100" t="s">
        <v>24</v>
      </c>
      <c r="V29" s="100" t="s">
        <v>25</v>
      </c>
      <c r="W29" s="100" t="s">
        <v>46</v>
      </c>
      <c r="X29" s="102" t="s">
        <v>49</v>
      </c>
      <c r="Y29" s="118" t="s">
        <v>50</v>
      </c>
      <c r="Z29" s="10"/>
    </row>
    <row r="30" spans="1:36" x14ac:dyDescent="0.25">
      <c r="P30" s="99" t="s">
        <v>13</v>
      </c>
      <c r="Q30" s="99" t="s">
        <v>16</v>
      </c>
      <c r="R30" s="99" t="s">
        <v>19</v>
      </c>
      <c r="S30" s="99"/>
      <c r="T30" s="99">
        <v>60</v>
      </c>
      <c r="U30" s="99">
        <v>1664</v>
      </c>
      <c r="V30" s="99">
        <v>3600</v>
      </c>
      <c r="W30" s="99">
        <v>3</v>
      </c>
      <c r="X30" s="117">
        <f>IF($N$4="GU",SQRT(T30^2+U30^2),IF($N$4="GL",SQRT(T30^2+V30^2),IF($N$4="UL",SQRT(U30^2+V30^2))))</f>
        <v>1665.0813793926109</v>
      </c>
      <c r="Y30" t="b">
        <f>IF($N$4="G",T30,IF($N$4="U",U30,IF($N$4="L",V30)))</f>
        <v>0</v>
      </c>
    </row>
    <row r="31" spans="1:36" x14ac:dyDescent="0.25">
      <c r="P31" t="s">
        <v>13</v>
      </c>
      <c r="Q31" t="s">
        <v>17</v>
      </c>
      <c r="R31" t="s">
        <v>22</v>
      </c>
      <c r="T31">
        <v>60</v>
      </c>
      <c r="U31">
        <v>1664</v>
      </c>
      <c r="V31">
        <v>3600</v>
      </c>
      <c r="W31">
        <v>3</v>
      </c>
      <c r="X31" s="111">
        <f>IF($N$4="GU",SQRT(T31^2+U31^2),IF($N$4="GL",SQRT(T31^2+V31^2),IF($N$4="UL",SQRT(U31^2+V31^2))))</f>
        <v>1665.0813793926109</v>
      </c>
      <c r="Y31" t="b">
        <f>IF($N$4="G",T31,IF($N$4="U",U31,IF($N$4="L",V31)))</f>
        <v>0</v>
      </c>
    </row>
    <row r="32" spans="1:36" x14ac:dyDescent="0.25">
      <c r="P32" t="s">
        <v>16</v>
      </c>
      <c r="Q32" t="s">
        <v>17</v>
      </c>
      <c r="R32" t="s">
        <v>20</v>
      </c>
      <c r="T32">
        <v>60</v>
      </c>
      <c r="U32">
        <v>1664</v>
      </c>
      <c r="V32">
        <v>3600</v>
      </c>
      <c r="W32">
        <v>3</v>
      </c>
      <c r="X32" s="111">
        <f>IF($N$4="GU",SQRT(T32^2+U32^2),IF($N$4="GL",SQRT(T32^2+V32^2),IF($N$4="UL",SQRT(U32^2+V32^2))))</f>
        <v>1665.0813793926109</v>
      </c>
      <c r="Y32" s="74" t="b">
        <f>IF($N$4="G",T32,IF($N$4="U",U32,IF($N$4="L",V32)))</f>
        <v>0</v>
      </c>
    </row>
    <row r="33" spans="16:25" x14ac:dyDescent="0.25">
      <c r="P33" s="74" t="s">
        <v>12</v>
      </c>
      <c r="Q33" s="74" t="s">
        <v>13</v>
      </c>
      <c r="R33" s="74" t="s">
        <v>20</v>
      </c>
      <c r="S33" s="74"/>
      <c r="T33" s="74">
        <v>72</v>
      </c>
      <c r="U33" s="74">
        <v>1536</v>
      </c>
      <c r="V33" s="74">
        <v>3600</v>
      </c>
      <c r="W33" s="74">
        <v>3</v>
      </c>
      <c r="X33" s="111">
        <f>IF($N$4="GU",SQRT(T33^2+U33^2),IF($N$4="GL",SQRT(T33^2+V33^2),IF($N$4="UL",SQRT(U33^2+V33^2))))</f>
        <v>1537.6865740455694</v>
      </c>
      <c r="Y33" s="74" t="b">
        <f>IF($N$4="G",T33,IF($N$4="U",U33,IF($N$4="L",V33)))</f>
        <v>0</v>
      </c>
    </row>
    <row r="34" spans="16:25" x14ac:dyDescent="0.25">
      <c r="P34" t="s">
        <v>13</v>
      </c>
      <c r="Q34" t="s">
        <v>17</v>
      </c>
      <c r="R34" t="s">
        <v>19</v>
      </c>
      <c r="T34">
        <v>72</v>
      </c>
      <c r="U34">
        <v>1536</v>
      </c>
      <c r="V34">
        <v>3600</v>
      </c>
      <c r="W34">
        <v>3</v>
      </c>
      <c r="X34" s="111">
        <f>IF($N$4="GU",SQRT(T34^2+U34^2),IF($N$4="GL",SQRT(T34^2+V34^2),IF($N$4="UL",SQRT(U34^2+V34^2))))</f>
        <v>1537.6865740455694</v>
      </c>
      <c r="Y34" s="74" t="b">
        <f>IF($N$4="G",T34,IF($N$4="U",U34,IF($N$4="L",V34)))</f>
        <v>0</v>
      </c>
    </row>
    <row r="35" spans="16:25" x14ac:dyDescent="0.25">
      <c r="P35" t="s">
        <v>13</v>
      </c>
      <c r="Q35" t="s">
        <v>18</v>
      </c>
      <c r="R35" t="s">
        <v>21</v>
      </c>
      <c r="T35">
        <v>60</v>
      </c>
      <c r="U35">
        <v>1536</v>
      </c>
      <c r="V35">
        <v>3600</v>
      </c>
      <c r="W35">
        <v>3</v>
      </c>
      <c r="X35" s="111">
        <f>IF($N$4="GU",SQRT(T35^2+U35^2),IF($N$4="GL",SQRT(T35^2+V35^2),IF($N$4="UL",SQRT(U35^2+V35^2))))</f>
        <v>1537.1714283058998</v>
      </c>
      <c r="Y35" s="74" t="b">
        <f>IF($N$4="G",T35,IF($N$4="U",U35,IF($N$4="L",V35)))</f>
        <v>0</v>
      </c>
    </row>
    <row r="36" spans="16:25" x14ac:dyDescent="0.25">
      <c r="P36" s="74" t="s">
        <v>15</v>
      </c>
      <c r="Q36" s="74" t="s">
        <v>16</v>
      </c>
      <c r="R36" s="74" t="s">
        <v>22</v>
      </c>
      <c r="S36" s="74"/>
      <c r="T36" s="74">
        <v>60</v>
      </c>
      <c r="U36" s="74">
        <v>1536</v>
      </c>
      <c r="V36" s="74">
        <v>3600</v>
      </c>
      <c r="W36" s="74">
        <v>3</v>
      </c>
      <c r="X36" s="111">
        <f>IF($N$4="GU",SQRT(T36^2+U36^2),IF($N$4="GL",SQRT(T36^2+V36^2),IF($N$4="UL",SQRT(U36^2+V36^2))))</f>
        <v>1537.1714283058998</v>
      </c>
      <c r="Y36" s="74" t="b">
        <f>IF($N$4="G",T36,IF($N$4="U",U36,IF($N$4="L",V36)))</f>
        <v>0</v>
      </c>
    </row>
    <row r="37" spans="16:25" x14ac:dyDescent="0.25">
      <c r="P37" t="s">
        <v>15</v>
      </c>
      <c r="Q37" t="s">
        <v>17</v>
      </c>
      <c r="R37" t="s">
        <v>21</v>
      </c>
      <c r="T37">
        <v>60</v>
      </c>
      <c r="U37">
        <v>1536</v>
      </c>
      <c r="V37">
        <v>3600</v>
      </c>
      <c r="W37">
        <v>3</v>
      </c>
      <c r="X37" s="111">
        <f>IF($N$4="GU",SQRT(T37^2+U37^2),IF($N$4="GL",SQRT(T37^2+V37^2),IF($N$4="UL",SQRT(U37^2+V37^2))))</f>
        <v>1537.1714283058998</v>
      </c>
      <c r="Y37" s="74" t="b">
        <f>IF($N$4="G",T37,IF($N$4="U",U37,IF($N$4="L",V37)))</f>
        <v>0</v>
      </c>
    </row>
    <row r="38" spans="16:25" x14ac:dyDescent="0.25">
      <c r="P38" t="s">
        <v>15</v>
      </c>
      <c r="Q38" t="s">
        <v>18</v>
      </c>
      <c r="R38" t="s">
        <v>20</v>
      </c>
      <c r="T38">
        <v>60</v>
      </c>
      <c r="U38">
        <v>1536</v>
      </c>
      <c r="V38">
        <v>3600</v>
      </c>
      <c r="W38">
        <v>3</v>
      </c>
      <c r="X38" s="111">
        <f>IF($N$4="GU",SQRT(T38^2+U38^2),IF($N$4="GL",SQRT(T38^2+V38^2),IF($N$4="UL",SQRT(U38^2+V38^2))))</f>
        <v>1537.1714283058998</v>
      </c>
      <c r="Y38" s="74" t="b">
        <f>IF($N$4="G",T38,IF($N$4="U",U38,IF($N$4="L",V38)))</f>
        <v>0</v>
      </c>
    </row>
    <row r="39" spans="16:25" x14ac:dyDescent="0.25">
      <c r="X39" s="111"/>
      <c r="Y39" s="74"/>
    </row>
    <row r="40" spans="16:25" x14ac:dyDescent="0.25">
      <c r="X40" s="111"/>
      <c r="Y40" s="74"/>
    </row>
    <row r="41" spans="16:25" x14ac:dyDescent="0.25">
      <c r="X41" s="111"/>
      <c r="Y41" s="74"/>
    </row>
    <row r="42" spans="16:25" x14ac:dyDescent="0.25">
      <c r="P42" s="74"/>
      <c r="Q42" s="74"/>
      <c r="R42" s="74"/>
      <c r="S42" s="74"/>
      <c r="T42" s="74"/>
      <c r="U42" s="74"/>
      <c r="V42" s="74"/>
      <c r="W42" s="74"/>
      <c r="X42" s="111"/>
      <c r="Y42" s="74"/>
    </row>
    <row r="43" spans="16:25" x14ac:dyDescent="0.25">
      <c r="X43" s="111"/>
      <c r="Y43" s="74"/>
    </row>
    <row r="44" spans="16:25" x14ac:dyDescent="0.25">
      <c r="P44" s="74"/>
      <c r="Q44" s="74"/>
      <c r="R44" s="74"/>
      <c r="S44" s="74"/>
      <c r="T44" s="74"/>
      <c r="U44" s="74"/>
      <c r="V44" s="74"/>
      <c r="W44" s="74"/>
      <c r="X44" s="111"/>
      <c r="Y44" s="74"/>
    </row>
    <row r="45" spans="16:25" x14ac:dyDescent="0.25">
      <c r="X45" s="111"/>
      <c r="Y45" s="74"/>
    </row>
    <row r="46" spans="16:25" x14ac:dyDescent="0.25">
      <c r="X46" s="111"/>
      <c r="Y46" s="74"/>
    </row>
    <row r="47" spans="16:25" x14ac:dyDescent="0.25">
      <c r="P47" s="74"/>
      <c r="Q47" s="74"/>
      <c r="R47" s="74"/>
      <c r="S47" s="74"/>
      <c r="T47" s="74"/>
      <c r="U47" s="74"/>
      <c r="V47" s="74"/>
      <c r="W47" s="74"/>
      <c r="X47" s="111"/>
      <c r="Y47" s="74"/>
    </row>
    <row r="48" spans="16:25" x14ac:dyDescent="0.25">
      <c r="P48" s="74"/>
      <c r="Q48" s="74"/>
      <c r="R48" s="74"/>
      <c r="S48" s="74"/>
      <c r="T48" s="74"/>
      <c r="U48" s="74"/>
      <c r="V48" s="74"/>
      <c r="W48" s="74"/>
      <c r="X48" s="111"/>
      <c r="Y48" s="74"/>
    </row>
    <row r="49" spans="16:25" x14ac:dyDescent="0.25">
      <c r="P49" s="74"/>
      <c r="Q49" s="74"/>
      <c r="R49" s="74"/>
      <c r="S49" s="74"/>
      <c r="T49" s="74"/>
      <c r="U49" s="74"/>
      <c r="V49" s="74"/>
      <c r="W49" s="74"/>
      <c r="X49" s="111"/>
      <c r="Y49" s="74"/>
    </row>
    <row r="50" spans="16:25" x14ac:dyDescent="0.25">
      <c r="X50" s="111"/>
      <c r="Y50" s="74"/>
    </row>
    <row r="51" spans="16:25" x14ac:dyDescent="0.25">
      <c r="X51" s="111"/>
      <c r="Y51" s="74"/>
    </row>
    <row r="52" spans="16:25" x14ac:dyDescent="0.25">
      <c r="X52" s="111"/>
      <c r="Y52" s="74"/>
    </row>
    <row r="53" spans="16:25" x14ac:dyDescent="0.25">
      <c r="X53" s="111"/>
      <c r="Y53" s="74"/>
    </row>
    <row r="54" spans="16:25" x14ac:dyDescent="0.25">
      <c r="X54" s="111"/>
      <c r="Y54" s="74"/>
    </row>
    <row r="55" spans="16:25" x14ac:dyDescent="0.25">
      <c r="P55" s="74"/>
      <c r="Q55" s="74"/>
      <c r="R55" s="74"/>
      <c r="S55" s="74"/>
      <c r="T55" s="74"/>
      <c r="U55" s="74"/>
      <c r="V55" s="74"/>
      <c r="W55" s="74"/>
      <c r="X55" s="111"/>
      <c r="Y55" s="74"/>
    </row>
    <row r="56" spans="16:25" x14ac:dyDescent="0.25">
      <c r="X56" s="111"/>
      <c r="Y56" s="74"/>
    </row>
    <row r="57" spans="16:25" x14ac:dyDescent="0.25">
      <c r="X57" s="111"/>
      <c r="Y57" s="74"/>
    </row>
    <row r="58" spans="16:25" x14ac:dyDescent="0.25">
      <c r="X58" s="111"/>
      <c r="Y58" s="74"/>
    </row>
    <row r="59" spans="16:25" x14ac:dyDescent="0.25">
      <c r="X59" s="111"/>
      <c r="Y59" s="74"/>
    </row>
    <row r="60" spans="16:25" x14ac:dyDescent="0.25">
      <c r="X60" s="111"/>
      <c r="Y60" s="74"/>
    </row>
    <row r="61" spans="16:25" x14ac:dyDescent="0.25">
      <c r="P61" s="74"/>
      <c r="Q61" s="74"/>
      <c r="R61" s="74"/>
      <c r="S61" s="74"/>
      <c r="T61" s="74"/>
      <c r="U61" s="74"/>
      <c r="V61" s="74"/>
      <c r="W61" s="74"/>
      <c r="X61" s="111"/>
      <c r="Y61" s="74"/>
    </row>
    <row r="62" spans="16:25" x14ac:dyDescent="0.25">
      <c r="P62" s="74"/>
      <c r="Q62" s="74"/>
      <c r="R62" s="74"/>
      <c r="S62" s="74"/>
      <c r="T62" s="74"/>
      <c r="U62" s="74"/>
      <c r="V62" s="74"/>
      <c r="W62" s="74"/>
      <c r="X62" s="111"/>
      <c r="Y62" s="74"/>
    </row>
    <row r="63" spans="16:25" x14ac:dyDescent="0.25">
      <c r="P63" s="74"/>
      <c r="Q63" s="74"/>
      <c r="R63" s="74"/>
      <c r="S63" s="74"/>
      <c r="T63" s="74"/>
      <c r="U63" s="74"/>
      <c r="V63" s="74"/>
      <c r="W63" s="74"/>
      <c r="X63" s="111"/>
      <c r="Y63" s="74"/>
    </row>
    <row r="64" spans="16:25" x14ac:dyDescent="0.25">
      <c r="X64" s="111"/>
      <c r="Y64" s="74"/>
    </row>
    <row r="65" spans="16:25" x14ac:dyDescent="0.25">
      <c r="P65" s="74"/>
      <c r="Q65" s="74"/>
      <c r="R65" s="74"/>
      <c r="S65" s="74"/>
      <c r="T65" s="74"/>
      <c r="U65" s="74"/>
      <c r="V65" s="74"/>
      <c r="W65" s="74"/>
      <c r="X65" s="111"/>
      <c r="Y65" s="74"/>
    </row>
    <row r="66" spans="16:25" x14ac:dyDescent="0.25">
      <c r="X66" s="111"/>
      <c r="Y66" s="74"/>
    </row>
    <row r="67" spans="16:25" x14ac:dyDescent="0.25">
      <c r="X67" s="111"/>
      <c r="Y67" s="74"/>
    </row>
    <row r="68" spans="16:25" x14ac:dyDescent="0.25">
      <c r="X68" s="111"/>
      <c r="Y68" s="74"/>
    </row>
    <row r="69" spans="16:25" x14ac:dyDescent="0.25">
      <c r="P69" s="74"/>
      <c r="Q69" s="74"/>
      <c r="R69" s="74"/>
      <c r="S69" s="74"/>
      <c r="T69" s="74"/>
      <c r="U69" s="74"/>
      <c r="V69" s="74"/>
      <c r="W69" s="74"/>
      <c r="X69" s="111"/>
      <c r="Y69" s="74"/>
    </row>
    <row r="70" spans="16:25" x14ac:dyDescent="0.25">
      <c r="X70" s="111"/>
      <c r="Y70" s="74"/>
    </row>
    <row r="71" spans="16:25" x14ac:dyDescent="0.25">
      <c r="X71" s="111"/>
      <c r="Y71" s="74"/>
    </row>
    <row r="72" spans="16:25" x14ac:dyDescent="0.25">
      <c r="X72" s="111"/>
      <c r="Y72" s="74"/>
    </row>
    <row r="73" spans="16:25" x14ac:dyDescent="0.25">
      <c r="P73" s="74"/>
      <c r="Q73" s="74"/>
      <c r="R73" s="74"/>
      <c r="S73" s="74"/>
      <c r="T73" s="74"/>
      <c r="U73" s="74"/>
      <c r="V73" s="74"/>
      <c r="W73" s="74"/>
      <c r="X73" s="111"/>
      <c r="Y73" s="74"/>
    </row>
    <row r="74" spans="16:25" x14ac:dyDescent="0.25">
      <c r="P74" s="74"/>
      <c r="Q74" s="74"/>
      <c r="R74" s="74"/>
      <c r="S74" s="74"/>
      <c r="T74" s="74"/>
      <c r="U74" s="74"/>
      <c r="V74" s="74"/>
      <c r="W74" s="74"/>
      <c r="X74" s="111"/>
      <c r="Y74" s="74"/>
    </row>
    <row r="75" spans="16:25" x14ac:dyDescent="0.25">
      <c r="X75" s="111"/>
      <c r="Y75" s="74"/>
    </row>
    <row r="76" spans="16:25" x14ac:dyDescent="0.25">
      <c r="X76" s="111"/>
      <c r="Y76" s="74"/>
    </row>
    <row r="77" spans="16:25" x14ac:dyDescent="0.25">
      <c r="X77" s="111"/>
      <c r="Y77" s="74"/>
    </row>
    <row r="78" spans="16:25" x14ac:dyDescent="0.25">
      <c r="P78" s="74"/>
      <c r="Q78" s="74"/>
      <c r="R78" s="74"/>
      <c r="S78" s="74"/>
      <c r="T78" s="74"/>
      <c r="U78" s="74"/>
      <c r="V78" s="74"/>
      <c r="W78" s="74"/>
      <c r="X78" s="111"/>
      <c r="Y78" s="74"/>
    </row>
    <row r="79" spans="16:25" x14ac:dyDescent="0.25">
      <c r="X79" s="111"/>
      <c r="Y79" s="74"/>
    </row>
    <row r="80" spans="16:25" x14ac:dyDescent="0.25">
      <c r="X80" s="111"/>
      <c r="Y80" s="74"/>
    </row>
    <row r="81" spans="16:25" x14ac:dyDescent="0.25">
      <c r="X81" s="111"/>
      <c r="Y81" s="74"/>
    </row>
    <row r="82" spans="16:25" x14ac:dyDescent="0.25">
      <c r="X82" s="111"/>
      <c r="Y82" s="74"/>
    </row>
    <row r="83" spans="16:25" x14ac:dyDescent="0.25">
      <c r="X83" s="111"/>
      <c r="Y83" s="74"/>
    </row>
    <row r="84" spans="16:25" x14ac:dyDescent="0.25">
      <c r="X84" s="111"/>
      <c r="Y84" s="74"/>
    </row>
    <row r="85" spans="16:25" x14ac:dyDescent="0.25">
      <c r="P85" s="74"/>
      <c r="Q85" s="74"/>
      <c r="R85" s="74"/>
      <c r="S85" s="74"/>
      <c r="T85" s="74"/>
      <c r="U85" s="74"/>
      <c r="V85" s="74"/>
      <c r="W85" s="74"/>
      <c r="X85" s="111"/>
      <c r="Y85" s="74"/>
    </row>
    <row r="86" spans="16:25" x14ac:dyDescent="0.25">
      <c r="X86" s="111"/>
      <c r="Y86" s="74"/>
    </row>
    <row r="87" spans="16:25" x14ac:dyDescent="0.25">
      <c r="X87" s="111"/>
      <c r="Y87" s="74"/>
    </row>
    <row r="88" spans="16:25" x14ac:dyDescent="0.25">
      <c r="X88" s="111"/>
      <c r="Y88" s="74"/>
    </row>
    <row r="89" spans="16:25" x14ac:dyDescent="0.25">
      <c r="X89" s="111"/>
      <c r="Y89" s="74"/>
    </row>
    <row r="90" spans="16:25" x14ac:dyDescent="0.25">
      <c r="X90" s="111"/>
      <c r="Y90" s="74"/>
    </row>
    <row r="91" spans="16:25" x14ac:dyDescent="0.25">
      <c r="X91" s="111"/>
      <c r="Y91" s="74"/>
    </row>
    <row r="92" spans="16:25" x14ac:dyDescent="0.25">
      <c r="P92" s="74"/>
      <c r="Q92" s="74"/>
      <c r="R92" s="74"/>
      <c r="S92" s="74"/>
      <c r="T92" s="74"/>
      <c r="U92" s="74"/>
      <c r="V92" s="74"/>
      <c r="W92" s="74"/>
      <c r="X92" s="111"/>
      <c r="Y92" s="74"/>
    </row>
    <row r="93" spans="16:25" x14ac:dyDescent="0.25">
      <c r="X93" s="111"/>
      <c r="Y93" s="74"/>
    </row>
    <row r="94" spans="16:25" x14ac:dyDescent="0.25">
      <c r="X94" s="111"/>
      <c r="Y94" s="74"/>
    </row>
    <row r="95" spans="16:25" x14ac:dyDescent="0.25">
      <c r="X95" s="111"/>
      <c r="Y95" s="74"/>
    </row>
    <row r="96" spans="16:25" x14ac:dyDescent="0.25">
      <c r="X96" s="111"/>
      <c r="Y96" s="74"/>
    </row>
    <row r="97" spans="24:25" x14ac:dyDescent="0.25">
      <c r="X97" s="111"/>
      <c r="Y97" s="74"/>
    </row>
    <row r="98" spans="24:25" x14ac:dyDescent="0.25">
      <c r="X98" s="111"/>
      <c r="Y98" s="74"/>
    </row>
    <row r="99" spans="24:25" x14ac:dyDescent="0.25">
      <c r="X99" s="111"/>
      <c r="Y99" s="74"/>
    </row>
    <row r="100" spans="24:25" x14ac:dyDescent="0.25">
      <c r="X100" s="111"/>
      <c r="Y100" s="74"/>
    </row>
    <row r="101" spans="24:25" x14ac:dyDescent="0.25">
      <c r="X101" s="111"/>
      <c r="Y101" s="74"/>
    </row>
    <row r="102" spans="24:25" x14ac:dyDescent="0.25">
      <c r="X102" s="111"/>
      <c r="Y102" s="74"/>
    </row>
    <row r="103" spans="24:25" x14ac:dyDescent="0.25">
      <c r="X103" s="111"/>
      <c r="Y103" s="74"/>
    </row>
    <row r="104" spans="24:25" x14ac:dyDescent="0.25">
      <c r="X104" s="111"/>
      <c r="Y104" s="74"/>
    </row>
    <row r="105" spans="24:25" x14ac:dyDescent="0.25">
      <c r="X105" s="111"/>
      <c r="Y105" s="74"/>
    </row>
    <row r="106" spans="24:25" x14ac:dyDescent="0.25">
      <c r="X106" s="111"/>
      <c r="Y106" s="74"/>
    </row>
    <row r="107" spans="24:25" x14ac:dyDescent="0.25">
      <c r="X107" s="111"/>
      <c r="Y107" s="74"/>
    </row>
    <row r="108" spans="24:25" x14ac:dyDescent="0.25">
      <c r="X108" s="111"/>
      <c r="Y108" s="74"/>
    </row>
    <row r="109" spans="24:25" x14ac:dyDescent="0.25">
      <c r="X109" s="111"/>
      <c r="Y109" s="74"/>
    </row>
    <row r="110" spans="24:25" x14ac:dyDescent="0.25">
      <c r="X110" s="111"/>
      <c r="Y110" s="74"/>
    </row>
    <row r="111" spans="24:25" x14ac:dyDescent="0.25">
      <c r="X111" s="111"/>
      <c r="Y111" s="74"/>
    </row>
    <row r="112" spans="24:25" x14ac:dyDescent="0.25">
      <c r="X112" s="111"/>
      <c r="Y112" s="74"/>
    </row>
    <row r="113" spans="24:25" x14ac:dyDescent="0.25">
      <c r="X113" s="111"/>
      <c r="Y113" s="74"/>
    </row>
    <row r="114" spans="24:25" x14ac:dyDescent="0.25">
      <c r="X114" s="111"/>
      <c r="Y114" s="74"/>
    </row>
    <row r="115" spans="24:25" x14ac:dyDescent="0.25">
      <c r="X115" s="111"/>
      <c r="Y115" s="74"/>
    </row>
    <row r="116" spans="24:25" x14ac:dyDescent="0.25">
      <c r="X116" s="111"/>
      <c r="Y116" s="74"/>
    </row>
    <row r="117" spans="24:25" x14ac:dyDescent="0.25">
      <c r="X117" s="111"/>
      <c r="Y117" s="74"/>
    </row>
    <row r="118" spans="24:25" x14ac:dyDescent="0.25">
      <c r="X118" s="111"/>
      <c r="Y118" s="74"/>
    </row>
    <row r="119" spans="24:25" x14ac:dyDescent="0.25">
      <c r="X119" s="111"/>
      <c r="Y119" s="74"/>
    </row>
    <row r="120" spans="24:25" x14ac:dyDescent="0.25">
      <c r="X120" s="111"/>
      <c r="Y120" s="74"/>
    </row>
    <row r="121" spans="24:25" x14ac:dyDescent="0.25">
      <c r="X121" s="111"/>
      <c r="Y121" s="74"/>
    </row>
    <row r="122" spans="24:25" x14ac:dyDescent="0.25">
      <c r="X122" s="111"/>
      <c r="Y122" s="74"/>
    </row>
    <row r="123" spans="24:25" x14ac:dyDescent="0.25">
      <c r="X123" s="111"/>
      <c r="Y123" s="74"/>
    </row>
    <row r="124" spans="24:25" x14ac:dyDescent="0.25">
      <c r="X124" s="111"/>
      <c r="Y124" s="74"/>
    </row>
    <row r="125" spans="24:25" x14ac:dyDescent="0.25">
      <c r="X125" s="111"/>
      <c r="Y125" s="74"/>
    </row>
    <row r="126" spans="24:25" x14ac:dyDescent="0.25">
      <c r="X126" s="111"/>
      <c r="Y126" s="74"/>
    </row>
    <row r="127" spans="24:25" x14ac:dyDescent="0.25">
      <c r="X127" s="111"/>
      <c r="Y127" s="74"/>
    </row>
    <row r="128" spans="24:25" x14ac:dyDescent="0.25">
      <c r="X128" s="111"/>
      <c r="Y128" s="74"/>
    </row>
    <row r="129" spans="24:25" x14ac:dyDescent="0.25">
      <c r="X129" s="111"/>
      <c r="Y129" s="74"/>
    </row>
    <row r="130" spans="24:25" x14ac:dyDescent="0.25">
      <c r="X130" s="111"/>
      <c r="Y130" s="74"/>
    </row>
    <row r="131" spans="24:25" x14ac:dyDescent="0.25">
      <c r="X131" s="111"/>
      <c r="Y131" s="74"/>
    </row>
    <row r="132" spans="24:25" x14ac:dyDescent="0.25">
      <c r="X132" s="111"/>
      <c r="Y132" s="74"/>
    </row>
    <row r="133" spans="24:25" x14ac:dyDescent="0.25">
      <c r="X133" s="111"/>
      <c r="Y133" s="74"/>
    </row>
    <row r="134" spans="24:25" x14ac:dyDescent="0.25">
      <c r="X134" s="111"/>
      <c r="Y134" s="74"/>
    </row>
    <row r="135" spans="24:25" x14ac:dyDescent="0.25">
      <c r="X135" s="111"/>
      <c r="Y135" s="74"/>
    </row>
    <row r="136" spans="24:25" x14ac:dyDescent="0.25">
      <c r="X136" s="111"/>
      <c r="Y136" s="74"/>
    </row>
    <row r="137" spans="24:25" x14ac:dyDescent="0.25">
      <c r="X137" s="111"/>
      <c r="Y137" s="74"/>
    </row>
    <row r="138" spans="24:25" x14ac:dyDescent="0.25">
      <c r="X138" s="111"/>
      <c r="Y138" s="74"/>
    </row>
    <row r="139" spans="24:25" x14ac:dyDescent="0.25">
      <c r="X139" s="111"/>
      <c r="Y139" s="74"/>
    </row>
    <row r="140" spans="24:25" x14ac:dyDescent="0.25">
      <c r="X140" s="111"/>
      <c r="Y140" s="74"/>
    </row>
    <row r="141" spans="24:25" x14ac:dyDescent="0.25">
      <c r="X141" s="111"/>
      <c r="Y141" s="74"/>
    </row>
    <row r="142" spans="24:25" x14ac:dyDescent="0.25">
      <c r="X142" s="111"/>
      <c r="Y142" s="74"/>
    </row>
    <row r="143" spans="24:25" x14ac:dyDescent="0.25">
      <c r="X143" s="111"/>
      <c r="Y143" s="74"/>
    </row>
    <row r="144" spans="24:25" x14ac:dyDescent="0.25">
      <c r="X144" s="111"/>
      <c r="Y144" s="74"/>
    </row>
    <row r="145" spans="24:25" x14ac:dyDescent="0.25">
      <c r="X145" s="111"/>
      <c r="Y145" s="74"/>
    </row>
    <row r="146" spans="24:25" x14ac:dyDescent="0.25">
      <c r="X146" s="111"/>
      <c r="Y146" s="74"/>
    </row>
    <row r="147" spans="24:25" x14ac:dyDescent="0.25">
      <c r="X147" s="111"/>
      <c r="Y147" s="74"/>
    </row>
    <row r="148" spans="24:25" x14ac:dyDescent="0.25">
      <c r="X148" s="111"/>
      <c r="Y148" s="74"/>
    </row>
    <row r="149" spans="24:25" x14ac:dyDescent="0.25">
      <c r="X149" s="111"/>
      <c r="Y149" s="74"/>
    </row>
    <row r="150" spans="24:25" x14ac:dyDescent="0.25">
      <c r="X150" s="111"/>
      <c r="Y150" s="74"/>
    </row>
    <row r="151" spans="24:25" x14ac:dyDescent="0.25">
      <c r="X151" s="111"/>
      <c r="Y151" s="74"/>
    </row>
    <row r="152" spans="24:25" x14ac:dyDescent="0.25">
      <c r="X152" s="111"/>
      <c r="Y152" s="74"/>
    </row>
    <row r="153" spans="24:25" x14ac:dyDescent="0.25">
      <c r="X153" s="111"/>
      <c r="Y153" s="74"/>
    </row>
    <row r="154" spans="24:25" x14ac:dyDescent="0.25">
      <c r="X154" s="111"/>
      <c r="Y154" s="74"/>
    </row>
    <row r="155" spans="24:25" x14ac:dyDescent="0.25">
      <c r="X155" s="111"/>
      <c r="Y155" s="74"/>
    </row>
    <row r="156" spans="24:25" x14ac:dyDescent="0.25">
      <c r="X156" s="111"/>
      <c r="Y156" s="74"/>
    </row>
    <row r="157" spans="24:25" x14ac:dyDescent="0.25">
      <c r="X157" s="111"/>
      <c r="Y157" s="74"/>
    </row>
    <row r="158" spans="24:25" x14ac:dyDescent="0.25">
      <c r="X158" s="111"/>
      <c r="Y158" s="74"/>
    </row>
    <row r="159" spans="24:25" x14ac:dyDescent="0.25">
      <c r="X159" s="111"/>
      <c r="Y159" s="74"/>
    </row>
    <row r="160" spans="24:25" x14ac:dyDescent="0.25">
      <c r="X160" s="111"/>
      <c r="Y160" s="74"/>
    </row>
    <row r="161" spans="24:25" x14ac:dyDescent="0.25">
      <c r="X161" s="111"/>
      <c r="Y161" s="74"/>
    </row>
    <row r="162" spans="24:25" x14ac:dyDescent="0.25">
      <c r="X162" s="111"/>
      <c r="Y162" s="74"/>
    </row>
    <row r="163" spans="24:25" x14ac:dyDescent="0.25">
      <c r="X163" s="111"/>
      <c r="Y163" s="74"/>
    </row>
    <row r="164" spans="24:25" x14ac:dyDescent="0.25">
      <c r="X164" s="111"/>
      <c r="Y164" s="74"/>
    </row>
    <row r="165" spans="24:25" x14ac:dyDescent="0.25">
      <c r="X165" s="111"/>
      <c r="Y165" s="74"/>
    </row>
    <row r="166" spans="24:25" x14ac:dyDescent="0.25">
      <c r="X166" s="111"/>
      <c r="Y166" s="74"/>
    </row>
    <row r="167" spans="24:25" x14ac:dyDescent="0.25">
      <c r="X167" s="111"/>
      <c r="Y167" s="74"/>
    </row>
    <row r="168" spans="24:25" x14ac:dyDescent="0.25">
      <c r="X168" s="111"/>
      <c r="Y168" s="74"/>
    </row>
    <row r="169" spans="24:25" x14ac:dyDescent="0.25">
      <c r="X169" s="111"/>
      <c r="Y169" s="74"/>
    </row>
    <row r="170" spans="24:25" x14ac:dyDescent="0.25">
      <c r="X170" s="111"/>
      <c r="Y170" s="74"/>
    </row>
    <row r="171" spans="24:25" x14ac:dyDescent="0.25">
      <c r="X171" s="111"/>
      <c r="Y171" s="74"/>
    </row>
    <row r="172" spans="24:25" x14ac:dyDescent="0.25">
      <c r="X172" s="111"/>
      <c r="Y172" s="74"/>
    </row>
    <row r="173" spans="24:25" x14ac:dyDescent="0.25">
      <c r="X173" s="111"/>
      <c r="Y173" s="74"/>
    </row>
    <row r="174" spans="24:25" x14ac:dyDescent="0.25">
      <c r="X174" s="111"/>
      <c r="Y174" s="74"/>
    </row>
    <row r="175" spans="24:25" x14ac:dyDescent="0.25">
      <c r="X175" s="111"/>
      <c r="Y175" s="74"/>
    </row>
    <row r="176" spans="24:25" x14ac:dyDescent="0.25">
      <c r="X176" s="111"/>
      <c r="Y176" s="74"/>
    </row>
    <row r="177" spans="24:25" x14ac:dyDescent="0.25">
      <c r="X177" s="111"/>
      <c r="Y177" s="74"/>
    </row>
    <row r="178" spans="24:25" x14ac:dyDescent="0.25">
      <c r="X178" s="111"/>
      <c r="Y178" s="74"/>
    </row>
    <row r="179" spans="24:25" x14ac:dyDescent="0.25">
      <c r="X179" s="111"/>
      <c r="Y179" s="74"/>
    </row>
    <row r="180" spans="24:25" x14ac:dyDescent="0.25">
      <c r="X180" s="111"/>
      <c r="Y180" s="74"/>
    </row>
    <row r="181" spans="24:25" x14ac:dyDescent="0.25">
      <c r="X181" s="111"/>
      <c r="Y181" s="74"/>
    </row>
    <row r="182" spans="24:25" x14ac:dyDescent="0.25">
      <c r="X182" s="111"/>
      <c r="Y182" s="74"/>
    </row>
    <row r="183" spans="24:25" x14ac:dyDescent="0.25">
      <c r="X183" s="111"/>
      <c r="Y183" s="74"/>
    </row>
    <row r="184" spans="24:25" x14ac:dyDescent="0.25">
      <c r="X184" s="111"/>
      <c r="Y184" s="74"/>
    </row>
    <row r="185" spans="24:25" x14ac:dyDescent="0.25">
      <c r="X185" s="111"/>
      <c r="Y185" s="74"/>
    </row>
    <row r="186" spans="24:25" x14ac:dyDescent="0.25">
      <c r="X186" s="111"/>
      <c r="Y186" s="74"/>
    </row>
    <row r="187" spans="24:25" x14ac:dyDescent="0.25">
      <c r="X187" s="111"/>
      <c r="Y187" s="74"/>
    </row>
    <row r="188" spans="24:25" x14ac:dyDescent="0.25">
      <c r="X188" s="111"/>
      <c r="Y188" s="74"/>
    </row>
    <row r="189" spans="24:25" x14ac:dyDescent="0.25">
      <c r="X189" s="111"/>
      <c r="Y189" s="74"/>
    </row>
    <row r="190" spans="24:25" x14ac:dyDescent="0.25">
      <c r="X190" s="111"/>
      <c r="Y190" s="74"/>
    </row>
    <row r="191" spans="24:25" x14ac:dyDescent="0.25">
      <c r="X191" s="111"/>
      <c r="Y191" s="74"/>
    </row>
    <row r="192" spans="24:25" x14ac:dyDescent="0.25">
      <c r="X192" s="111"/>
      <c r="Y192" s="74"/>
    </row>
    <row r="193" spans="24:25" x14ac:dyDescent="0.25">
      <c r="X193" s="111"/>
      <c r="Y193" s="74"/>
    </row>
    <row r="194" spans="24:25" x14ac:dyDescent="0.25">
      <c r="X194" s="111"/>
      <c r="Y194" s="74"/>
    </row>
    <row r="195" spans="24:25" x14ac:dyDescent="0.25">
      <c r="X195" s="111"/>
      <c r="Y195" s="74"/>
    </row>
    <row r="196" spans="24:25" x14ac:dyDescent="0.25">
      <c r="X196" s="111"/>
      <c r="Y196" s="74"/>
    </row>
    <row r="197" spans="24:25" x14ac:dyDescent="0.25">
      <c r="X197" s="111"/>
      <c r="Y197" s="74"/>
    </row>
    <row r="198" spans="24:25" x14ac:dyDescent="0.25">
      <c r="X198" s="111"/>
      <c r="Y198" s="74"/>
    </row>
    <row r="199" spans="24:25" x14ac:dyDescent="0.25">
      <c r="X199" s="111"/>
      <c r="Y199" s="74"/>
    </row>
    <row r="200" spans="24:25" x14ac:dyDescent="0.25">
      <c r="X200" s="111"/>
      <c r="Y200" s="74"/>
    </row>
    <row r="201" spans="24:25" x14ac:dyDescent="0.25">
      <c r="X201" s="111"/>
      <c r="Y201" s="74"/>
    </row>
    <row r="202" spans="24:25" x14ac:dyDescent="0.25">
      <c r="X202" s="111"/>
      <c r="Y202" s="74"/>
    </row>
    <row r="203" spans="24:25" x14ac:dyDescent="0.25">
      <c r="X203" s="111"/>
      <c r="Y203" s="74"/>
    </row>
    <row r="204" spans="24:25" x14ac:dyDescent="0.25">
      <c r="X204" s="111"/>
      <c r="Y204" s="74"/>
    </row>
    <row r="205" spans="24:25" x14ac:dyDescent="0.25">
      <c r="X205" s="111"/>
      <c r="Y205" s="74"/>
    </row>
    <row r="206" spans="24:25" x14ac:dyDescent="0.25">
      <c r="X206" s="111"/>
      <c r="Y206" s="74"/>
    </row>
    <row r="207" spans="24:25" x14ac:dyDescent="0.25">
      <c r="X207" s="111"/>
      <c r="Y207" s="74"/>
    </row>
    <row r="208" spans="24:25" x14ac:dyDescent="0.25">
      <c r="X208" s="111"/>
      <c r="Y208" s="74"/>
    </row>
    <row r="209" spans="24:25" x14ac:dyDescent="0.25">
      <c r="X209" s="111"/>
      <c r="Y209" s="74"/>
    </row>
    <row r="210" spans="24:25" x14ac:dyDescent="0.25">
      <c r="X210" s="111"/>
      <c r="Y210" s="74"/>
    </row>
    <row r="211" spans="24:25" x14ac:dyDescent="0.25">
      <c r="X211" s="111"/>
      <c r="Y211" s="74"/>
    </row>
    <row r="212" spans="24:25" x14ac:dyDescent="0.25">
      <c r="X212" s="111"/>
      <c r="Y212" s="74"/>
    </row>
    <row r="213" spans="24:25" x14ac:dyDescent="0.25">
      <c r="X213" s="111"/>
      <c r="Y213" s="74"/>
    </row>
    <row r="214" spans="24:25" x14ac:dyDescent="0.25">
      <c r="X214" s="111"/>
      <c r="Y214" s="74"/>
    </row>
    <row r="215" spans="24:25" x14ac:dyDescent="0.25">
      <c r="X215" s="111"/>
      <c r="Y215" s="74"/>
    </row>
    <row r="216" spans="24:25" x14ac:dyDescent="0.25">
      <c r="X216" s="111"/>
      <c r="Y216" s="74"/>
    </row>
    <row r="217" spans="24:25" x14ac:dyDescent="0.25">
      <c r="X217" s="111"/>
      <c r="Y217" s="74"/>
    </row>
    <row r="218" spans="24:25" x14ac:dyDescent="0.25">
      <c r="X218" s="111"/>
      <c r="Y218" s="74"/>
    </row>
    <row r="219" spans="24:25" x14ac:dyDescent="0.25">
      <c r="X219" s="111"/>
      <c r="Y219" s="74"/>
    </row>
    <row r="220" spans="24:25" x14ac:dyDescent="0.25">
      <c r="X220" s="111"/>
      <c r="Y220" s="74"/>
    </row>
    <row r="221" spans="24:25" x14ac:dyDescent="0.25">
      <c r="X221" s="111"/>
      <c r="Y221" s="74"/>
    </row>
    <row r="222" spans="24:25" x14ac:dyDescent="0.25">
      <c r="X222" s="111"/>
      <c r="Y222" s="74"/>
    </row>
    <row r="223" spans="24:25" x14ac:dyDescent="0.25">
      <c r="X223" s="111"/>
      <c r="Y223" s="74"/>
    </row>
    <row r="224" spans="24:25" x14ac:dyDescent="0.25">
      <c r="X224" s="111"/>
      <c r="Y224" s="74"/>
    </row>
    <row r="225" spans="24:25" x14ac:dyDescent="0.25">
      <c r="X225" s="111"/>
      <c r="Y225" s="74"/>
    </row>
    <row r="226" spans="24:25" x14ac:dyDescent="0.25">
      <c r="X226" s="111"/>
      <c r="Y226" s="74"/>
    </row>
    <row r="227" spans="24:25" x14ac:dyDescent="0.25">
      <c r="X227" s="111"/>
      <c r="Y227" s="74"/>
    </row>
    <row r="228" spans="24:25" x14ac:dyDescent="0.25">
      <c r="X228" s="111"/>
      <c r="Y228" s="74"/>
    </row>
    <row r="229" spans="24:25" x14ac:dyDescent="0.25">
      <c r="X229" s="111"/>
      <c r="Y229" s="74"/>
    </row>
    <row r="230" spans="24:25" x14ac:dyDescent="0.25">
      <c r="X230" s="111"/>
      <c r="Y230" s="74"/>
    </row>
    <row r="231" spans="24:25" x14ac:dyDescent="0.25">
      <c r="X231" s="111"/>
      <c r="Y231" s="74"/>
    </row>
    <row r="232" spans="24:25" x14ac:dyDescent="0.25">
      <c r="X232" s="111"/>
      <c r="Y232" s="74"/>
    </row>
    <row r="233" spans="24:25" x14ac:dyDescent="0.25">
      <c r="X233" s="111"/>
      <c r="Y233" s="74"/>
    </row>
    <row r="234" spans="24:25" x14ac:dyDescent="0.25">
      <c r="X234" s="111"/>
      <c r="Y234" s="74"/>
    </row>
    <row r="235" spans="24:25" x14ac:dyDescent="0.25">
      <c r="X235" s="111"/>
      <c r="Y235" s="74"/>
    </row>
    <row r="236" spans="24:25" x14ac:dyDescent="0.25">
      <c r="X236" s="111"/>
      <c r="Y236" s="74"/>
    </row>
    <row r="237" spans="24:25" x14ac:dyDescent="0.25">
      <c r="X237" s="111"/>
      <c r="Y237" s="74"/>
    </row>
    <row r="238" spans="24:25" x14ac:dyDescent="0.25">
      <c r="X238" s="111"/>
      <c r="Y238" s="74"/>
    </row>
    <row r="239" spans="24:25" x14ac:dyDescent="0.25">
      <c r="X239" s="111"/>
      <c r="Y239" s="74"/>
    </row>
    <row r="240" spans="24:25" x14ac:dyDescent="0.25">
      <c r="X240" s="111"/>
      <c r="Y240" s="74"/>
    </row>
    <row r="241" spans="24:25" x14ac:dyDescent="0.25">
      <c r="X241" s="111"/>
      <c r="Y241" s="74"/>
    </row>
    <row r="242" spans="24:25" x14ac:dyDescent="0.25">
      <c r="X242" s="111"/>
      <c r="Y242" s="74"/>
    </row>
    <row r="243" spans="24:25" x14ac:dyDescent="0.25">
      <c r="X243" s="111"/>
      <c r="Y243" s="74"/>
    </row>
    <row r="244" spans="24:25" x14ac:dyDescent="0.25">
      <c r="X244" s="111"/>
      <c r="Y244" s="74"/>
    </row>
    <row r="245" spans="24:25" x14ac:dyDescent="0.25">
      <c r="X245" s="111"/>
      <c r="Y245" s="74"/>
    </row>
    <row r="246" spans="24:25" x14ac:dyDescent="0.25">
      <c r="X246" s="111"/>
      <c r="Y246" s="74"/>
    </row>
    <row r="247" spans="24:25" x14ac:dyDescent="0.25">
      <c r="X247" s="111"/>
      <c r="Y247" s="74"/>
    </row>
    <row r="248" spans="24:25" x14ac:dyDescent="0.25">
      <c r="X248" s="111"/>
      <c r="Y248" s="74"/>
    </row>
    <row r="249" spans="24:25" x14ac:dyDescent="0.25">
      <c r="X249" s="111"/>
      <c r="Y249" s="74"/>
    </row>
    <row r="250" spans="24:25" x14ac:dyDescent="0.25">
      <c r="X250" s="111"/>
      <c r="Y250" s="74"/>
    </row>
    <row r="251" spans="24:25" x14ac:dyDescent="0.25">
      <c r="X251" s="111"/>
      <c r="Y251" s="74"/>
    </row>
    <row r="252" spans="24:25" x14ac:dyDescent="0.25">
      <c r="X252" s="111"/>
      <c r="Y252" s="74"/>
    </row>
    <row r="253" spans="24:25" x14ac:dyDescent="0.25">
      <c r="X253" s="111"/>
      <c r="Y253" s="74"/>
    </row>
    <row r="254" spans="24:25" x14ac:dyDescent="0.25">
      <c r="X254" s="111"/>
      <c r="Y254" s="74"/>
    </row>
    <row r="255" spans="24:25" x14ac:dyDescent="0.25">
      <c r="X255" s="111"/>
      <c r="Y255" s="74"/>
    </row>
    <row r="256" spans="24:25" x14ac:dyDescent="0.25">
      <c r="X256" s="111"/>
      <c r="Y256" s="74"/>
    </row>
    <row r="257" spans="24:25" x14ac:dyDescent="0.25">
      <c r="X257" s="111"/>
      <c r="Y257" s="74"/>
    </row>
    <row r="258" spans="24:25" x14ac:dyDescent="0.25">
      <c r="X258" s="111"/>
      <c r="Y258" s="74"/>
    </row>
    <row r="259" spans="24:25" x14ac:dyDescent="0.25">
      <c r="X259" s="111"/>
      <c r="Y259" s="74"/>
    </row>
    <row r="260" spans="24:25" x14ac:dyDescent="0.25">
      <c r="X260" s="111"/>
      <c r="Y260" s="74"/>
    </row>
    <row r="261" spans="24:25" x14ac:dyDescent="0.25">
      <c r="X261" s="111"/>
      <c r="Y261" s="74"/>
    </row>
    <row r="262" spans="24:25" x14ac:dyDescent="0.25">
      <c r="X262" s="111"/>
      <c r="Y262" s="74"/>
    </row>
    <row r="263" spans="24:25" x14ac:dyDescent="0.25">
      <c r="X263" s="111"/>
      <c r="Y263" s="74"/>
    </row>
    <row r="264" spans="24:25" x14ac:dyDescent="0.25">
      <c r="X264" s="111"/>
      <c r="Y264" s="74"/>
    </row>
    <row r="265" spans="24:25" x14ac:dyDescent="0.25">
      <c r="X265" s="111"/>
      <c r="Y265" s="74"/>
    </row>
    <row r="266" spans="24:25" x14ac:dyDescent="0.25">
      <c r="X266" s="111"/>
      <c r="Y266" s="74"/>
    </row>
    <row r="267" spans="24:25" x14ac:dyDescent="0.25">
      <c r="X267" s="111"/>
      <c r="Y267" s="74"/>
    </row>
    <row r="268" spans="24:25" x14ac:dyDescent="0.25">
      <c r="X268" s="111"/>
      <c r="Y268" s="74"/>
    </row>
    <row r="269" spans="24:25" x14ac:dyDescent="0.25">
      <c r="X269" s="111"/>
      <c r="Y269" s="74"/>
    </row>
    <row r="270" spans="24:25" x14ac:dyDescent="0.25">
      <c r="X270" s="111"/>
      <c r="Y270" s="74"/>
    </row>
    <row r="271" spans="24:25" x14ac:dyDescent="0.25">
      <c r="X271" s="111"/>
      <c r="Y271" s="74"/>
    </row>
    <row r="272" spans="24:25" x14ac:dyDescent="0.25">
      <c r="X272" s="111"/>
      <c r="Y272" s="74"/>
    </row>
    <row r="273" spans="24:25" x14ac:dyDescent="0.25">
      <c r="X273" s="111"/>
      <c r="Y273" s="74"/>
    </row>
    <row r="274" spans="24:25" x14ac:dyDescent="0.25">
      <c r="X274" s="111"/>
      <c r="Y274" s="74"/>
    </row>
    <row r="275" spans="24:25" x14ac:dyDescent="0.25">
      <c r="X275" s="111"/>
      <c r="Y275" s="74"/>
    </row>
    <row r="276" spans="24:25" x14ac:dyDescent="0.25">
      <c r="X276" s="111"/>
      <c r="Y276" s="74"/>
    </row>
    <row r="277" spans="24:25" x14ac:dyDescent="0.25">
      <c r="X277" s="111"/>
      <c r="Y277" s="74"/>
    </row>
    <row r="278" spans="24:25" x14ac:dyDescent="0.25">
      <c r="X278" s="111"/>
      <c r="Y278" s="74"/>
    </row>
    <row r="279" spans="24:25" x14ac:dyDescent="0.25">
      <c r="X279" s="111"/>
      <c r="Y279" s="74"/>
    </row>
    <row r="280" spans="24:25" x14ac:dyDescent="0.25">
      <c r="X280" s="111"/>
      <c r="Y280" s="74"/>
    </row>
    <row r="281" spans="24:25" x14ac:dyDescent="0.25">
      <c r="X281" s="111"/>
      <c r="Y281" s="74"/>
    </row>
    <row r="282" spans="24:25" x14ac:dyDescent="0.25">
      <c r="X282" s="111"/>
      <c r="Y282" s="74"/>
    </row>
    <row r="283" spans="24:25" x14ac:dyDescent="0.25">
      <c r="X283" s="111"/>
      <c r="Y283" s="74"/>
    </row>
    <row r="284" spans="24:25" x14ac:dyDescent="0.25">
      <c r="X284" s="111"/>
      <c r="Y284" s="74"/>
    </row>
    <row r="285" spans="24:25" x14ac:dyDescent="0.25">
      <c r="X285" s="111"/>
      <c r="Y285" s="74"/>
    </row>
    <row r="286" spans="24:25" x14ac:dyDescent="0.25">
      <c r="X286" s="111"/>
      <c r="Y286" s="74"/>
    </row>
    <row r="287" spans="24:25" x14ac:dyDescent="0.25">
      <c r="X287" s="111"/>
      <c r="Y287" s="74"/>
    </row>
    <row r="288" spans="24:25" x14ac:dyDescent="0.25">
      <c r="X288" s="111"/>
      <c r="Y288" s="74"/>
    </row>
    <row r="289" spans="24:25" x14ac:dyDescent="0.25">
      <c r="X289" s="111"/>
      <c r="Y289" s="74"/>
    </row>
    <row r="290" spans="24:25" x14ac:dyDescent="0.25">
      <c r="X290" s="111"/>
      <c r="Y290" s="74"/>
    </row>
    <row r="291" spans="24:25" x14ac:dyDescent="0.25">
      <c r="X291" s="111"/>
      <c r="Y291" s="74"/>
    </row>
    <row r="292" spans="24:25" x14ac:dyDescent="0.25">
      <c r="X292" s="111"/>
      <c r="Y292" s="74"/>
    </row>
    <row r="293" spans="24:25" x14ac:dyDescent="0.25">
      <c r="X293" s="111"/>
      <c r="Y293" s="74"/>
    </row>
    <row r="294" spans="24:25" x14ac:dyDescent="0.25">
      <c r="X294" s="111"/>
      <c r="Y294" s="74"/>
    </row>
    <row r="295" spans="24:25" x14ac:dyDescent="0.25">
      <c r="X295" s="111"/>
      <c r="Y295" s="74"/>
    </row>
    <row r="296" spans="24:25" x14ac:dyDescent="0.25">
      <c r="X296" s="111"/>
      <c r="Y296" s="74"/>
    </row>
    <row r="297" spans="24:25" x14ac:dyDescent="0.25">
      <c r="X297" s="111"/>
      <c r="Y297" s="74"/>
    </row>
    <row r="298" spans="24:25" x14ac:dyDescent="0.25">
      <c r="X298" s="111"/>
      <c r="Y298" s="74"/>
    </row>
    <row r="299" spans="24:25" x14ac:dyDescent="0.25">
      <c r="X299" s="111"/>
      <c r="Y299" s="74"/>
    </row>
    <row r="300" spans="24:25" x14ac:dyDescent="0.25">
      <c r="X300" s="111"/>
      <c r="Y300" s="74"/>
    </row>
    <row r="301" spans="24:25" x14ac:dyDescent="0.25">
      <c r="X301" s="111"/>
      <c r="Y301" s="74"/>
    </row>
    <row r="302" spans="24:25" x14ac:dyDescent="0.25">
      <c r="X302" s="111"/>
      <c r="Y302" s="74"/>
    </row>
    <row r="303" spans="24:25" x14ac:dyDescent="0.25">
      <c r="X303" s="111"/>
      <c r="Y303" s="74"/>
    </row>
    <row r="304" spans="24:25" x14ac:dyDescent="0.25">
      <c r="X304" s="111"/>
      <c r="Y304" s="74"/>
    </row>
    <row r="305" spans="24:25" x14ac:dyDescent="0.25">
      <c r="X305" s="111"/>
      <c r="Y305" s="74"/>
    </row>
    <row r="306" spans="24:25" x14ac:dyDescent="0.25">
      <c r="X306" s="111"/>
      <c r="Y306" s="74"/>
    </row>
    <row r="307" spans="24:25" x14ac:dyDescent="0.25">
      <c r="X307" s="111"/>
      <c r="Y307" s="74"/>
    </row>
    <row r="308" spans="24:25" x14ac:dyDescent="0.25">
      <c r="X308" s="111"/>
      <c r="Y308" s="74"/>
    </row>
    <row r="309" spans="24:25" x14ac:dyDescent="0.25">
      <c r="X309" s="111"/>
      <c r="Y309" s="74"/>
    </row>
    <row r="310" spans="24:25" x14ac:dyDescent="0.25">
      <c r="X310" s="111"/>
      <c r="Y310" s="74"/>
    </row>
    <row r="311" spans="24:25" x14ac:dyDescent="0.25">
      <c r="X311" s="111"/>
      <c r="Y311" s="74"/>
    </row>
    <row r="312" spans="24:25" x14ac:dyDescent="0.25">
      <c r="X312" s="111"/>
      <c r="Y312" s="74"/>
    </row>
    <row r="313" spans="24:25" x14ac:dyDescent="0.25">
      <c r="X313" s="111"/>
      <c r="Y313" s="74"/>
    </row>
    <row r="314" spans="24:25" x14ac:dyDescent="0.25">
      <c r="X314" s="111"/>
      <c r="Y314" s="74"/>
    </row>
    <row r="315" spans="24:25" x14ac:dyDescent="0.25">
      <c r="X315" s="111"/>
      <c r="Y315" s="74"/>
    </row>
    <row r="316" spans="24:25" x14ac:dyDescent="0.25">
      <c r="X316" s="111"/>
      <c r="Y316" s="74"/>
    </row>
    <row r="317" spans="24:25" x14ac:dyDescent="0.25">
      <c r="X317" s="111"/>
      <c r="Y317" s="74"/>
    </row>
    <row r="318" spans="24:25" x14ac:dyDescent="0.25">
      <c r="X318" s="111"/>
      <c r="Y318" s="74"/>
    </row>
    <row r="319" spans="24:25" x14ac:dyDescent="0.25">
      <c r="X319" s="111"/>
      <c r="Y319" s="74"/>
    </row>
    <row r="320" spans="24:25" x14ac:dyDescent="0.25">
      <c r="X320" s="111"/>
      <c r="Y320" s="74"/>
    </row>
    <row r="321" spans="24:25" x14ac:dyDescent="0.25">
      <c r="X321" s="111"/>
      <c r="Y321" s="74"/>
    </row>
    <row r="322" spans="24:25" x14ac:dyDescent="0.25">
      <c r="X322" s="111"/>
      <c r="Y322" s="74"/>
    </row>
    <row r="323" spans="24:25" x14ac:dyDescent="0.25">
      <c r="X323" s="111"/>
      <c r="Y323" s="74"/>
    </row>
    <row r="324" spans="24:25" x14ac:dyDescent="0.25">
      <c r="X324" s="111"/>
      <c r="Y324" s="74"/>
    </row>
    <row r="325" spans="24:25" x14ac:dyDescent="0.25">
      <c r="X325" s="111"/>
      <c r="Y325" s="74"/>
    </row>
    <row r="326" spans="24:25" x14ac:dyDescent="0.25">
      <c r="X326" s="111"/>
      <c r="Y326" s="74"/>
    </row>
    <row r="327" spans="24:25" x14ac:dyDescent="0.25">
      <c r="X327" s="111"/>
      <c r="Y327" s="74"/>
    </row>
    <row r="328" spans="24:25" x14ac:dyDescent="0.25">
      <c r="X328" s="111"/>
      <c r="Y328" s="74"/>
    </row>
    <row r="329" spans="24:25" x14ac:dyDescent="0.25">
      <c r="X329" s="111"/>
      <c r="Y329" s="74"/>
    </row>
    <row r="330" spans="24:25" x14ac:dyDescent="0.25">
      <c r="X330" s="111"/>
      <c r="Y330" s="74"/>
    </row>
    <row r="331" spans="24:25" x14ac:dyDescent="0.25">
      <c r="X331" s="111"/>
      <c r="Y331" s="74"/>
    </row>
    <row r="332" spans="24:25" x14ac:dyDescent="0.25">
      <c r="X332" s="111"/>
      <c r="Y332" s="74"/>
    </row>
    <row r="333" spans="24:25" x14ac:dyDescent="0.25">
      <c r="X333" s="111"/>
      <c r="Y333" s="74"/>
    </row>
    <row r="334" spans="24:25" x14ac:dyDescent="0.25">
      <c r="X334" s="111"/>
      <c r="Y334" s="74"/>
    </row>
    <row r="335" spans="24:25" x14ac:dyDescent="0.25">
      <c r="X335" s="111"/>
      <c r="Y335" s="74"/>
    </row>
    <row r="336" spans="24:25" x14ac:dyDescent="0.25">
      <c r="X336" s="111"/>
      <c r="Y336" s="74"/>
    </row>
    <row r="337" spans="24:25" x14ac:dyDescent="0.25">
      <c r="X337" s="111"/>
      <c r="Y337" s="74"/>
    </row>
    <row r="338" spans="24:25" x14ac:dyDescent="0.25">
      <c r="X338" s="111"/>
      <c r="Y338" s="74"/>
    </row>
    <row r="339" spans="24:25" x14ac:dyDescent="0.25">
      <c r="X339" s="111"/>
      <c r="Y339" s="74"/>
    </row>
    <row r="340" spans="24:25" x14ac:dyDescent="0.25">
      <c r="X340" s="111"/>
      <c r="Y340" s="74"/>
    </row>
    <row r="341" spans="24:25" x14ac:dyDescent="0.25">
      <c r="X341" s="111"/>
      <c r="Y341" s="74"/>
    </row>
    <row r="342" spans="24:25" x14ac:dyDescent="0.25">
      <c r="X342" s="111"/>
      <c r="Y342" s="74"/>
    </row>
    <row r="343" spans="24:25" x14ac:dyDescent="0.25">
      <c r="X343" s="111"/>
      <c r="Y343" s="74"/>
    </row>
    <row r="344" spans="24:25" x14ac:dyDescent="0.25">
      <c r="X344" s="111"/>
      <c r="Y344" s="74"/>
    </row>
    <row r="345" spans="24:25" x14ac:dyDescent="0.25">
      <c r="X345" s="111"/>
      <c r="Y345" s="74"/>
    </row>
    <row r="346" spans="24:25" x14ac:dyDescent="0.25">
      <c r="X346" s="111"/>
      <c r="Y346" s="74"/>
    </row>
    <row r="347" spans="24:25" x14ac:dyDescent="0.25">
      <c r="X347" s="111"/>
      <c r="Y347" s="74"/>
    </row>
    <row r="348" spans="24:25" x14ac:dyDescent="0.25">
      <c r="X348" s="111"/>
      <c r="Y348" s="74"/>
    </row>
    <row r="349" spans="24:25" x14ac:dyDescent="0.25">
      <c r="X349" s="111"/>
      <c r="Y349" s="74"/>
    </row>
    <row r="350" spans="24:25" x14ac:dyDescent="0.25">
      <c r="X350" s="111"/>
      <c r="Y350" s="74"/>
    </row>
    <row r="351" spans="24:25" x14ac:dyDescent="0.25">
      <c r="X351" s="111"/>
      <c r="Y351" s="74"/>
    </row>
    <row r="352" spans="24:25" x14ac:dyDescent="0.25">
      <c r="X352" s="111"/>
      <c r="Y352" s="74"/>
    </row>
    <row r="353" spans="24:25" x14ac:dyDescent="0.25">
      <c r="X353" s="111"/>
      <c r="Y353" s="74"/>
    </row>
    <row r="354" spans="24:25" x14ac:dyDescent="0.25">
      <c r="X354" s="111"/>
      <c r="Y354" s="74"/>
    </row>
    <row r="355" spans="24:25" x14ac:dyDescent="0.25">
      <c r="X355" s="111"/>
      <c r="Y355" s="74"/>
    </row>
    <row r="356" spans="24:25" x14ac:dyDescent="0.25">
      <c r="X356" s="111"/>
      <c r="Y356" s="74"/>
    </row>
    <row r="357" spans="24:25" x14ac:dyDescent="0.25">
      <c r="X357" s="111"/>
      <c r="Y357" s="74"/>
    </row>
    <row r="358" spans="24:25" x14ac:dyDescent="0.25">
      <c r="X358" s="111"/>
      <c r="Y358" s="74"/>
    </row>
    <row r="359" spans="24:25" x14ac:dyDescent="0.25">
      <c r="X359" s="111"/>
      <c r="Y359" s="74"/>
    </row>
    <row r="360" spans="24:25" x14ac:dyDescent="0.25">
      <c r="X360" s="111"/>
      <c r="Y360" s="74"/>
    </row>
    <row r="361" spans="24:25" x14ac:dyDescent="0.25">
      <c r="X361" s="111"/>
      <c r="Y361" s="74"/>
    </row>
    <row r="362" spans="24:25" x14ac:dyDescent="0.25">
      <c r="X362" s="111"/>
      <c r="Y362" s="74"/>
    </row>
    <row r="363" spans="24:25" x14ac:dyDescent="0.25">
      <c r="X363" s="111"/>
      <c r="Y363" s="74"/>
    </row>
    <row r="364" spans="24:25" x14ac:dyDescent="0.25">
      <c r="X364" s="111"/>
      <c r="Y364" s="74"/>
    </row>
    <row r="365" spans="24:25" x14ac:dyDescent="0.25">
      <c r="X365" s="111"/>
      <c r="Y365" s="74"/>
    </row>
    <row r="366" spans="24:25" x14ac:dyDescent="0.25">
      <c r="X366" s="111"/>
      <c r="Y366" s="74"/>
    </row>
    <row r="367" spans="24:25" x14ac:dyDescent="0.25">
      <c r="X367" s="111"/>
      <c r="Y367" s="74"/>
    </row>
  </sheetData>
  <sortState ref="P30:Y367">
    <sortCondition descending="1" ref="Y30"/>
  </sortState>
  <mergeCells count="36">
    <mergeCell ref="P25:W25"/>
    <mergeCell ref="M6:N6"/>
    <mergeCell ref="D5:G5"/>
    <mergeCell ref="D1:N1"/>
    <mergeCell ref="N10:N12"/>
    <mergeCell ref="B11:B12"/>
    <mergeCell ref="C11:C12"/>
    <mergeCell ref="E11:I11"/>
    <mergeCell ref="J11:M11"/>
    <mergeCell ref="N8:N9"/>
    <mergeCell ref="B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X27:Y28"/>
    <mergeCell ref="P27:W28"/>
    <mergeCell ref="B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B10:M10"/>
  </mergeCells>
  <conditionalFormatting sqref="B14:M14">
    <cfRule type="expression" dxfId="14" priority="23">
      <formula>COUNTIF($N$14,"&gt;0")</formula>
    </cfRule>
  </conditionalFormatting>
  <conditionalFormatting sqref="B13:N13 N14:N23">
    <cfRule type="expression" dxfId="13" priority="24">
      <formula>COUNTIF($N$13,"&gt;0")</formula>
    </cfRule>
  </conditionalFormatting>
  <conditionalFormatting sqref="B15:M15">
    <cfRule type="expression" dxfId="12" priority="22">
      <formula>COUNTIF($N$15,"&gt;0")</formula>
    </cfRule>
  </conditionalFormatting>
  <conditionalFormatting sqref="B16:M16">
    <cfRule type="expression" dxfId="11" priority="21">
      <formula>COUNTIF($N$16,"&gt;0")</formula>
    </cfRule>
  </conditionalFormatting>
  <conditionalFormatting sqref="B17:M17">
    <cfRule type="expression" dxfId="10" priority="20">
      <formula>COUNTIF($N$17,"&gt;0")</formula>
    </cfRule>
  </conditionalFormatting>
  <conditionalFormatting sqref="B18:M18">
    <cfRule type="expression" dxfId="9" priority="19">
      <formula>COUNTIF($N$18,"&gt;0")</formula>
    </cfRule>
  </conditionalFormatting>
  <conditionalFormatting sqref="B19:M19">
    <cfRule type="expression" dxfId="8" priority="18">
      <formula>COUNTIF($N$19,"&gt;0")</formula>
    </cfRule>
  </conditionalFormatting>
  <conditionalFormatting sqref="B20:M20">
    <cfRule type="expression" dxfId="7" priority="17">
      <formula>COUNTIF($N$20,"&gt;0")</formula>
    </cfRule>
  </conditionalFormatting>
  <conditionalFormatting sqref="B21:M21">
    <cfRule type="expression" dxfId="6" priority="16">
      <formula>COUNTIF($N$21,"&gt;0")</formula>
    </cfRule>
  </conditionalFormatting>
  <conditionalFormatting sqref="B22:M22">
    <cfRule type="expression" dxfId="5" priority="15">
      <formula>COUNTIF($N$22,"&gt;0")</formula>
    </cfRule>
  </conditionalFormatting>
  <conditionalFormatting sqref="B23:M23">
    <cfRule type="expression" dxfId="4" priority="14">
      <formula>COUNTIF($N$23,"&gt;0")</formula>
    </cfRule>
  </conditionalFormatting>
  <conditionalFormatting sqref="D7">
    <cfRule type="expression" dxfId="3" priority="13">
      <formula>COUNTIF($D$7,"&gt;0")</formula>
    </cfRule>
  </conditionalFormatting>
  <conditionalFormatting sqref="F7">
    <cfRule type="expression" dxfId="2" priority="12">
      <formula>COUNTIF($F$7,"&gt;0")</formula>
    </cfRule>
  </conditionalFormatting>
  <conditionalFormatting sqref="M7">
    <cfRule type="expression" dxfId="1" priority="11">
      <formula>COUNTIF($M$7,"&gt;0")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main_macr">
                <anchor moveWithCells="1" sizeWithCells="1">
                  <from>
                    <xdr:col>14</xdr:col>
                    <xdr:colOff>409575</xdr:colOff>
                    <xdr:row>2</xdr:row>
                    <xdr:rowOff>0</xdr:rowOff>
                  </from>
                  <to>
                    <xdr:col>17</xdr:col>
                    <xdr:colOff>466725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deleting">
                <anchor moveWithCells="1" sizeWithCells="1">
                  <from>
                    <xdr:col>18</xdr:col>
                    <xdr:colOff>123825</xdr:colOff>
                    <xdr:row>2</xdr:row>
                    <xdr:rowOff>19050</xdr:rowOff>
                  </from>
                  <to>
                    <xdr:col>21</xdr:col>
                    <xdr:colOff>257175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P563"/>
  <sheetViews>
    <sheetView zoomScale="90" zoomScaleNormal="90" workbookViewId="0">
      <pane xSplit="1" ySplit="2" topLeftCell="B51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9" max="9" width="14.5703125" customWidth="1"/>
    <col min="10" max="10" width="13.7109375" customWidth="1"/>
  </cols>
  <sheetData>
    <row r="1" spans="2:16" x14ac:dyDescent="0.25">
      <c r="B1" s="169" t="s">
        <v>35</v>
      </c>
      <c r="C1" s="170"/>
      <c r="D1" s="170"/>
      <c r="E1" s="171"/>
      <c r="F1" s="172" t="s">
        <v>39</v>
      </c>
      <c r="G1" s="173"/>
      <c r="H1" s="174"/>
      <c r="I1" s="175" t="s">
        <v>41</v>
      </c>
      <c r="J1" s="177"/>
    </row>
    <row r="2" spans="2:16" ht="15.75" thickBot="1" x14ac:dyDescent="0.3">
      <c r="B2" s="78" t="s">
        <v>36</v>
      </c>
      <c r="C2" s="79" t="s">
        <v>37</v>
      </c>
      <c r="D2" s="79" t="s">
        <v>38</v>
      </c>
      <c r="E2" s="80" t="s">
        <v>40</v>
      </c>
      <c r="F2" s="81" t="s">
        <v>5</v>
      </c>
      <c r="G2" s="82" t="s">
        <v>7</v>
      </c>
      <c r="H2" s="83" t="s">
        <v>11</v>
      </c>
      <c r="I2" s="176"/>
      <c r="J2" s="177"/>
    </row>
    <row r="3" spans="2:16" ht="15.75" x14ac:dyDescent="0.25">
      <c r="B3" s="71" t="s">
        <v>12</v>
      </c>
      <c r="C3" s="72"/>
      <c r="D3" s="73"/>
      <c r="E3" s="76"/>
      <c r="F3" s="89">
        <f>VLOOKUP($B3,User!$C$13:$M$23,2,0)</f>
        <v>72</v>
      </c>
      <c r="G3" s="90">
        <f>VLOOKUP($B3,User!$C$13:$M$23,4,0)</f>
        <v>0</v>
      </c>
      <c r="H3" s="91">
        <f>VLOOKUP($B3,User!$C$13:$M$23,11,0)</f>
        <v>0</v>
      </c>
      <c r="I3" s="86">
        <f t="shared" ref="I3:I66" si="0">COUNTA(B3,C3,D3,E3)</f>
        <v>1</v>
      </c>
      <c r="J3" s="101"/>
      <c r="K3" s="101"/>
    </row>
    <row r="4" spans="2:16" ht="15.75" x14ac:dyDescent="0.25">
      <c r="B4" s="20" t="s">
        <v>13</v>
      </c>
      <c r="C4" s="66"/>
      <c r="D4" s="67"/>
      <c r="E4" s="18"/>
      <c r="F4" s="89">
        <f>VLOOKUP($B4,User!$C$13:$M$23,2,0)</f>
        <v>0</v>
      </c>
      <c r="G4" s="90">
        <f>VLOOKUP($B4,User!$C$13:$M$23,4,0)</f>
        <v>1024</v>
      </c>
      <c r="H4" s="91">
        <f>VLOOKUP($B4,User!$C$13:$M$23,11,0)</f>
        <v>0</v>
      </c>
      <c r="I4" s="87">
        <f t="shared" si="0"/>
        <v>1</v>
      </c>
      <c r="J4" s="101"/>
      <c r="K4" s="101"/>
    </row>
    <row r="5" spans="2:16" ht="15.75" x14ac:dyDescent="0.25">
      <c r="B5" s="17" t="s">
        <v>14</v>
      </c>
      <c r="C5" s="8"/>
      <c r="D5" s="67"/>
      <c r="E5" s="77"/>
      <c r="F5" s="89">
        <f>VLOOKUP($B5,User!$C$13:$M$23,2,0)</f>
        <v>0</v>
      </c>
      <c r="G5" s="90">
        <f>VLOOKUP($B5,User!$C$13:$M$23,4,0)</f>
        <v>0</v>
      </c>
      <c r="H5" s="91">
        <f>VLOOKUP($B5,User!$C$13:$M$23,11,0)</f>
        <v>7200</v>
      </c>
      <c r="I5" s="87">
        <f t="shared" si="0"/>
        <v>1</v>
      </c>
      <c r="J5" s="101"/>
      <c r="K5" s="101"/>
    </row>
    <row r="6" spans="2:16" ht="15.75" x14ac:dyDescent="0.25">
      <c r="B6" s="17" t="s">
        <v>15</v>
      </c>
      <c r="C6" s="8"/>
      <c r="D6" s="67"/>
      <c r="E6" s="21"/>
      <c r="F6" s="89">
        <f>VLOOKUP($B6,User!$C$13:$M$23,2,0)</f>
        <v>12</v>
      </c>
      <c r="G6" s="90">
        <f>VLOOKUP($B6,User!$C$13:$M$23,4,0)</f>
        <v>768</v>
      </c>
      <c r="H6" s="91">
        <f>VLOOKUP($B6,User!$C$13:$M$23,11,0)</f>
        <v>0</v>
      </c>
      <c r="I6" s="87">
        <f t="shared" si="0"/>
        <v>1</v>
      </c>
      <c r="J6" s="101"/>
      <c r="K6" s="101"/>
    </row>
    <row r="7" spans="2:16" ht="15.75" x14ac:dyDescent="0.25">
      <c r="B7" s="17" t="s">
        <v>16</v>
      </c>
      <c r="C7" s="8"/>
      <c r="D7" s="8"/>
      <c r="E7" s="21"/>
      <c r="F7" s="89">
        <f>VLOOKUP($B7,User!$C$13:$M$23,2,0)</f>
        <v>24</v>
      </c>
      <c r="G7" s="90">
        <f>VLOOKUP($B7,User!$C$13:$M$23,4,0)</f>
        <v>640</v>
      </c>
      <c r="H7" s="91">
        <f>VLOOKUP($B7,User!$C$13:$M$23,11,0)</f>
        <v>0</v>
      </c>
      <c r="I7" s="87">
        <f t="shared" si="0"/>
        <v>1</v>
      </c>
      <c r="J7" s="101"/>
      <c r="K7" s="101"/>
    </row>
    <row r="8" spans="2:16" ht="15.75" x14ac:dyDescent="0.25">
      <c r="B8" s="17" t="s">
        <v>17</v>
      </c>
      <c r="C8" s="8"/>
      <c r="D8" s="8"/>
      <c r="E8" s="21"/>
      <c r="F8" s="89">
        <f>VLOOKUP($B8,User!$C$13:$M$23,2,0)</f>
        <v>36</v>
      </c>
      <c r="G8" s="90">
        <f>VLOOKUP($B8,User!$C$13:$M$23,4,0)</f>
        <v>512</v>
      </c>
      <c r="H8" s="91">
        <f>VLOOKUP($B8,User!$C$13:$M$23,11,0)</f>
        <v>0</v>
      </c>
      <c r="I8" s="87">
        <f t="shared" si="0"/>
        <v>1</v>
      </c>
      <c r="J8" s="101"/>
      <c r="K8" s="101"/>
    </row>
    <row r="9" spans="2:16" ht="15.75" x14ac:dyDescent="0.25">
      <c r="B9" s="17" t="s">
        <v>18</v>
      </c>
      <c r="C9" s="8"/>
      <c r="D9" s="8"/>
      <c r="E9" s="21"/>
      <c r="F9" s="89">
        <f>VLOOKUP($B9,User!$C$13:$M$23,2,0)</f>
        <v>48</v>
      </c>
      <c r="G9" s="90">
        <f>VLOOKUP($B9,User!$C$13:$M$23,4,0)</f>
        <v>256</v>
      </c>
      <c r="H9" s="91">
        <f>VLOOKUP($B9,User!$C$13:$M$23,11,0)</f>
        <v>0</v>
      </c>
      <c r="I9" s="87">
        <f t="shared" si="0"/>
        <v>1</v>
      </c>
      <c r="J9" s="101"/>
      <c r="K9" s="101"/>
    </row>
    <row r="10" spans="2:16" ht="15.75" x14ac:dyDescent="0.25">
      <c r="B10" s="17" t="s">
        <v>19</v>
      </c>
      <c r="C10" s="8"/>
      <c r="D10" s="8"/>
      <c r="E10" s="21"/>
      <c r="F10" s="89">
        <f>VLOOKUP($B10,User!$C$13:$M$23,2,0)</f>
        <v>36</v>
      </c>
      <c r="G10" s="90">
        <f>VLOOKUP($B10,User!$C$13:$M$23,4,0)</f>
        <v>0</v>
      </c>
      <c r="H10" s="91">
        <f>VLOOKUP($B10,User!$C$13:$M$23,11,0)</f>
        <v>3600</v>
      </c>
      <c r="I10" s="87">
        <f t="shared" si="0"/>
        <v>1</v>
      </c>
      <c r="J10" s="101"/>
      <c r="K10" s="101"/>
    </row>
    <row r="11" spans="2:16" ht="15.75" x14ac:dyDescent="0.25">
      <c r="B11" s="17" t="s">
        <v>20</v>
      </c>
      <c r="C11" s="8"/>
      <c r="D11" s="8"/>
      <c r="E11" s="21"/>
      <c r="F11" s="89">
        <f>VLOOKUP($B11,User!$C$13:$M$23,2,0)</f>
        <v>0</v>
      </c>
      <c r="G11" s="90">
        <f>VLOOKUP($B11,User!$C$13:$M$23,4,0)</f>
        <v>512</v>
      </c>
      <c r="H11" s="91">
        <f>VLOOKUP($B11,User!$C$13:$M$23,11,0)</f>
        <v>3600</v>
      </c>
      <c r="I11" s="87">
        <f t="shared" si="0"/>
        <v>1</v>
      </c>
      <c r="J11" s="101"/>
      <c r="K11" s="101"/>
    </row>
    <row r="12" spans="2:16" ht="15.75" x14ac:dyDescent="0.25">
      <c r="B12" s="17" t="s">
        <v>21</v>
      </c>
      <c r="C12" s="8"/>
      <c r="D12" s="8"/>
      <c r="E12" s="77"/>
      <c r="F12" s="89">
        <f>VLOOKUP($B12,User!$C$13:$M$23,2,0)</f>
        <v>12</v>
      </c>
      <c r="G12" s="90">
        <f>VLOOKUP($B12,User!$C$13:$M$23,4,0)</f>
        <v>256</v>
      </c>
      <c r="H12" s="91">
        <f>VLOOKUP($B12,User!$C$13:$M$23,11,0)</f>
        <v>3600</v>
      </c>
      <c r="I12" s="87">
        <f t="shared" si="0"/>
        <v>1</v>
      </c>
      <c r="J12" s="101"/>
      <c r="K12" s="101"/>
    </row>
    <row r="13" spans="2:16" ht="15.75" x14ac:dyDescent="0.25">
      <c r="B13" s="17" t="s">
        <v>22</v>
      </c>
      <c r="C13" s="8"/>
      <c r="D13" s="8"/>
      <c r="E13" s="77"/>
      <c r="F13" s="89">
        <f>VLOOKUP($B13,User!$C$13:$M$23,2,0)</f>
        <v>24</v>
      </c>
      <c r="G13" s="90">
        <f>VLOOKUP($B13,User!$C$13:$M$23,4,0)</f>
        <v>128</v>
      </c>
      <c r="H13" s="91">
        <f>VLOOKUP($B13,User!$C$13:$M$23,11,0)</f>
        <v>3600</v>
      </c>
      <c r="I13" s="87">
        <f t="shared" si="0"/>
        <v>1</v>
      </c>
      <c r="J13" s="101"/>
      <c r="K13" s="101"/>
    </row>
    <row r="14" spans="2:16" ht="15.75" x14ac:dyDescent="0.25">
      <c r="B14" s="68" t="s">
        <v>12</v>
      </c>
      <c r="C14" s="8" t="s">
        <v>13</v>
      </c>
      <c r="D14" s="8"/>
      <c r="E14" s="77"/>
      <c r="F14" s="89">
        <f>VLOOKUP($B14,User!$C$13:$M$23,2,0)+VLOOKUP($C14,User!$C$13:$M$23,2,0)</f>
        <v>72</v>
      </c>
      <c r="G14" s="90">
        <f>VLOOKUP($B14,User!$C$13:$M$23,4,0)+VLOOKUP($C14,User!$C$13:$M$23,4,0)</f>
        <v>1024</v>
      </c>
      <c r="H14" s="94">
        <f>VLOOKUP($B14,User!$C$13:$M$23,11,0)+VLOOKUP($C14,User!$C$13:$M$23,11,0)</f>
        <v>0</v>
      </c>
      <c r="I14" s="87">
        <f t="shared" si="0"/>
        <v>2</v>
      </c>
      <c r="J14" s="101"/>
      <c r="K14" s="101"/>
      <c r="M14" s="74"/>
      <c r="N14" s="74"/>
      <c r="O14" s="74"/>
      <c r="P14" s="74"/>
    </row>
    <row r="15" spans="2:16" ht="15.75" x14ac:dyDescent="0.25">
      <c r="B15" s="68" t="s">
        <v>12</v>
      </c>
      <c r="C15" s="8" t="s">
        <v>14</v>
      </c>
      <c r="D15" s="8"/>
      <c r="E15" s="77"/>
      <c r="F15" s="89">
        <f>VLOOKUP($B15,User!$C$13:$M$23,2,0)+VLOOKUP($C15,User!$C$13:$M$23,2,0)</f>
        <v>72</v>
      </c>
      <c r="G15" s="90">
        <f>VLOOKUP($B15,User!$C$13:$M$23,4,0)+VLOOKUP($C15,User!$C$13:$M$23,4,0)</f>
        <v>0</v>
      </c>
      <c r="H15" s="94">
        <f>VLOOKUP($B15,User!$C$13:$M$23,11,0)+VLOOKUP($C15,User!$C$13:$M$23,11,0)</f>
        <v>7200</v>
      </c>
      <c r="I15" s="87">
        <f t="shared" si="0"/>
        <v>2</v>
      </c>
      <c r="J15" s="101"/>
      <c r="K15" s="101"/>
      <c r="M15" s="74"/>
      <c r="N15" s="74"/>
      <c r="O15" s="74"/>
      <c r="P15" s="74"/>
    </row>
    <row r="16" spans="2:16" ht="15.75" x14ac:dyDescent="0.25">
      <c r="B16" s="68" t="s">
        <v>12</v>
      </c>
      <c r="C16" s="8" t="s">
        <v>15</v>
      </c>
      <c r="D16" s="8"/>
      <c r="E16" s="77"/>
      <c r="F16" s="89">
        <f>VLOOKUP($B16,User!$C$13:$M$23,2,0)+VLOOKUP($C16,User!$C$13:$M$23,2,0)</f>
        <v>84</v>
      </c>
      <c r="G16" s="90">
        <f>VLOOKUP($B16,User!$C$13:$M$23,4,0)+VLOOKUP($C16,User!$C$13:$M$23,4,0)</f>
        <v>768</v>
      </c>
      <c r="H16" s="94">
        <f>VLOOKUP($B16,User!$C$13:$M$23,11,0)+VLOOKUP($C16,User!$C$13:$M$23,11,0)</f>
        <v>0</v>
      </c>
      <c r="I16" s="87">
        <f t="shared" si="0"/>
        <v>2</v>
      </c>
      <c r="J16" s="101"/>
      <c r="K16" s="101"/>
      <c r="M16" s="84"/>
      <c r="N16" s="84"/>
      <c r="O16" s="74"/>
      <c r="P16" s="74"/>
    </row>
    <row r="17" spans="2:16" ht="15.75" x14ac:dyDescent="0.25">
      <c r="B17" s="68" t="s">
        <v>12</v>
      </c>
      <c r="C17" s="8" t="s">
        <v>16</v>
      </c>
      <c r="D17" s="8"/>
      <c r="E17" s="77"/>
      <c r="F17" s="89">
        <f>VLOOKUP($B17,User!$C$13:$M$23,2,0)+VLOOKUP($C17,User!$C$13:$M$23,2,0)</f>
        <v>96</v>
      </c>
      <c r="G17" s="90">
        <f>VLOOKUP($B17,User!$C$13:$M$23,4,0)+VLOOKUP($C17,User!$C$13:$M$23,4,0)</f>
        <v>640</v>
      </c>
      <c r="H17" s="94">
        <f>VLOOKUP($B17,User!$C$13:$M$23,11,0)+VLOOKUP($C17,User!$C$13:$M$23,11,0)</f>
        <v>0</v>
      </c>
      <c r="I17" s="87">
        <f t="shared" si="0"/>
        <v>2</v>
      </c>
      <c r="J17" s="101"/>
      <c r="K17" s="101"/>
      <c r="M17" s="74"/>
      <c r="N17" s="74"/>
      <c r="O17" s="74"/>
      <c r="P17" s="74"/>
    </row>
    <row r="18" spans="2:16" ht="15.75" x14ac:dyDescent="0.25">
      <c r="B18" s="68" t="s">
        <v>12</v>
      </c>
      <c r="C18" s="8" t="s">
        <v>17</v>
      </c>
      <c r="D18" s="8"/>
      <c r="E18" s="77"/>
      <c r="F18" s="89">
        <f>VLOOKUP($B18,User!$C$13:$M$23,2,0)+VLOOKUP($C18,User!$C$13:$M$23,2,0)</f>
        <v>108</v>
      </c>
      <c r="G18" s="90">
        <f>VLOOKUP($B18,User!$C$13:$M$23,4,0)+VLOOKUP($C18,User!$C$13:$M$23,4,0)</f>
        <v>512</v>
      </c>
      <c r="H18" s="94">
        <f>VLOOKUP($B18,User!$C$13:$M$23,11,0)+VLOOKUP($C18,User!$C$13:$M$23,11,0)</f>
        <v>0</v>
      </c>
      <c r="I18" s="87">
        <f t="shared" si="0"/>
        <v>2</v>
      </c>
      <c r="J18" s="101"/>
      <c r="K18" s="101"/>
      <c r="M18" s="74"/>
      <c r="N18" s="74"/>
      <c r="O18" s="74"/>
      <c r="P18" s="74"/>
    </row>
    <row r="19" spans="2:16" ht="15.75" x14ac:dyDescent="0.25">
      <c r="B19" s="68" t="s">
        <v>12</v>
      </c>
      <c r="C19" s="8" t="s">
        <v>18</v>
      </c>
      <c r="D19" s="8"/>
      <c r="E19" s="77"/>
      <c r="F19" s="89">
        <f>VLOOKUP($B19,User!$C$13:$M$23,2,0)+VLOOKUP($C19,User!$C$13:$M$23,2,0)</f>
        <v>120</v>
      </c>
      <c r="G19" s="90">
        <f>VLOOKUP($B19,User!$C$13:$M$23,4,0)+VLOOKUP($C19,User!$C$13:$M$23,4,0)</f>
        <v>256</v>
      </c>
      <c r="H19" s="94">
        <f>VLOOKUP($B19,User!$C$13:$M$23,11,0)+VLOOKUP($C19,User!$C$13:$M$23,11,0)</f>
        <v>0</v>
      </c>
      <c r="I19" s="87">
        <f t="shared" si="0"/>
        <v>2</v>
      </c>
      <c r="J19" s="101"/>
      <c r="K19" s="101"/>
      <c r="M19" s="74"/>
      <c r="N19" s="84"/>
      <c r="O19" s="74"/>
      <c r="P19" s="74"/>
    </row>
    <row r="20" spans="2:16" ht="15.75" x14ac:dyDescent="0.25">
      <c r="B20" s="68" t="s">
        <v>12</v>
      </c>
      <c r="C20" s="8" t="s">
        <v>19</v>
      </c>
      <c r="D20" s="8"/>
      <c r="E20" s="77"/>
      <c r="F20" s="89">
        <f>VLOOKUP($B20,User!$C$13:$M$23,2,0)+VLOOKUP($C20,User!$C$13:$M$23,2,0)</f>
        <v>108</v>
      </c>
      <c r="G20" s="90">
        <f>VLOOKUP($B20,User!$C$13:$M$23,4,0)+VLOOKUP($C20,User!$C$13:$M$23,4,0)</f>
        <v>0</v>
      </c>
      <c r="H20" s="94">
        <f>VLOOKUP($B20,User!$C$13:$M$23,11,0)+VLOOKUP($C20,User!$C$13:$M$23,11,0)</f>
        <v>3600</v>
      </c>
      <c r="I20" s="87">
        <f t="shared" si="0"/>
        <v>2</v>
      </c>
      <c r="J20" s="101"/>
      <c r="K20" s="101"/>
    </row>
    <row r="21" spans="2:16" ht="15.75" x14ac:dyDescent="0.25">
      <c r="B21" s="68" t="s">
        <v>12</v>
      </c>
      <c r="C21" s="8" t="s">
        <v>20</v>
      </c>
      <c r="D21" s="8"/>
      <c r="E21" s="77"/>
      <c r="F21" s="89">
        <f>VLOOKUP($B21,User!$C$13:$M$23,2,0)+VLOOKUP($C21,User!$C$13:$M$23,2,0)</f>
        <v>72</v>
      </c>
      <c r="G21" s="90">
        <f>VLOOKUP($B21,User!$C$13:$M$23,4,0)+VLOOKUP($C21,User!$C$13:$M$23,4,0)</f>
        <v>512</v>
      </c>
      <c r="H21" s="94">
        <f>VLOOKUP($B21,User!$C$13:$M$23,11,0)+VLOOKUP($C21,User!$C$13:$M$23,11,0)</f>
        <v>3600</v>
      </c>
      <c r="I21" s="87">
        <f t="shared" si="0"/>
        <v>2</v>
      </c>
      <c r="J21" s="101"/>
      <c r="K21" s="101"/>
    </row>
    <row r="22" spans="2:16" ht="15.75" x14ac:dyDescent="0.25">
      <c r="B22" s="68" t="s">
        <v>12</v>
      </c>
      <c r="C22" s="8" t="s">
        <v>21</v>
      </c>
      <c r="D22" s="8"/>
      <c r="E22" s="77"/>
      <c r="F22" s="89">
        <f>VLOOKUP($B22,User!$C$13:$M$23,2,0)+VLOOKUP($C22,User!$C$13:$M$23,2,0)</f>
        <v>84</v>
      </c>
      <c r="G22" s="90">
        <f>VLOOKUP($B22,User!$C$13:$M$23,4,0)+VLOOKUP($C22,User!$C$13:$M$23,4,0)</f>
        <v>256</v>
      </c>
      <c r="H22" s="94">
        <f>VLOOKUP($B22,User!$C$13:$M$23,11,0)+VLOOKUP($C22,User!$C$13:$M$23,11,0)</f>
        <v>3600</v>
      </c>
      <c r="I22" s="87">
        <f t="shared" si="0"/>
        <v>2</v>
      </c>
      <c r="J22" s="101"/>
      <c r="K22" s="101"/>
    </row>
    <row r="23" spans="2:16" ht="15.75" x14ac:dyDescent="0.25">
      <c r="B23" s="68" t="s">
        <v>12</v>
      </c>
      <c r="C23" s="8" t="s">
        <v>22</v>
      </c>
      <c r="D23" s="8"/>
      <c r="E23" s="77"/>
      <c r="F23" s="89">
        <f>VLOOKUP($B23,User!$C$13:$M$23,2,0)+VLOOKUP($C23,User!$C$13:$M$23,2,0)</f>
        <v>96</v>
      </c>
      <c r="G23" s="90">
        <f>VLOOKUP($B23,User!$C$13:$M$23,4,0)+VLOOKUP($C23,User!$C$13:$M$23,4,0)</f>
        <v>128</v>
      </c>
      <c r="H23" s="94">
        <f>VLOOKUP($B23,User!$C$13:$M$23,11,0)+VLOOKUP($C23,User!$C$13:$M$23,11,0)</f>
        <v>3600</v>
      </c>
      <c r="I23" s="87">
        <f t="shared" si="0"/>
        <v>2</v>
      </c>
      <c r="J23" s="101"/>
      <c r="K23" s="101"/>
    </row>
    <row r="24" spans="2:16" ht="15.75" x14ac:dyDescent="0.25">
      <c r="B24" s="68" t="s">
        <v>13</v>
      </c>
      <c r="C24" s="8" t="s">
        <v>14</v>
      </c>
      <c r="D24" s="8"/>
      <c r="E24" s="77"/>
      <c r="F24" s="89">
        <f>VLOOKUP($B24,User!$C$13:$M$23,2,0)+VLOOKUP($C24,User!$C$13:$M$23,2,0)</f>
        <v>0</v>
      </c>
      <c r="G24" s="90">
        <f>VLOOKUP($B24,User!$C$13:$M$23,4,0)+VLOOKUP($C24,User!$C$13:$M$23,4,0)</f>
        <v>1024</v>
      </c>
      <c r="H24" s="94">
        <f>VLOOKUP($B24,User!$C$13:$M$23,11,0)+VLOOKUP($C24,User!$C$13:$M$23,11,0)</f>
        <v>7200</v>
      </c>
      <c r="I24" s="87">
        <f t="shared" si="0"/>
        <v>2</v>
      </c>
      <c r="J24" s="101"/>
      <c r="K24" s="101"/>
    </row>
    <row r="25" spans="2:16" ht="15.75" x14ac:dyDescent="0.25">
      <c r="B25" s="68" t="s">
        <v>13</v>
      </c>
      <c r="C25" s="8" t="s">
        <v>15</v>
      </c>
      <c r="D25" s="8"/>
      <c r="E25" s="77"/>
      <c r="F25" s="89">
        <f>VLOOKUP($B25,User!$C$13:$M$23,2,0)+VLOOKUP($C25,User!$C$13:$M$23,2,0)</f>
        <v>12</v>
      </c>
      <c r="G25" s="90">
        <f>VLOOKUP($B25,User!$C$13:$M$23,4,0)+VLOOKUP($C25,User!$C$13:$M$23,4,0)</f>
        <v>1792</v>
      </c>
      <c r="H25" s="94">
        <f>VLOOKUP($B25,User!$C$13:$M$23,11,0)+VLOOKUP($C25,User!$C$13:$M$23,11,0)</f>
        <v>0</v>
      </c>
      <c r="I25" s="87">
        <f t="shared" si="0"/>
        <v>2</v>
      </c>
      <c r="J25" s="101"/>
      <c r="K25" s="101"/>
    </row>
    <row r="26" spans="2:16" ht="15.75" x14ac:dyDescent="0.25">
      <c r="B26" s="68" t="s">
        <v>13</v>
      </c>
      <c r="C26" s="8" t="s">
        <v>16</v>
      </c>
      <c r="D26" s="8"/>
      <c r="E26" s="77"/>
      <c r="F26" s="89">
        <f>VLOOKUP($B26,User!$C$13:$M$23,2,0)+VLOOKUP($C26,User!$C$13:$M$23,2,0)</f>
        <v>24</v>
      </c>
      <c r="G26" s="90">
        <f>VLOOKUP($B26,User!$C$13:$M$23,4,0)+VLOOKUP($C26,User!$C$13:$M$23,4,0)</f>
        <v>1664</v>
      </c>
      <c r="H26" s="94">
        <f>VLOOKUP($B26,User!$C$13:$M$23,11,0)+VLOOKUP($C26,User!$C$13:$M$23,11,0)</f>
        <v>0</v>
      </c>
      <c r="I26" s="87">
        <f t="shared" si="0"/>
        <v>2</v>
      </c>
      <c r="J26" s="101"/>
      <c r="K26" s="101"/>
    </row>
    <row r="27" spans="2:16" ht="15.75" x14ac:dyDescent="0.25">
      <c r="B27" s="68" t="s">
        <v>13</v>
      </c>
      <c r="C27" s="8" t="s">
        <v>17</v>
      </c>
      <c r="D27" s="8"/>
      <c r="E27" s="77"/>
      <c r="F27" s="89">
        <f>VLOOKUP($B27,User!$C$13:$M$23,2,0)+VLOOKUP($C27,User!$C$13:$M$23,2,0)</f>
        <v>36</v>
      </c>
      <c r="G27" s="90">
        <f>VLOOKUP($B27,User!$C$13:$M$23,4,0)+VLOOKUP($C27,User!$C$13:$M$23,4,0)</f>
        <v>1536</v>
      </c>
      <c r="H27" s="94">
        <f>VLOOKUP($B27,User!$C$13:$M$23,11,0)+VLOOKUP($C27,User!$C$13:$M$23,11,0)</f>
        <v>0</v>
      </c>
      <c r="I27" s="87">
        <f t="shared" si="0"/>
        <v>2</v>
      </c>
      <c r="J27" s="101"/>
      <c r="K27" s="101"/>
    </row>
    <row r="28" spans="2:16" ht="15.75" x14ac:dyDescent="0.25">
      <c r="B28" s="68" t="s">
        <v>13</v>
      </c>
      <c r="C28" s="8" t="s">
        <v>18</v>
      </c>
      <c r="D28" s="8"/>
      <c r="E28" s="77"/>
      <c r="F28" s="89">
        <f>VLOOKUP($B28,User!$C$13:$M$23,2,0)+VLOOKUP($C28,User!$C$13:$M$23,2,0)</f>
        <v>48</v>
      </c>
      <c r="G28" s="90">
        <f>VLOOKUP($B28,User!$C$13:$M$23,4,0)+VLOOKUP($C28,User!$C$13:$M$23,4,0)</f>
        <v>1280</v>
      </c>
      <c r="H28" s="94">
        <f>VLOOKUP($B28,User!$C$13:$M$23,11,0)+VLOOKUP($C28,User!$C$13:$M$23,11,0)</f>
        <v>0</v>
      </c>
      <c r="I28" s="87">
        <f t="shared" si="0"/>
        <v>2</v>
      </c>
      <c r="J28" s="101"/>
      <c r="K28" s="101"/>
    </row>
    <row r="29" spans="2:16" ht="15.75" x14ac:dyDescent="0.25">
      <c r="B29" s="68" t="s">
        <v>13</v>
      </c>
      <c r="C29" s="8" t="s">
        <v>19</v>
      </c>
      <c r="D29" s="8"/>
      <c r="E29" s="77"/>
      <c r="F29" s="89">
        <f>VLOOKUP($B29,User!$C$13:$M$23,2,0)+VLOOKUP($C29,User!$C$13:$M$23,2,0)</f>
        <v>36</v>
      </c>
      <c r="G29" s="90">
        <f>VLOOKUP($B29,User!$C$13:$M$23,4,0)+VLOOKUP($C29,User!$C$13:$M$23,4,0)</f>
        <v>1024</v>
      </c>
      <c r="H29" s="94">
        <f>VLOOKUP($B29,User!$C$13:$M$23,11,0)+VLOOKUP($C29,User!$C$13:$M$23,11,0)</f>
        <v>3600</v>
      </c>
      <c r="I29" s="87">
        <f t="shared" si="0"/>
        <v>2</v>
      </c>
      <c r="J29" s="101"/>
      <c r="K29" s="101"/>
    </row>
    <row r="30" spans="2:16" ht="15.75" x14ac:dyDescent="0.25">
      <c r="B30" s="68" t="s">
        <v>13</v>
      </c>
      <c r="C30" s="8" t="s">
        <v>20</v>
      </c>
      <c r="D30" s="8"/>
      <c r="E30" s="77"/>
      <c r="F30" s="89">
        <f>VLOOKUP($B30,User!$C$13:$M$23,2,0)+VLOOKUP($C30,User!$C$13:$M$23,2,0)</f>
        <v>0</v>
      </c>
      <c r="G30" s="90">
        <f>VLOOKUP($B30,User!$C$13:$M$23,4,0)+VLOOKUP($C30,User!$C$13:$M$23,4,0)</f>
        <v>1536</v>
      </c>
      <c r="H30" s="94">
        <f>VLOOKUP($B30,User!$C$13:$M$23,11,0)+VLOOKUP($C30,User!$C$13:$M$23,11,0)</f>
        <v>3600</v>
      </c>
      <c r="I30" s="87">
        <f t="shared" si="0"/>
        <v>2</v>
      </c>
      <c r="J30" s="101"/>
      <c r="K30" s="101"/>
    </row>
    <row r="31" spans="2:16" ht="15.75" x14ac:dyDescent="0.25">
      <c r="B31" s="68" t="s">
        <v>13</v>
      </c>
      <c r="C31" s="8" t="s">
        <v>21</v>
      </c>
      <c r="D31" s="8"/>
      <c r="E31" s="77"/>
      <c r="F31" s="89">
        <f>VLOOKUP($B31,User!$C$13:$M$23,2,0)+VLOOKUP($C31,User!$C$13:$M$23,2,0)</f>
        <v>12</v>
      </c>
      <c r="G31" s="90">
        <f>VLOOKUP($B31,User!$C$13:$M$23,4,0)+VLOOKUP($C31,User!$C$13:$M$23,4,0)</f>
        <v>1280</v>
      </c>
      <c r="H31" s="94">
        <f>VLOOKUP($B31,User!$C$13:$M$23,11,0)+VLOOKUP($C31,User!$C$13:$M$23,11,0)</f>
        <v>3600</v>
      </c>
      <c r="I31" s="87">
        <f t="shared" si="0"/>
        <v>2</v>
      </c>
      <c r="J31" s="101"/>
      <c r="K31" s="101"/>
    </row>
    <row r="32" spans="2:16" ht="15.75" x14ac:dyDescent="0.25">
      <c r="B32" s="68" t="s">
        <v>13</v>
      </c>
      <c r="C32" s="8" t="s">
        <v>22</v>
      </c>
      <c r="D32" s="8"/>
      <c r="E32" s="77"/>
      <c r="F32" s="89">
        <f>VLOOKUP($B32,User!$C$13:$M$23,2,0)+VLOOKUP($C32,User!$C$13:$M$23,2,0)</f>
        <v>24</v>
      </c>
      <c r="G32" s="90">
        <f>VLOOKUP($B32,User!$C$13:$M$23,4,0)+VLOOKUP($C32,User!$C$13:$M$23,4,0)</f>
        <v>1152</v>
      </c>
      <c r="H32" s="94">
        <f>VLOOKUP($B32,User!$C$13:$M$23,11,0)+VLOOKUP($C32,User!$C$13:$M$23,11,0)</f>
        <v>3600</v>
      </c>
      <c r="I32" s="87">
        <f t="shared" si="0"/>
        <v>2</v>
      </c>
      <c r="J32" s="101"/>
      <c r="K32" s="101"/>
    </row>
    <row r="33" spans="2:11" ht="15.75" x14ac:dyDescent="0.25">
      <c r="B33" s="68" t="s">
        <v>14</v>
      </c>
      <c r="C33" s="8" t="s">
        <v>15</v>
      </c>
      <c r="D33" s="8"/>
      <c r="E33" s="77"/>
      <c r="F33" s="89">
        <f>VLOOKUP($B33,User!$C$13:$M$23,2,0)+VLOOKUP($C33,User!$C$13:$M$23,2,0)</f>
        <v>12</v>
      </c>
      <c r="G33" s="90">
        <f>VLOOKUP($B33,User!$C$13:$M$23,4,0)+VLOOKUP($C33,User!$C$13:$M$23,4,0)</f>
        <v>768</v>
      </c>
      <c r="H33" s="94">
        <f>VLOOKUP($B33,User!$C$13:$M$23,11,0)+VLOOKUP($C33,User!$C$13:$M$23,11,0)</f>
        <v>7200</v>
      </c>
      <c r="I33" s="87">
        <f t="shared" si="0"/>
        <v>2</v>
      </c>
      <c r="J33" s="101"/>
      <c r="K33" s="101"/>
    </row>
    <row r="34" spans="2:11" ht="15.75" x14ac:dyDescent="0.25">
      <c r="B34" s="68" t="s">
        <v>14</v>
      </c>
      <c r="C34" s="8" t="s">
        <v>16</v>
      </c>
      <c r="D34" s="8"/>
      <c r="E34" s="77"/>
      <c r="F34" s="89">
        <f>VLOOKUP($B34,User!$C$13:$M$23,2,0)+VLOOKUP($C34,User!$C$13:$M$23,2,0)</f>
        <v>24</v>
      </c>
      <c r="G34" s="90">
        <f>VLOOKUP($B34,User!$C$13:$M$23,4,0)+VLOOKUP($C34,User!$C$13:$M$23,4,0)</f>
        <v>640</v>
      </c>
      <c r="H34" s="94">
        <f>VLOOKUP($B34,User!$C$13:$M$23,11,0)+VLOOKUP($C34,User!$C$13:$M$23,11,0)</f>
        <v>7200</v>
      </c>
      <c r="I34" s="87">
        <f t="shared" si="0"/>
        <v>2</v>
      </c>
      <c r="J34" s="101"/>
      <c r="K34" s="101"/>
    </row>
    <row r="35" spans="2:11" ht="15.75" x14ac:dyDescent="0.25">
      <c r="B35" s="68" t="s">
        <v>14</v>
      </c>
      <c r="C35" s="8" t="s">
        <v>17</v>
      </c>
      <c r="D35" s="8"/>
      <c r="E35" s="77"/>
      <c r="F35" s="89">
        <f>VLOOKUP($B35,User!$C$13:$M$23,2,0)+VLOOKUP($C35,User!$C$13:$M$23,2,0)</f>
        <v>36</v>
      </c>
      <c r="G35" s="90">
        <f>VLOOKUP($B35,User!$C$13:$M$23,4,0)+VLOOKUP($C35,User!$C$13:$M$23,4,0)</f>
        <v>512</v>
      </c>
      <c r="H35" s="94">
        <f>VLOOKUP($B35,User!$C$13:$M$23,11,0)+VLOOKUP($C35,User!$C$13:$M$23,11,0)</f>
        <v>7200</v>
      </c>
      <c r="I35" s="87">
        <f t="shared" si="0"/>
        <v>2</v>
      </c>
      <c r="J35" s="101"/>
      <c r="K35" s="101"/>
    </row>
    <row r="36" spans="2:11" ht="15.75" x14ac:dyDescent="0.25">
      <c r="B36" s="68" t="s">
        <v>14</v>
      </c>
      <c r="C36" s="8" t="s">
        <v>18</v>
      </c>
      <c r="D36" s="8"/>
      <c r="E36" s="77"/>
      <c r="F36" s="89">
        <f>VLOOKUP($B36,User!$C$13:$M$23,2,0)+VLOOKUP($C36,User!$C$13:$M$23,2,0)</f>
        <v>48</v>
      </c>
      <c r="G36" s="90">
        <f>VLOOKUP($B36,User!$C$13:$M$23,4,0)+VLOOKUP($C36,User!$C$13:$M$23,4,0)</f>
        <v>256</v>
      </c>
      <c r="H36" s="94">
        <f>VLOOKUP($B36,User!$C$13:$M$23,11,0)+VLOOKUP($C36,User!$C$13:$M$23,11,0)</f>
        <v>7200</v>
      </c>
      <c r="I36" s="87">
        <f t="shared" si="0"/>
        <v>2</v>
      </c>
      <c r="J36" s="101"/>
      <c r="K36" s="101"/>
    </row>
    <row r="37" spans="2:11" ht="15.75" x14ac:dyDescent="0.25">
      <c r="B37" s="68" t="s">
        <v>14</v>
      </c>
      <c r="C37" s="8" t="s">
        <v>19</v>
      </c>
      <c r="D37" s="8"/>
      <c r="E37" s="77"/>
      <c r="F37" s="89">
        <f>VLOOKUP($B37,User!$C$13:$M$23,2,0)+VLOOKUP($C37,User!$C$13:$M$23,2,0)</f>
        <v>36</v>
      </c>
      <c r="G37" s="90">
        <f>VLOOKUP($B37,User!$C$13:$M$23,4,0)+VLOOKUP($C37,User!$C$13:$M$23,4,0)</f>
        <v>0</v>
      </c>
      <c r="H37" s="94">
        <f>VLOOKUP($B37,User!$C$13:$M$23,11,0)+VLOOKUP($C37,User!$C$13:$M$23,11,0)</f>
        <v>10800</v>
      </c>
      <c r="I37" s="87">
        <f t="shared" si="0"/>
        <v>2</v>
      </c>
      <c r="J37" s="101"/>
      <c r="K37" s="101"/>
    </row>
    <row r="38" spans="2:11" ht="15.75" x14ac:dyDescent="0.25">
      <c r="B38" s="68" t="s">
        <v>14</v>
      </c>
      <c r="C38" s="8" t="s">
        <v>20</v>
      </c>
      <c r="D38" s="8"/>
      <c r="E38" s="77"/>
      <c r="F38" s="89">
        <f>VLOOKUP($B38,User!$C$13:$M$23,2,0)+VLOOKUP($C38,User!$C$13:$M$23,2,0)</f>
        <v>0</v>
      </c>
      <c r="G38" s="90">
        <f>VLOOKUP($B38,User!$C$13:$M$23,4,0)+VLOOKUP($C38,User!$C$13:$M$23,4,0)</f>
        <v>512</v>
      </c>
      <c r="H38" s="94">
        <f>VLOOKUP($B38,User!$C$13:$M$23,11,0)+VLOOKUP($C38,User!$C$13:$M$23,11,0)</f>
        <v>10800</v>
      </c>
      <c r="I38" s="87">
        <f t="shared" si="0"/>
        <v>2</v>
      </c>
      <c r="J38" s="101"/>
      <c r="K38" s="101"/>
    </row>
    <row r="39" spans="2:11" ht="15.75" x14ac:dyDescent="0.25">
      <c r="B39" s="68" t="s">
        <v>14</v>
      </c>
      <c r="C39" s="8" t="s">
        <v>21</v>
      </c>
      <c r="D39" s="8"/>
      <c r="E39" s="77"/>
      <c r="F39" s="89">
        <f>VLOOKUP($B39,User!$C$13:$M$23,2,0)+VLOOKUP($C39,User!$C$13:$M$23,2,0)</f>
        <v>12</v>
      </c>
      <c r="G39" s="90">
        <f>VLOOKUP($B39,User!$C$13:$M$23,4,0)+VLOOKUP($C39,User!$C$13:$M$23,4,0)</f>
        <v>256</v>
      </c>
      <c r="H39" s="94">
        <f>VLOOKUP($B39,User!$C$13:$M$23,11,0)+VLOOKUP($C39,User!$C$13:$M$23,11,0)</f>
        <v>10800</v>
      </c>
      <c r="I39" s="87">
        <f t="shared" si="0"/>
        <v>2</v>
      </c>
      <c r="J39" s="101"/>
      <c r="K39" s="101"/>
    </row>
    <row r="40" spans="2:11" ht="15.75" x14ac:dyDescent="0.25">
      <c r="B40" s="68" t="s">
        <v>14</v>
      </c>
      <c r="C40" s="8" t="s">
        <v>22</v>
      </c>
      <c r="D40" s="8"/>
      <c r="E40" s="77"/>
      <c r="F40" s="89">
        <f>VLOOKUP($B40,User!$C$13:$M$23,2,0)+VLOOKUP($C40,User!$C$13:$M$23,2,0)</f>
        <v>24</v>
      </c>
      <c r="G40" s="90">
        <f>VLOOKUP($B40,User!$C$13:$M$23,4,0)+VLOOKUP($C40,User!$C$13:$M$23,4,0)</f>
        <v>128</v>
      </c>
      <c r="H40" s="94">
        <f>VLOOKUP($B40,User!$C$13:$M$23,11,0)+VLOOKUP($C40,User!$C$13:$M$23,11,0)</f>
        <v>10800</v>
      </c>
      <c r="I40" s="87">
        <f t="shared" si="0"/>
        <v>2</v>
      </c>
      <c r="J40" s="101"/>
      <c r="K40" s="101"/>
    </row>
    <row r="41" spans="2:11" ht="15.75" x14ac:dyDescent="0.25">
      <c r="B41" s="68" t="s">
        <v>15</v>
      </c>
      <c r="C41" s="8" t="s">
        <v>16</v>
      </c>
      <c r="D41" s="8"/>
      <c r="E41" s="77"/>
      <c r="F41" s="89">
        <f>VLOOKUP($B41,User!$C$13:$M$23,2,0)+VLOOKUP($C41,User!$C$13:$M$23,2,0)</f>
        <v>36</v>
      </c>
      <c r="G41" s="90">
        <f>VLOOKUP($B41,User!$C$13:$M$23,4,0)+VLOOKUP($C41,User!$C$13:$M$23,4,0)</f>
        <v>1408</v>
      </c>
      <c r="H41" s="94">
        <f>VLOOKUP($B41,User!$C$13:$M$23,11,0)+VLOOKUP($C41,User!$C$13:$M$23,11,0)</f>
        <v>0</v>
      </c>
      <c r="I41" s="87">
        <f t="shared" si="0"/>
        <v>2</v>
      </c>
      <c r="J41" s="101"/>
      <c r="K41" s="101"/>
    </row>
    <row r="42" spans="2:11" ht="15.75" x14ac:dyDescent="0.25">
      <c r="B42" s="68" t="s">
        <v>15</v>
      </c>
      <c r="C42" s="8" t="s">
        <v>17</v>
      </c>
      <c r="D42" s="8"/>
      <c r="E42" s="77"/>
      <c r="F42" s="89">
        <f>VLOOKUP($B42,User!$C$13:$M$23,2,0)+VLOOKUP($C42,User!$C$13:$M$23,2,0)</f>
        <v>48</v>
      </c>
      <c r="G42" s="90">
        <f>VLOOKUP($B42,User!$C$13:$M$23,4,0)+VLOOKUP($C42,User!$C$13:$M$23,4,0)</f>
        <v>1280</v>
      </c>
      <c r="H42" s="94">
        <f>VLOOKUP($B42,User!$C$13:$M$23,11,0)+VLOOKUP($C42,User!$C$13:$M$23,11,0)</f>
        <v>0</v>
      </c>
      <c r="I42" s="87">
        <f t="shared" si="0"/>
        <v>2</v>
      </c>
      <c r="J42" s="101"/>
      <c r="K42" s="101"/>
    </row>
    <row r="43" spans="2:11" ht="15.75" x14ac:dyDescent="0.25">
      <c r="B43" s="68" t="s">
        <v>15</v>
      </c>
      <c r="C43" s="8" t="s">
        <v>18</v>
      </c>
      <c r="D43" s="8"/>
      <c r="E43" s="77"/>
      <c r="F43" s="89">
        <f>VLOOKUP($B43,User!$C$13:$M$23,2,0)+VLOOKUP($C43,User!$C$13:$M$23,2,0)</f>
        <v>60</v>
      </c>
      <c r="G43" s="90">
        <f>VLOOKUP($B43,User!$C$13:$M$23,4,0)+VLOOKUP($C43,User!$C$13:$M$23,4,0)</f>
        <v>1024</v>
      </c>
      <c r="H43" s="94">
        <f>VLOOKUP($B43,User!$C$13:$M$23,11,0)+VLOOKUP($C43,User!$C$13:$M$23,11,0)</f>
        <v>0</v>
      </c>
      <c r="I43" s="87">
        <f t="shared" si="0"/>
        <v>2</v>
      </c>
      <c r="J43" s="101"/>
      <c r="K43" s="101"/>
    </row>
    <row r="44" spans="2:11" ht="15.75" x14ac:dyDescent="0.25">
      <c r="B44" s="68" t="s">
        <v>15</v>
      </c>
      <c r="C44" s="8" t="s">
        <v>19</v>
      </c>
      <c r="D44" s="8"/>
      <c r="E44" s="77"/>
      <c r="F44" s="89">
        <f>VLOOKUP($B44,User!$C$13:$M$23,2,0)+VLOOKUP($C44,User!$C$13:$M$23,2,0)</f>
        <v>48</v>
      </c>
      <c r="G44" s="90">
        <f>VLOOKUP($B44,User!$C$13:$M$23,4,0)+VLOOKUP($C44,User!$C$13:$M$23,4,0)</f>
        <v>768</v>
      </c>
      <c r="H44" s="94">
        <f>VLOOKUP($B44,User!$C$13:$M$23,11,0)+VLOOKUP($C44,User!$C$13:$M$23,11,0)</f>
        <v>3600</v>
      </c>
      <c r="I44" s="87">
        <f t="shared" si="0"/>
        <v>2</v>
      </c>
      <c r="J44" s="101"/>
      <c r="K44" s="101"/>
    </row>
    <row r="45" spans="2:11" ht="15.75" x14ac:dyDescent="0.25">
      <c r="B45" s="68" t="s">
        <v>15</v>
      </c>
      <c r="C45" s="8" t="s">
        <v>20</v>
      </c>
      <c r="D45" s="8"/>
      <c r="E45" s="77"/>
      <c r="F45" s="89">
        <f>VLOOKUP($B45,User!$C$13:$M$23,2,0)+VLOOKUP($C45,User!$C$13:$M$23,2,0)</f>
        <v>12</v>
      </c>
      <c r="G45" s="90">
        <f>VLOOKUP($B45,User!$C$13:$M$23,4,0)+VLOOKUP($C45,User!$C$13:$M$23,4,0)</f>
        <v>1280</v>
      </c>
      <c r="H45" s="94">
        <f>VLOOKUP($B45,User!$C$13:$M$23,11,0)+VLOOKUP($C45,User!$C$13:$M$23,11,0)</f>
        <v>3600</v>
      </c>
      <c r="I45" s="87">
        <f t="shared" si="0"/>
        <v>2</v>
      </c>
      <c r="J45" s="101"/>
      <c r="K45" s="101"/>
    </row>
    <row r="46" spans="2:11" ht="15.75" x14ac:dyDescent="0.25">
      <c r="B46" s="68" t="s">
        <v>15</v>
      </c>
      <c r="C46" s="8" t="s">
        <v>21</v>
      </c>
      <c r="D46" s="8"/>
      <c r="E46" s="77"/>
      <c r="F46" s="89">
        <f>VLOOKUP($B46,User!$C$13:$M$23,2,0)+VLOOKUP($C46,User!$C$13:$M$23,2,0)</f>
        <v>24</v>
      </c>
      <c r="G46" s="90">
        <f>VLOOKUP($B46,User!$C$13:$M$23,4,0)+VLOOKUP($C46,User!$C$13:$M$23,4,0)</f>
        <v>1024</v>
      </c>
      <c r="H46" s="94">
        <f>VLOOKUP($B46,User!$C$13:$M$23,11,0)+VLOOKUP($C46,User!$C$13:$M$23,11,0)</f>
        <v>3600</v>
      </c>
      <c r="I46" s="87">
        <f t="shared" si="0"/>
        <v>2</v>
      </c>
      <c r="J46" s="101"/>
      <c r="K46" s="101"/>
    </row>
    <row r="47" spans="2:11" ht="15.75" x14ac:dyDescent="0.25">
      <c r="B47" s="68" t="s">
        <v>15</v>
      </c>
      <c r="C47" s="8" t="s">
        <v>22</v>
      </c>
      <c r="D47" s="8"/>
      <c r="E47" s="77"/>
      <c r="F47" s="89">
        <f>VLOOKUP($B47,User!$C$13:$M$23,2,0)+VLOOKUP($C47,User!$C$13:$M$23,2,0)</f>
        <v>36</v>
      </c>
      <c r="G47" s="90">
        <f>VLOOKUP($B47,User!$C$13:$M$23,4,0)+VLOOKUP($C47,User!$C$13:$M$23,4,0)</f>
        <v>896</v>
      </c>
      <c r="H47" s="94">
        <f>VLOOKUP($B47,User!$C$13:$M$23,11,0)+VLOOKUP($C47,User!$C$13:$M$23,11,0)</f>
        <v>3600</v>
      </c>
      <c r="I47" s="87">
        <f t="shared" si="0"/>
        <v>2</v>
      </c>
      <c r="J47" s="101"/>
      <c r="K47" s="101"/>
    </row>
    <row r="48" spans="2:11" ht="15.75" x14ac:dyDescent="0.25">
      <c r="B48" s="68" t="s">
        <v>16</v>
      </c>
      <c r="C48" s="8" t="s">
        <v>17</v>
      </c>
      <c r="D48" s="8"/>
      <c r="E48" s="77"/>
      <c r="F48" s="89">
        <f>VLOOKUP($B48,User!$C$13:$M$23,2,0)+VLOOKUP($C48,User!$C$13:$M$23,2,0)</f>
        <v>60</v>
      </c>
      <c r="G48" s="90">
        <f>VLOOKUP($B48,User!$C$13:$M$23,4,0)+VLOOKUP($C48,User!$C$13:$M$23,4,0)</f>
        <v>1152</v>
      </c>
      <c r="H48" s="94">
        <f>VLOOKUP($B48,User!$C$13:$M$23,11,0)+VLOOKUP($C48,User!$C$13:$M$23,11,0)</f>
        <v>0</v>
      </c>
      <c r="I48" s="87">
        <f t="shared" si="0"/>
        <v>2</v>
      </c>
      <c r="J48" s="101"/>
      <c r="K48" s="101"/>
    </row>
    <row r="49" spans="2:11" ht="15.75" x14ac:dyDescent="0.25">
      <c r="B49" s="68" t="s">
        <v>16</v>
      </c>
      <c r="C49" s="8" t="s">
        <v>18</v>
      </c>
      <c r="D49" s="8"/>
      <c r="E49" s="77"/>
      <c r="F49" s="89">
        <f>VLOOKUP($B49,User!$C$13:$M$23,2,0)+VLOOKUP($C49,User!$C$13:$M$23,2,0)</f>
        <v>72</v>
      </c>
      <c r="G49" s="90">
        <f>VLOOKUP($B49,User!$C$13:$M$23,4,0)+VLOOKUP($C49,User!$C$13:$M$23,4,0)</f>
        <v>896</v>
      </c>
      <c r="H49" s="94">
        <f>VLOOKUP($B49,User!$C$13:$M$23,11,0)+VLOOKUP($C49,User!$C$13:$M$23,11,0)</f>
        <v>0</v>
      </c>
      <c r="I49" s="87">
        <f t="shared" si="0"/>
        <v>2</v>
      </c>
      <c r="J49" s="101"/>
      <c r="K49" s="101"/>
    </row>
    <row r="50" spans="2:11" ht="15.75" x14ac:dyDescent="0.25">
      <c r="B50" s="68" t="s">
        <v>16</v>
      </c>
      <c r="C50" s="8" t="s">
        <v>19</v>
      </c>
      <c r="D50" s="8"/>
      <c r="E50" s="77"/>
      <c r="F50" s="89">
        <f>VLOOKUP($B50,User!$C$13:$M$23,2,0)+VLOOKUP($C50,User!$C$13:$M$23,2,0)</f>
        <v>60</v>
      </c>
      <c r="G50" s="90">
        <f>VLOOKUP($B50,User!$C$13:$M$23,4,0)+VLOOKUP($C50,User!$C$13:$M$23,4,0)</f>
        <v>640</v>
      </c>
      <c r="H50" s="94">
        <f>VLOOKUP($B50,User!$C$13:$M$23,11,0)+VLOOKUP($C50,User!$C$13:$M$23,11,0)</f>
        <v>3600</v>
      </c>
      <c r="I50" s="87">
        <f t="shared" si="0"/>
        <v>2</v>
      </c>
      <c r="J50" s="101"/>
      <c r="K50" s="101"/>
    </row>
    <row r="51" spans="2:11" ht="15.75" x14ac:dyDescent="0.25">
      <c r="B51" s="68" t="s">
        <v>16</v>
      </c>
      <c r="C51" s="8" t="s">
        <v>20</v>
      </c>
      <c r="D51" s="8"/>
      <c r="E51" s="77"/>
      <c r="F51" s="89">
        <f>VLOOKUP($B51,User!$C$13:$M$23,2,0)+VLOOKUP($C51,User!$C$13:$M$23,2,0)</f>
        <v>24</v>
      </c>
      <c r="G51" s="90">
        <f>VLOOKUP($B51,User!$C$13:$M$23,4,0)+VLOOKUP($C51,User!$C$13:$M$23,4,0)</f>
        <v>1152</v>
      </c>
      <c r="H51" s="94">
        <f>VLOOKUP($B51,User!$C$13:$M$23,11,0)+VLOOKUP($C51,User!$C$13:$M$23,11,0)</f>
        <v>3600</v>
      </c>
      <c r="I51" s="87">
        <f t="shared" si="0"/>
        <v>2</v>
      </c>
      <c r="J51" s="101"/>
      <c r="K51" s="101"/>
    </row>
    <row r="52" spans="2:11" ht="15.75" x14ac:dyDescent="0.25">
      <c r="B52" s="68" t="s">
        <v>16</v>
      </c>
      <c r="C52" s="8" t="s">
        <v>21</v>
      </c>
      <c r="D52" s="8"/>
      <c r="E52" s="77"/>
      <c r="F52" s="89">
        <f>VLOOKUP($B52,User!$C$13:$M$23,2,0)+VLOOKUP($C52,User!$C$13:$M$23,2,0)</f>
        <v>36</v>
      </c>
      <c r="G52" s="90">
        <f>VLOOKUP($B52,User!$C$13:$M$23,4,0)+VLOOKUP($C52,User!$C$13:$M$23,4,0)</f>
        <v>896</v>
      </c>
      <c r="H52" s="94">
        <f>VLOOKUP($B52,User!$C$13:$M$23,11,0)+VLOOKUP($C52,User!$C$13:$M$23,11,0)</f>
        <v>3600</v>
      </c>
      <c r="I52" s="87">
        <f t="shared" si="0"/>
        <v>2</v>
      </c>
      <c r="J52" s="101"/>
      <c r="K52" s="101"/>
    </row>
    <row r="53" spans="2:11" ht="15.75" x14ac:dyDescent="0.25">
      <c r="B53" s="68" t="s">
        <v>16</v>
      </c>
      <c r="C53" s="8" t="s">
        <v>22</v>
      </c>
      <c r="D53" s="8"/>
      <c r="E53" s="77"/>
      <c r="F53" s="89">
        <f>VLOOKUP($B53,User!$C$13:$M$23,2,0)+VLOOKUP($C53,User!$C$13:$M$23,2,0)</f>
        <v>48</v>
      </c>
      <c r="G53" s="90">
        <f>VLOOKUP($B53,User!$C$13:$M$23,4,0)+VLOOKUP($C53,User!$C$13:$M$23,4,0)</f>
        <v>768</v>
      </c>
      <c r="H53" s="94">
        <f>VLOOKUP($B53,User!$C$13:$M$23,11,0)+VLOOKUP($C53,User!$C$13:$M$23,11,0)</f>
        <v>3600</v>
      </c>
      <c r="I53" s="87">
        <f t="shared" si="0"/>
        <v>2</v>
      </c>
      <c r="J53" s="101"/>
      <c r="K53" s="101"/>
    </row>
    <row r="54" spans="2:11" ht="15.75" x14ac:dyDescent="0.25">
      <c r="B54" s="68" t="s">
        <v>17</v>
      </c>
      <c r="C54" s="8" t="s">
        <v>18</v>
      </c>
      <c r="D54" s="8"/>
      <c r="E54" s="77"/>
      <c r="F54" s="89">
        <f>VLOOKUP($B54,User!$C$13:$M$23,2,0)+VLOOKUP($C54,User!$C$13:$M$23,2,0)</f>
        <v>84</v>
      </c>
      <c r="G54" s="90">
        <f>VLOOKUP($B54,User!$C$13:$M$23,4,0)+VLOOKUP($C54,User!$C$13:$M$23,4,0)</f>
        <v>768</v>
      </c>
      <c r="H54" s="94">
        <f>VLOOKUP($B54,User!$C$13:$M$23,11,0)+VLOOKUP($C54,User!$C$13:$M$23,11,0)</f>
        <v>0</v>
      </c>
      <c r="I54" s="87">
        <f t="shared" si="0"/>
        <v>2</v>
      </c>
      <c r="J54" s="101"/>
      <c r="K54" s="101"/>
    </row>
    <row r="55" spans="2:11" ht="15.75" x14ac:dyDescent="0.25">
      <c r="B55" s="68" t="s">
        <v>17</v>
      </c>
      <c r="C55" s="8" t="s">
        <v>19</v>
      </c>
      <c r="D55" s="8"/>
      <c r="E55" s="77"/>
      <c r="F55" s="89">
        <f>VLOOKUP($B55,User!$C$13:$M$23,2,0)+VLOOKUP($C55,User!$C$13:$M$23,2,0)</f>
        <v>72</v>
      </c>
      <c r="G55" s="90">
        <f>VLOOKUP($B55,User!$C$13:$M$23,4,0)+VLOOKUP($C55,User!$C$13:$M$23,4,0)</f>
        <v>512</v>
      </c>
      <c r="H55" s="94">
        <f>VLOOKUP($B55,User!$C$13:$M$23,11,0)+VLOOKUP($C55,User!$C$13:$M$23,11,0)</f>
        <v>3600</v>
      </c>
      <c r="I55" s="87">
        <f t="shared" si="0"/>
        <v>2</v>
      </c>
      <c r="J55" s="101"/>
      <c r="K55" s="101"/>
    </row>
    <row r="56" spans="2:11" ht="15.75" x14ac:dyDescent="0.25">
      <c r="B56" s="68" t="s">
        <v>17</v>
      </c>
      <c r="C56" s="8" t="s">
        <v>20</v>
      </c>
      <c r="D56" s="8"/>
      <c r="E56" s="77"/>
      <c r="F56" s="89">
        <f>VLOOKUP($B56,User!$C$13:$M$23,2,0)+VLOOKUP($C56,User!$C$13:$M$23,2,0)</f>
        <v>36</v>
      </c>
      <c r="G56" s="90">
        <f>VLOOKUP($B56,User!$C$13:$M$23,4,0)+VLOOKUP($C56,User!$C$13:$M$23,4,0)</f>
        <v>1024</v>
      </c>
      <c r="H56" s="94">
        <f>VLOOKUP($B56,User!$C$13:$M$23,11,0)+VLOOKUP($C56,User!$C$13:$M$23,11,0)</f>
        <v>3600</v>
      </c>
      <c r="I56" s="87">
        <f t="shared" si="0"/>
        <v>2</v>
      </c>
      <c r="J56" s="101"/>
      <c r="K56" s="101"/>
    </row>
    <row r="57" spans="2:11" ht="15.75" x14ac:dyDescent="0.25">
      <c r="B57" s="68" t="s">
        <v>17</v>
      </c>
      <c r="C57" s="8" t="s">
        <v>21</v>
      </c>
      <c r="D57" s="8"/>
      <c r="E57" s="77"/>
      <c r="F57" s="89">
        <f>VLOOKUP($B57,User!$C$13:$M$23,2,0)+VLOOKUP($C57,User!$C$13:$M$23,2,0)</f>
        <v>48</v>
      </c>
      <c r="G57" s="90">
        <f>VLOOKUP($B57,User!$C$13:$M$23,4,0)+VLOOKUP($C57,User!$C$13:$M$23,4,0)</f>
        <v>768</v>
      </c>
      <c r="H57" s="94">
        <f>VLOOKUP($B57,User!$C$13:$M$23,11,0)+VLOOKUP($C57,User!$C$13:$M$23,11,0)</f>
        <v>3600</v>
      </c>
      <c r="I57" s="87">
        <f t="shared" si="0"/>
        <v>2</v>
      </c>
      <c r="J57" s="101"/>
      <c r="K57" s="101"/>
    </row>
    <row r="58" spans="2:11" ht="15.75" x14ac:dyDescent="0.25">
      <c r="B58" s="68" t="s">
        <v>17</v>
      </c>
      <c r="C58" s="8" t="s">
        <v>22</v>
      </c>
      <c r="D58" s="8"/>
      <c r="E58" s="77"/>
      <c r="F58" s="89">
        <f>VLOOKUP($B58,User!$C$13:$M$23,2,0)+VLOOKUP($C58,User!$C$13:$M$23,2,0)</f>
        <v>60</v>
      </c>
      <c r="G58" s="90">
        <f>VLOOKUP($B58,User!$C$13:$M$23,4,0)+VLOOKUP($C58,User!$C$13:$M$23,4,0)</f>
        <v>640</v>
      </c>
      <c r="H58" s="94">
        <f>VLOOKUP($B58,User!$C$13:$M$23,11,0)+VLOOKUP($C58,User!$C$13:$M$23,11,0)</f>
        <v>3600</v>
      </c>
      <c r="I58" s="87">
        <f t="shared" si="0"/>
        <v>2</v>
      </c>
      <c r="J58" s="101"/>
      <c r="K58" s="101"/>
    </row>
    <row r="59" spans="2:11" ht="15.75" x14ac:dyDescent="0.25">
      <c r="B59" s="68" t="s">
        <v>18</v>
      </c>
      <c r="C59" s="8" t="s">
        <v>19</v>
      </c>
      <c r="D59" s="8"/>
      <c r="E59" s="77"/>
      <c r="F59" s="89">
        <f>VLOOKUP($B59,User!$C$13:$M$23,2,0)+VLOOKUP($C59,User!$C$13:$M$23,2,0)</f>
        <v>84</v>
      </c>
      <c r="G59" s="90">
        <f>VLOOKUP($B59,User!$C$13:$M$23,4,0)+VLOOKUP($C59,User!$C$13:$M$23,4,0)</f>
        <v>256</v>
      </c>
      <c r="H59" s="94">
        <f>VLOOKUP($B59,User!$C$13:$M$23,11,0)+VLOOKUP($C59,User!$C$13:$M$23,11,0)</f>
        <v>3600</v>
      </c>
      <c r="I59" s="87">
        <f t="shared" si="0"/>
        <v>2</v>
      </c>
      <c r="J59" s="101"/>
      <c r="K59" s="101"/>
    </row>
    <row r="60" spans="2:11" ht="15.75" x14ac:dyDescent="0.25">
      <c r="B60" s="68" t="s">
        <v>18</v>
      </c>
      <c r="C60" s="8" t="s">
        <v>20</v>
      </c>
      <c r="D60" s="8"/>
      <c r="E60" s="77"/>
      <c r="F60" s="89">
        <f>VLOOKUP($B60,User!$C$13:$M$23,2,0)+VLOOKUP($C60,User!$C$13:$M$23,2,0)</f>
        <v>48</v>
      </c>
      <c r="G60" s="90">
        <f>VLOOKUP($B60,User!$C$13:$M$23,4,0)+VLOOKUP($C60,User!$C$13:$M$23,4,0)</f>
        <v>768</v>
      </c>
      <c r="H60" s="94">
        <f>VLOOKUP($B60,User!$C$13:$M$23,11,0)+VLOOKUP($C60,User!$C$13:$M$23,11,0)</f>
        <v>3600</v>
      </c>
      <c r="I60" s="87">
        <f t="shared" si="0"/>
        <v>2</v>
      </c>
      <c r="J60" s="101"/>
      <c r="K60" s="101"/>
    </row>
    <row r="61" spans="2:11" ht="15.75" x14ac:dyDescent="0.25">
      <c r="B61" s="68" t="s">
        <v>18</v>
      </c>
      <c r="C61" s="8" t="s">
        <v>21</v>
      </c>
      <c r="D61" s="8"/>
      <c r="E61" s="77"/>
      <c r="F61" s="89">
        <f>VLOOKUP($B61,User!$C$13:$M$23,2,0)+VLOOKUP($C61,User!$C$13:$M$23,2,0)</f>
        <v>60</v>
      </c>
      <c r="G61" s="90">
        <f>VLOOKUP($B61,User!$C$13:$M$23,4,0)+VLOOKUP($C61,User!$C$13:$M$23,4,0)</f>
        <v>512</v>
      </c>
      <c r="H61" s="94">
        <f>VLOOKUP($B61,User!$C$13:$M$23,11,0)+VLOOKUP($C61,User!$C$13:$M$23,11,0)</f>
        <v>3600</v>
      </c>
      <c r="I61" s="87">
        <f t="shared" si="0"/>
        <v>2</v>
      </c>
      <c r="J61" s="101"/>
      <c r="K61" s="101"/>
    </row>
    <row r="62" spans="2:11" ht="15.75" x14ac:dyDescent="0.25">
      <c r="B62" s="68" t="s">
        <v>18</v>
      </c>
      <c r="C62" s="8" t="s">
        <v>22</v>
      </c>
      <c r="D62" s="8"/>
      <c r="E62" s="77"/>
      <c r="F62" s="89">
        <f>VLOOKUP($B62,User!$C$13:$M$23,2,0)+VLOOKUP($C62,User!$C$13:$M$23,2,0)</f>
        <v>72</v>
      </c>
      <c r="G62" s="90">
        <f>VLOOKUP($B62,User!$C$13:$M$23,4,0)+VLOOKUP($C62,User!$C$13:$M$23,4,0)</f>
        <v>384</v>
      </c>
      <c r="H62" s="94">
        <f>VLOOKUP($B62,User!$C$13:$M$23,11,0)+VLOOKUP($C62,User!$C$13:$M$23,11,0)</f>
        <v>3600</v>
      </c>
      <c r="I62" s="87">
        <f t="shared" si="0"/>
        <v>2</v>
      </c>
      <c r="J62" s="101"/>
      <c r="K62" s="101"/>
    </row>
    <row r="63" spans="2:11" ht="15.75" x14ac:dyDescent="0.25">
      <c r="B63" s="68" t="s">
        <v>19</v>
      </c>
      <c r="C63" s="8" t="s">
        <v>20</v>
      </c>
      <c r="D63" s="8"/>
      <c r="E63" s="77"/>
      <c r="F63" s="89">
        <f>VLOOKUP($B63,User!$C$13:$M$23,2,0)+VLOOKUP($C63,User!$C$13:$M$23,2,0)</f>
        <v>36</v>
      </c>
      <c r="G63" s="90">
        <f>VLOOKUP($B63,User!$C$13:$M$23,4,0)+VLOOKUP($C63,User!$C$13:$M$23,4,0)</f>
        <v>512</v>
      </c>
      <c r="H63" s="94">
        <f>VLOOKUP($B63,User!$C$13:$M$23,11,0)+VLOOKUP($C63,User!$C$13:$M$23,11,0)</f>
        <v>7200</v>
      </c>
      <c r="I63" s="87">
        <f t="shared" si="0"/>
        <v>2</v>
      </c>
      <c r="J63" s="101"/>
      <c r="K63" s="101"/>
    </row>
    <row r="64" spans="2:11" ht="15.75" x14ac:dyDescent="0.25">
      <c r="B64" s="68" t="s">
        <v>19</v>
      </c>
      <c r="C64" s="8" t="s">
        <v>21</v>
      </c>
      <c r="D64" s="8"/>
      <c r="E64" s="77"/>
      <c r="F64" s="89">
        <f>VLOOKUP($B64,User!$C$13:$M$23,2,0)+VLOOKUP($C64,User!$C$13:$M$23,2,0)</f>
        <v>48</v>
      </c>
      <c r="G64" s="90">
        <f>VLOOKUP($B64,User!$C$13:$M$23,4,0)+VLOOKUP($C64,User!$C$13:$M$23,4,0)</f>
        <v>256</v>
      </c>
      <c r="H64" s="94">
        <f>VLOOKUP($B64,User!$C$13:$M$23,11,0)+VLOOKUP($C64,User!$C$13:$M$23,11,0)</f>
        <v>7200</v>
      </c>
      <c r="I64" s="87">
        <f t="shared" si="0"/>
        <v>2</v>
      </c>
      <c r="J64" s="101"/>
      <c r="K64" s="101"/>
    </row>
    <row r="65" spans="2:14" ht="15.75" x14ac:dyDescent="0.25">
      <c r="B65" s="68" t="s">
        <v>19</v>
      </c>
      <c r="C65" s="8" t="s">
        <v>22</v>
      </c>
      <c r="D65" s="8"/>
      <c r="E65" s="77"/>
      <c r="F65" s="89">
        <f>VLOOKUP($B65,User!$C$13:$M$23,2,0)+VLOOKUP($C65,User!$C$13:$M$23,2,0)</f>
        <v>60</v>
      </c>
      <c r="G65" s="90">
        <f>VLOOKUP($B65,User!$C$13:$M$23,4,0)+VLOOKUP($C65,User!$C$13:$M$23,4,0)</f>
        <v>128</v>
      </c>
      <c r="H65" s="94">
        <f>VLOOKUP($B65,User!$C$13:$M$23,11,0)+VLOOKUP($C65,User!$C$13:$M$23,11,0)</f>
        <v>7200</v>
      </c>
      <c r="I65" s="87">
        <f t="shared" si="0"/>
        <v>2</v>
      </c>
      <c r="J65" s="101"/>
      <c r="K65" s="101"/>
    </row>
    <row r="66" spans="2:14" ht="15.75" x14ac:dyDescent="0.25">
      <c r="B66" s="68" t="s">
        <v>20</v>
      </c>
      <c r="C66" s="8" t="s">
        <v>21</v>
      </c>
      <c r="D66" s="8"/>
      <c r="E66" s="77"/>
      <c r="F66" s="89">
        <f>VLOOKUP($B66,User!$C$13:$M$23,2,0)+VLOOKUP($C66,User!$C$13:$M$23,2,0)</f>
        <v>12</v>
      </c>
      <c r="G66" s="90">
        <f>VLOOKUP($B66,User!$C$13:$M$23,4,0)+VLOOKUP($C66,User!$C$13:$M$23,4,0)</f>
        <v>768</v>
      </c>
      <c r="H66" s="94">
        <f>VLOOKUP($B66,User!$C$13:$M$23,11,0)+VLOOKUP($C66,User!$C$13:$M$23,11,0)</f>
        <v>7200</v>
      </c>
      <c r="I66" s="87">
        <f t="shared" si="0"/>
        <v>2</v>
      </c>
      <c r="J66" s="101"/>
      <c r="K66" s="101"/>
    </row>
    <row r="67" spans="2:14" ht="15.75" x14ac:dyDescent="0.25">
      <c r="B67" s="68" t="s">
        <v>20</v>
      </c>
      <c r="C67" s="8" t="s">
        <v>22</v>
      </c>
      <c r="D67" s="8"/>
      <c r="E67" s="77"/>
      <c r="F67" s="89">
        <f>VLOOKUP($B67,User!$C$13:$M$23,2,0)+VLOOKUP($C67,User!$C$13:$M$23,2,0)</f>
        <v>24</v>
      </c>
      <c r="G67" s="90">
        <f>VLOOKUP($B67,User!$C$13:$M$23,4,0)+VLOOKUP($C67,User!$C$13:$M$23,4,0)</f>
        <v>640</v>
      </c>
      <c r="H67" s="94">
        <f>VLOOKUP($B67,User!$C$13:$M$23,11,0)+VLOOKUP($C67,User!$C$13:$M$23,11,0)</f>
        <v>7200</v>
      </c>
      <c r="I67" s="87">
        <f t="shared" ref="I67:I130" si="1">COUNTA(B67,C67,D67,E67)</f>
        <v>2</v>
      </c>
      <c r="J67" s="101"/>
      <c r="K67" s="101"/>
    </row>
    <row r="68" spans="2:14" ht="15.75" x14ac:dyDescent="0.25">
      <c r="B68" s="68" t="s">
        <v>21</v>
      </c>
      <c r="C68" s="8" t="s">
        <v>22</v>
      </c>
      <c r="D68" s="8"/>
      <c r="E68" s="77"/>
      <c r="F68" s="89">
        <f>VLOOKUP($B68,User!$C$13:$M$23,2,0)+VLOOKUP($C68,User!$C$13:$M$23,2,0)</f>
        <v>36</v>
      </c>
      <c r="G68" s="90">
        <f>VLOOKUP($B68,User!$C$13:$M$23,4,0)+VLOOKUP($C68,User!$C$13:$M$23,4,0)</f>
        <v>384</v>
      </c>
      <c r="H68" s="94">
        <f>VLOOKUP($B68,User!$C$13:$M$23,11,0)+VLOOKUP($C68,User!$C$13:$M$23,11,0)</f>
        <v>7200</v>
      </c>
      <c r="I68" s="87">
        <f t="shared" si="1"/>
        <v>2</v>
      </c>
      <c r="J68" s="101"/>
      <c r="K68" s="101"/>
      <c r="L68" s="74"/>
      <c r="M68" s="74"/>
      <c r="N68" s="74"/>
    </row>
    <row r="69" spans="2:14" ht="15.75" x14ac:dyDescent="0.25">
      <c r="B69" s="68" t="s">
        <v>12</v>
      </c>
      <c r="C69" s="8" t="s">
        <v>13</v>
      </c>
      <c r="D69" s="8" t="s">
        <v>14</v>
      </c>
      <c r="E69" s="77"/>
      <c r="F69" s="89">
        <f>VLOOKUP($B69,User!$C$13:$M$23,2,0)+VLOOKUP($C69,User!$C$13:$M$23,2,0)+VLOOKUP($D69,User!$C$13:$M$23,2,0)</f>
        <v>72</v>
      </c>
      <c r="G69" s="93">
        <f>VLOOKUP($B69,User!$C$13:$M$23,4,0)+VLOOKUP($C69,User!$C$13:$M$23,4,0)+VLOOKUP($D69,User!$C$13:$M$23,4,0)</f>
        <v>1024</v>
      </c>
      <c r="H69" s="94">
        <f>VLOOKUP($B69,User!$C$13:$M$23,11,0)+VLOOKUP($C69,User!$C$13:$M$23,11,0)+VLOOKUP($D69,User!$C$13:$M$23,11,0)</f>
        <v>7200</v>
      </c>
      <c r="I69" s="87">
        <f t="shared" si="1"/>
        <v>3</v>
      </c>
      <c r="L69" s="84"/>
      <c r="M69" s="84"/>
      <c r="N69" s="84"/>
    </row>
    <row r="70" spans="2:14" ht="15.75" x14ac:dyDescent="0.25">
      <c r="B70" s="68" t="s">
        <v>12</v>
      </c>
      <c r="C70" s="8" t="s">
        <v>13</v>
      </c>
      <c r="D70" s="8" t="s">
        <v>15</v>
      </c>
      <c r="E70" s="77"/>
      <c r="F70" s="89">
        <f>VLOOKUP($B70,User!$C$13:$M$23,2,0)+VLOOKUP($C70,User!$C$13:$M$23,2,0)+VLOOKUP($D70,User!$C$13:$M$23,2,0)</f>
        <v>84</v>
      </c>
      <c r="G70" s="93">
        <f>VLOOKUP($B70,User!$C$13:$M$23,4,0)+VLOOKUP($C70,User!$C$13:$M$23,4,0)+VLOOKUP($D70,User!$C$13:$M$23,4,0)</f>
        <v>1792</v>
      </c>
      <c r="H70" s="94">
        <f>VLOOKUP($B70,User!$C$13:$M$23,11,0)+VLOOKUP($C70,User!$C$13:$M$23,11,0)+VLOOKUP($D70,User!$C$13:$M$23,11,0)</f>
        <v>0</v>
      </c>
      <c r="I70" s="87">
        <f t="shared" si="1"/>
        <v>3</v>
      </c>
    </row>
    <row r="71" spans="2:14" ht="15.75" x14ac:dyDescent="0.25">
      <c r="B71" s="68" t="s">
        <v>12</v>
      </c>
      <c r="C71" s="8" t="s">
        <v>13</v>
      </c>
      <c r="D71" s="8" t="s">
        <v>16</v>
      </c>
      <c r="E71" s="77"/>
      <c r="F71" s="89">
        <f>VLOOKUP($B71,User!$C$13:$M$23,2,0)+VLOOKUP($C71,User!$C$13:$M$23,2,0)+VLOOKUP($D71,User!$C$13:$M$23,2,0)</f>
        <v>96</v>
      </c>
      <c r="G71" s="93">
        <f>VLOOKUP($B71,User!$C$13:$M$23,4,0)+VLOOKUP($C71,User!$C$13:$M$23,4,0)+VLOOKUP($D71,User!$C$13:$M$23,4,0)</f>
        <v>1664</v>
      </c>
      <c r="H71" s="94">
        <f>VLOOKUP($B71,User!$C$13:$M$23,11,0)+VLOOKUP($C71,User!$C$13:$M$23,11,0)+VLOOKUP($D71,User!$C$13:$M$23,11,0)</f>
        <v>0</v>
      </c>
      <c r="I71" s="87">
        <f t="shared" si="1"/>
        <v>3</v>
      </c>
    </row>
    <row r="72" spans="2:14" ht="15.75" x14ac:dyDescent="0.25">
      <c r="B72" s="68" t="s">
        <v>12</v>
      </c>
      <c r="C72" s="8" t="s">
        <v>13</v>
      </c>
      <c r="D72" s="8" t="s">
        <v>17</v>
      </c>
      <c r="E72" s="77"/>
      <c r="F72" s="89">
        <f>VLOOKUP($B72,User!$C$13:$M$23,2,0)+VLOOKUP($C72,User!$C$13:$M$23,2,0)+VLOOKUP($D72,User!$C$13:$M$23,2,0)</f>
        <v>108</v>
      </c>
      <c r="G72" s="93">
        <f>VLOOKUP($B72,User!$C$13:$M$23,4,0)+VLOOKUP($C72,User!$C$13:$M$23,4,0)+VLOOKUP($D72,User!$C$13:$M$23,4,0)</f>
        <v>1536</v>
      </c>
      <c r="H72" s="94">
        <f>VLOOKUP($B72,User!$C$13:$M$23,11,0)+VLOOKUP($C72,User!$C$13:$M$23,11,0)+VLOOKUP($D72,User!$C$13:$M$23,11,0)</f>
        <v>0</v>
      </c>
      <c r="I72" s="87">
        <f t="shared" si="1"/>
        <v>3</v>
      </c>
    </row>
    <row r="73" spans="2:14" ht="15.75" x14ac:dyDescent="0.25">
      <c r="B73" s="68" t="s">
        <v>12</v>
      </c>
      <c r="C73" s="8" t="s">
        <v>13</v>
      </c>
      <c r="D73" s="8" t="s">
        <v>18</v>
      </c>
      <c r="E73" s="77"/>
      <c r="F73" s="89">
        <f>VLOOKUP($B73,User!$C$13:$M$23,2,0)+VLOOKUP($C73,User!$C$13:$M$23,2,0)+VLOOKUP($D73,User!$C$13:$M$23,2,0)</f>
        <v>120</v>
      </c>
      <c r="G73" s="93">
        <f>VLOOKUP($B73,User!$C$13:$M$23,4,0)+VLOOKUP($C73,User!$C$13:$M$23,4,0)+VLOOKUP($D73,User!$C$13:$M$23,4,0)</f>
        <v>1280</v>
      </c>
      <c r="H73" s="94">
        <f>VLOOKUP($B73,User!$C$13:$M$23,11,0)+VLOOKUP($C73,User!$C$13:$M$23,11,0)+VLOOKUP($D73,User!$C$13:$M$23,11,0)</f>
        <v>0</v>
      </c>
      <c r="I73" s="87">
        <f t="shared" si="1"/>
        <v>3</v>
      </c>
    </row>
    <row r="74" spans="2:14" ht="15.75" x14ac:dyDescent="0.25">
      <c r="B74" s="68" t="s">
        <v>12</v>
      </c>
      <c r="C74" s="8" t="s">
        <v>13</v>
      </c>
      <c r="D74" s="8" t="s">
        <v>19</v>
      </c>
      <c r="E74" s="77"/>
      <c r="F74" s="89">
        <f>VLOOKUP($B74,User!$C$13:$M$23,2,0)+VLOOKUP($C74,User!$C$13:$M$23,2,0)+VLOOKUP($D74,User!$C$13:$M$23,2,0)</f>
        <v>108</v>
      </c>
      <c r="G74" s="93">
        <f>VLOOKUP($B74,User!$C$13:$M$23,4,0)+VLOOKUP($C74,User!$C$13:$M$23,4,0)+VLOOKUP($D74,User!$C$13:$M$23,4,0)</f>
        <v>1024</v>
      </c>
      <c r="H74" s="94">
        <f>VLOOKUP($B74,User!$C$13:$M$23,11,0)+VLOOKUP($C74,User!$C$13:$M$23,11,0)+VLOOKUP($D74,User!$C$13:$M$23,11,0)</f>
        <v>3600</v>
      </c>
      <c r="I74" s="87">
        <f t="shared" si="1"/>
        <v>3</v>
      </c>
    </row>
    <row r="75" spans="2:14" ht="15.75" x14ac:dyDescent="0.25">
      <c r="B75" s="68" t="s">
        <v>12</v>
      </c>
      <c r="C75" s="8" t="s">
        <v>13</v>
      </c>
      <c r="D75" s="8" t="s">
        <v>20</v>
      </c>
      <c r="E75" s="77"/>
      <c r="F75" s="89">
        <f>VLOOKUP($B75,User!$C$13:$M$23,2,0)+VLOOKUP($C75,User!$C$13:$M$23,2,0)+VLOOKUP($D75,User!$C$13:$M$23,2,0)</f>
        <v>72</v>
      </c>
      <c r="G75" s="93">
        <f>VLOOKUP($B75,User!$C$13:$M$23,4,0)+VLOOKUP($C75,User!$C$13:$M$23,4,0)+VLOOKUP($D75,User!$C$13:$M$23,4,0)</f>
        <v>1536</v>
      </c>
      <c r="H75" s="94">
        <f>VLOOKUP($B75,User!$C$13:$M$23,11,0)+VLOOKUP($C75,User!$C$13:$M$23,11,0)+VLOOKUP($D75,User!$C$13:$M$23,11,0)</f>
        <v>3600</v>
      </c>
      <c r="I75" s="87">
        <f t="shared" si="1"/>
        <v>3</v>
      </c>
    </row>
    <row r="76" spans="2:14" ht="15.75" x14ac:dyDescent="0.25">
      <c r="B76" s="68" t="s">
        <v>12</v>
      </c>
      <c r="C76" s="8" t="s">
        <v>13</v>
      </c>
      <c r="D76" s="8" t="s">
        <v>21</v>
      </c>
      <c r="E76" s="77"/>
      <c r="F76" s="89">
        <f>VLOOKUP($B76,User!$C$13:$M$23,2,0)+VLOOKUP($C76,User!$C$13:$M$23,2,0)+VLOOKUP($D76,User!$C$13:$M$23,2,0)</f>
        <v>84</v>
      </c>
      <c r="G76" s="93">
        <f>VLOOKUP($B76,User!$C$13:$M$23,4,0)+VLOOKUP($C76,User!$C$13:$M$23,4,0)+VLOOKUP($D76,User!$C$13:$M$23,4,0)</f>
        <v>1280</v>
      </c>
      <c r="H76" s="94">
        <f>VLOOKUP($B76,User!$C$13:$M$23,11,0)+VLOOKUP($C76,User!$C$13:$M$23,11,0)+VLOOKUP($D76,User!$C$13:$M$23,11,0)</f>
        <v>3600</v>
      </c>
      <c r="I76" s="87">
        <f t="shared" si="1"/>
        <v>3</v>
      </c>
    </row>
    <row r="77" spans="2:14" ht="15.75" x14ac:dyDescent="0.25">
      <c r="B77" s="68" t="s">
        <v>12</v>
      </c>
      <c r="C77" s="8" t="s">
        <v>13</v>
      </c>
      <c r="D77" s="8" t="s">
        <v>22</v>
      </c>
      <c r="E77" s="77"/>
      <c r="F77" s="89">
        <f>VLOOKUP($B77,User!$C$13:$M$23,2,0)+VLOOKUP($C77,User!$C$13:$M$23,2,0)+VLOOKUP($D77,User!$C$13:$M$23,2,0)</f>
        <v>96</v>
      </c>
      <c r="G77" s="93">
        <f>VLOOKUP($B77,User!$C$13:$M$23,4,0)+VLOOKUP($C77,User!$C$13:$M$23,4,0)+VLOOKUP($D77,User!$C$13:$M$23,4,0)</f>
        <v>1152</v>
      </c>
      <c r="H77" s="94">
        <f>VLOOKUP($B77,User!$C$13:$M$23,11,0)+VLOOKUP($C77,User!$C$13:$M$23,11,0)+VLOOKUP($D77,User!$C$13:$M$23,11,0)</f>
        <v>3600</v>
      </c>
      <c r="I77" s="87">
        <f t="shared" si="1"/>
        <v>3</v>
      </c>
    </row>
    <row r="78" spans="2:14" ht="15.75" x14ac:dyDescent="0.25">
      <c r="B78" s="68" t="s">
        <v>12</v>
      </c>
      <c r="C78" s="8" t="s">
        <v>14</v>
      </c>
      <c r="D78" s="8" t="s">
        <v>15</v>
      </c>
      <c r="E78" s="77"/>
      <c r="F78" s="89">
        <f>VLOOKUP($B78,User!$C$13:$M$23,2,0)+VLOOKUP($C78,User!$C$13:$M$23,2,0)+VLOOKUP($D78,User!$C$13:$M$23,2,0)</f>
        <v>84</v>
      </c>
      <c r="G78" s="93">
        <f>VLOOKUP($B78,User!$C$13:$M$23,4,0)+VLOOKUP($C78,User!$C$13:$M$23,4,0)+VLOOKUP($D78,User!$C$13:$M$23,4,0)</f>
        <v>768</v>
      </c>
      <c r="H78" s="94">
        <f>VLOOKUP($B78,User!$C$13:$M$23,11,0)+VLOOKUP($C78,User!$C$13:$M$23,11,0)+VLOOKUP($D78,User!$C$13:$M$23,11,0)</f>
        <v>7200</v>
      </c>
      <c r="I78" s="87">
        <f t="shared" si="1"/>
        <v>3</v>
      </c>
    </row>
    <row r="79" spans="2:14" ht="15.75" x14ac:dyDescent="0.25">
      <c r="B79" s="68" t="s">
        <v>12</v>
      </c>
      <c r="C79" s="8" t="s">
        <v>14</v>
      </c>
      <c r="D79" s="8" t="s">
        <v>16</v>
      </c>
      <c r="E79" s="77"/>
      <c r="F79" s="89">
        <f>VLOOKUP($B79,User!$C$13:$M$23,2,0)+VLOOKUP($C79,User!$C$13:$M$23,2,0)+VLOOKUP($D79,User!$C$13:$M$23,2,0)</f>
        <v>96</v>
      </c>
      <c r="G79" s="93">
        <f>VLOOKUP($B79,User!$C$13:$M$23,4,0)+VLOOKUP($C79,User!$C$13:$M$23,4,0)+VLOOKUP($D79,User!$C$13:$M$23,4,0)</f>
        <v>640</v>
      </c>
      <c r="H79" s="94">
        <f>VLOOKUP($B79,User!$C$13:$M$23,11,0)+VLOOKUP($C79,User!$C$13:$M$23,11,0)+VLOOKUP($D79,User!$C$13:$M$23,11,0)</f>
        <v>7200</v>
      </c>
      <c r="I79" s="87">
        <f t="shared" si="1"/>
        <v>3</v>
      </c>
    </row>
    <row r="80" spans="2:14" ht="15.75" x14ac:dyDescent="0.25">
      <c r="B80" s="68" t="s">
        <v>12</v>
      </c>
      <c r="C80" s="8" t="s">
        <v>14</v>
      </c>
      <c r="D80" s="8" t="s">
        <v>17</v>
      </c>
      <c r="E80" s="77"/>
      <c r="F80" s="89">
        <f>VLOOKUP($B80,User!$C$13:$M$23,2,0)+VLOOKUP($C80,User!$C$13:$M$23,2,0)+VLOOKUP($D80,User!$C$13:$M$23,2,0)</f>
        <v>108</v>
      </c>
      <c r="G80" s="93">
        <f>VLOOKUP($B80,User!$C$13:$M$23,4,0)+VLOOKUP($C80,User!$C$13:$M$23,4,0)+VLOOKUP($D80,User!$C$13:$M$23,4,0)</f>
        <v>512</v>
      </c>
      <c r="H80" s="94">
        <f>VLOOKUP($B80,User!$C$13:$M$23,11,0)+VLOOKUP($C80,User!$C$13:$M$23,11,0)+VLOOKUP($D80,User!$C$13:$M$23,11,0)</f>
        <v>7200</v>
      </c>
      <c r="I80" s="87">
        <f t="shared" si="1"/>
        <v>3</v>
      </c>
    </row>
    <row r="81" spans="2:9" ht="15.75" x14ac:dyDescent="0.25">
      <c r="B81" s="68" t="s">
        <v>12</v>
      </c>
      <c r="C81" s="8" t="s">
        <v>14</v>
      </c>
      <c r="D81" s="8" t="s">
        <v>18</v>
      </c>
      <c r="E81" s="77"/>
      <c r="F81" s="89">
        <f>VLOOKUP($B81,User!$C$13:$M$23,2,0)+VLOOKUP($C81,User!$C$13:$M$23,2,0)+VLOOKUP($D81,User!$C$13:$M$23,2,0)</f>
        <v>120</v>
      </c>
      <c r="G81" s="93">
        <f>VLOOKUP($B81,User!$C$13:$M$23,4,0)+VLOOKUP($C81,User!$C$13:$M$23,4,0)+VLOOKUP($D81,User!$C$13:$M$23,4,0)</f>
        <v>256</v>
      </c>
      <c r="H81" s="94">
        <f>VLOOKUP($B81,User!$C$13:$M$23,11,0)+VLOOKUP($C81,User!$C$13:$M$23,11,0)+VLOOKUP($D81,User!$C$13:$M$23,11,0)</f>
        <v>7200</v>
      </c>
      <c r="I81" s="87">
        <f t="shared" si="1"/>
        <v>3</v>
      </c>
    </row>
    <row r="82" spans="2:9" ht="15.75" x14ac:dyDescent="0.25">
      <c r="B82" s="68" t="s">
        <v>12</v>
      </c>
      <c r="C82" s="8" t="s">
        <v>14</v>
      </c>
      <c r="D82" s="8" t="s">
        <v>19</v>
      </c>
      <c r="E82" s="77"/>
      <c r="F82" s="89">
        <f>VLOOKUP($B82,User!$C$13:$M$23,2,0)+VLOOKUP($C82,User!$C$13:$M$23,2,0)+VLOOKUP($D82,User!$C$13:$M$23,2,0)</f>
        <v>108</v>
      </c>
      <c r="G82" s="93">
        <f>VLOOKUP($B82,User!$C$13:$M$23,4,0)+VLOOKUP($C82,User!$C$13:$M$23,4,0)+VLOOKUP($D82,User!$C$13:$M$23,4,0)</f>
        <v>0</v>
      </c>
      <c r="H82" s="94">
        <f>VLOOKUP($B82,User!$C$13:$M$23,11,0)+VLOOKUP($C82,User!$C$13:$M$23,11,0)+VLOOKUP($D82,User!$C$13:$M$23,11,0)</f>
        <v>10800</v>
      </c>
      <c r="I82" s="87">
        <f t="shared" si="1"/>
        <v>3</v>
      </c>
    </row>
    <row r="83" spans="2:9" ht="15.75" x14ac:dyDescent="0.25">
      <c r="B83" s="68" t="s">
        <v>12</v>
      </c>
      <c r="C83" s="8" t="s">
        <v>14</v>
      </c>
      <c r="D83" s="8" t="s">
        <v>20</v>
      </c>
      <c r="E83" s="77"/>
      <c r="F83" s="89">
        <f>VLOOKUP($B83,User!$C$13:$M$23,2,0)+VLOOKUP($C83,User!$C$13:$M$23,2,0)+VLOOKUP($D83,User!$C$13:$M$23,2,0)</f>
        <v>72</v>
      </c>
      <c r="G83" s="93">
        <f>VLOOKUP($B83,User!$C$13:$M$23,4,0)+VLOOKUP($C83,User!$C$13:$M$23,4,0)+VLOOKUP($D83,User!$C$13:$M$23,4,0)</f>
        <v>512</v>
      </c>
      <c r="H83" s="94">
        <f>VLOOKUP($B83,User!$C$13:$M$23,11,0)+VLOOKUP($C83,User!$C$13:$M$23,11,0)+VLOOKUP($D83,User!$C$13:$M$23,11,0)</f>
        <v>10800</v>
      </c>
      <c r="I83" s="87">
        <f t="shared" si="1"/>
        <v>3</v>
      </c>
    </row>
    <row r="84" spans="2:9" ht="15.75" x14ac:dyDescent="0.25">
      <c r="B84" s="68" t="s">
        <v>12</v>
      </c>
      <c r="C84" s="8" t="s">
        <v>14</v>
      </c>
      <c r="D84" s="8" t="s">
        <v>21</v>
      </c>
      <c r="E84" s="77"/>
      <c r="F84" s="89">
        <f>VLOOKUP($B84,User!$C$13:$M$23,2,0)+VLOOKUP($C84,User!$C$13:$M$23,2,0)+VLOOKUP($D84,User!$C$13:$M$23,2,0)</f>
        <v>84</v>
      </c>
      <c r="G84" s="93">
        <f>VLOOKUP($B84,User!$C$13:$M$23,4,0)+VLOOKUP($C84,User!$C$13:$M$23,4,0)+VLOOKUP($D84,User!$C$13:$M$23,4,0)</f>
        <v>256</v>
      </c>
      <c r="H84" s="94">
        <f>VLOOKUP($B84,User!$C$13:$M$23,11,0)+VLOOKUP($C84,User!$C$13:$M$23,11,0)+VLOOKUP($D84,User!$C$13:$M$23,11,0)</f>
        <v>10800</v>
      </c>
      <c r="I84" s="87">
        <f t="shared" si="1"/>
        <v>3</v>
      </c>
    </row>
    <row r="85" spans="2:9" ht="15.75" x14ac:dyDescent="0.25">
      <c r="B85" s="68" t="s">
        <v>12</v>
      </c>
      <c r="C85" s="8" t="s">
        <v>14</v>
      </c>
      <c r="D85" s="8" t="s">
        <v>22</v>
      </c>
      <c r="E85" s="77"/>
      <c r="F85" s="89">
        <f>VLOOKUP($B85,User!$C$13:$M$23,2,0)+VLOOKUP($C85,User!$C$13:$M$23,2,0)+VLOOKUP($D85,User!$C$13:$M$23,2,0)</f>
        <v>96</v>
      </c>
      <c r="G85" s="93">
        <f>VLOOKUP($B85,User!$C$13:$M$23,4,0)+VLOOKUP($C85,User!$C$13:$M$23,4,0)+VLOOKUP($D85,User!$C$13:$M$23,4,0)</f>
        <v>128</v>
      </c>
      <c r="H85" s="94">
        <f>VLOOKUP($B85,User!$C$13:$M$23,11,0)+VLOOKUP($C85,User!$C$13:$M$23,11,0)+VLOOKUP($D85,User!$C$13:$M$23,11,0)</f>
        <v>10800</v>
      </c>
      <c r="I85" s="87">
        <f t="shared" si="1"/>
        <v>3</v>
      </c>
    </row>
    <row r="86" spans="2:9" ht="15.75" x14ac:dyDescent="0.25">
      <c r="B86" s="68" t="s">
        <v>12</v>
      </c>
      <c r="C86" s="8" t="s">
        <v>15</v>
      </c>
      <c r="D86" s="8" t="s">
        <v>16</v>
      </c>
      <c r="E86" s="77"/>
      <c r="F86" s="89">
        <f>VLOOKUP($B86,User!$C$13:$M$23,2,0)+VLOOKUP($C86,User!$C$13:$M$23,2,0)+VLOOKUP($D86,User!$C$13:$M$23,2,0)</f>
        <v>108</v>
      </c>
      <c r="G86" s="93">
        <f>VLOOKUP($B86,User!$C$13:$M$23,4,0)+VLOOKUP($C86,User!$C$13:$M$23,4,0)+VLOOKUP($D86,User!$C$13:$M$23,4,0)</f>
        <v>1408</v>
      </c>
      <c r="H86" s="94">
        <f>VLOOKUP($B86,User!$C$13:$M$23,11,0)+VLOOKUP($C86,User!$C$13:$M$23,11,0)+VLOOKUP($D86,User!$C$13:$M$23,11,0)</f>
        <v>0</v>
      </c>
      <c r="I86" s="87">
        <f t="shared" si="1"/>
        <v>3</v>
      </c>
    </row>
    <row r="87" spans="2:9" ht="15.75" x14ac:dyDescent="0.25">
      <c r="B87" s="68" t="s">
        <v>12</v>
      </c>
      <c r="C87" s="8" t="s">
        <v>15</v>
      </c>
      <c r="D87" s="8" t="s">
        <v>17</v>
      </c>
      <c r="E87" s="77"/>
      <c r="F87" s="89">
        <f>VLOOKUP($B87,User!$C$13:$M$23,2,0)+VLOOKUP($C87,User!$C$13:$M$23,2,0)+VLOOKUP($D87,User!$C$13:$M$23,2,0)</f>
        <v>120</v>
      </c>
      <c r="G87" s="93">
        <f>VLOOKUP($B87,User!$C$13:$M$23,4,0)+VLOOKUP($C87,User!$C$13:$M$23,4,0)+VLOOKUP($D87,User!$C$13:$M$23,4,0)</f>
        <v>1280</v>
      </c>
      <c r="H87" s="94">
        <f>VLOOKUP($B87,User!$C$13:$M$23,11,0)+VLOOKUP($C87,User!$C$13:$M$23,11,0)+VLOOKUP($D87,User!$C$13:$M$23,11,0)</f>
        <v>0</v>
      </c>
      <c r="I87" s="87">
        <f t="shared" si="1"/>
        <v>3</v>
      </c>
    </row>
    <row r="88" spans="2:9" ht="15.75" x14ac:dyDescent="0.25">
      <c r="B88" s="68" t="s">
        <v>12</v>
      </c>
      <c r="C88" s="8" t="s">
        <v>15</v>
      </c>
      <c r="D88" s="8" t="s">
        <v>18</v>
      </c>
      <c r="E88" s="77"/>
      <c r="F88" s="89">
        <f>VLOOKUP($B88,User!$C$13:$M$23,2,0)+VLOOKUP($C88,User!$C$13:$M$23,2,0)+VLOOKUP($D88,User!$C$13:$M$23,2,0)</f>
        <v>132</v>
      </c>
      <c r="G88" s="93">
        <f>VLOOKUP($B88,User!$C$13:$M$23,4,0)+VLOOKUP($C88,User!$C$13:$M$23,4,0)+VLOOKUP($D88,User!$C$13:$M$23,4,0)</f>
        <v>1024</v>
      </c>
      <c r="H88" s="94">
        <f>VLOOKUP($B88,User!$C$13:$M$23,11,0)+VLOOKUP($C88,User!$C$13:$M$23,11,0)+VLOOKUP($D88,User!$C$13:$M$23,11,0)</f>
        <v>0</v>
      </c>
      <c r="I88" s="87">
        <f t="shared" si="1"/>
        <v>3</v>
      </c>
    </row>
    <row r="89" spans="2:9" ht="15.75" x14ac:dyDescent="0.25">
      <c r="B89" s="68" t="s">
        <v>12</v>
      </c>
      <c r="C89" s="8" t="s">
        <v>15</v>
      </c>
      <c r="D89" s="8" t="s">
        <v>19</v>
      </c>
      <c r="E89" s="77"/>
      <c r="F89" s="89">
        <f>VLOOKUP($B89,User!$C$13:$M$23,2,0)+VLOOKUP($C89,User!$C$13:$M$23,2,0)+VLOOKUP($D89,User!$C$13:$M$23,2,0)</f>
        <v>120</v>
      </c>
      <c r="G89" s="93">
        <f>VLOOKUP($B89,User!$C$13:$M$23,4,0)+VLOOKUP($C89,User!$C$13:$M$23,4,0)+VLOOKUP($D89,User!$C$13:$M$23,4,0)</f>
        <v>768</v>
      </c>
      <c r="H89" s="94">
        <f>VLOOKUP($B89,User!$C$13:$M$23,11,0)+VLOOKUP($C89,User!$C$13:$M$23,11,0)+VLOOKUP($D89,User!$C$13:$M$23,11,0)</f>
        <v>3600</v>
      </c>
      <c r="I89" s="87">
        <f t="shared" si="1"/>
        <v>3</v>
      </c>
    </row>
    <row r="90" spans="2:9" ht="15.75" x14ac:dyDescent="0.25">
      <c r="B90" s="68" t="s">
        <v>12</v>
      </c>
      <c r="C90" s="8" t="s">
        <v>15</v>
      </c>
      <c r="D90" s="8" t="s">
        <v>20</v>
      </c>
      <c r="E90" s="77"/>
      <c r="F90" s="89">
        <f>VLOOKUP($B90,User!$C$13:$M$23,2,0)+VLOOKUP($C90,User!$C$13:$M$23,2,0)+VLOOKUP($D90,User!$C$13:$M$23,2,0)</f>
        <v>84</v>
      </c>
      <c r="G90" s="93">
        <f>VLOOKUP($B90,User!$C$13:$M$23,4,0)+VLOOKUP($C90,User!$C$13:$M$23,4,0)+VLOOKUP($D90,User!$C$13:$M$23,4,0)</f>
        <v>1280</v>
      </c>
      <c r="H90" s="94">
        <f>VLOOKUP($B90,User!$C$13:$M$23,11,0)+VLOOKUP($C90,User!$C$13:$M$23,11,0)+VLOOKUP($D90,User!$C$13:$M$23,11,0)</f>
        <v>3600</v>
      </c>
      <c r="I90" s="87">
        <f t="shared" si="1"/>
        <v>3</v>
      </c>
    </row>
    <row r="91" spans="2:9" ht="15.75" x14ac:dyDescent="0.25">
      <c r="B91" s="68" t="s">
        <v>12</v>
      </c>
      <c r="C91" s="8" t="s">
        <v>15</v>
      </c>
      <c r="D91" s="8" t="s">
        <v>21</v>
      </c>
      <c r="E91" s="77"/>
      <c r="F91" s="89">
        <f>VLOOKUP($B91,User!$C$13:$M$23,2,0)+VLOOKUP($C91,User!$C$13:$M$23,2,0)+VLOOKUP($D91,User!$C$13:$M$23,2,0)</f>
        <v>96</v>
      </c>
      <c r="G91" s="93">
        <f>VLOOKUP($B91,User!$C$13:$M$23,4,0)+VLOOKUP($C91,User!$C$13:$M$23,4,0)+VLOOKUP($D91,User!$C$13:$M$23,4,0)</f>
        <v>1024</v>
      </c>
      <c r="H91" s="94">
        <f>VLOOKUP($B91,User!$C$13:$M$23,11,0)+VLOOKUP($C91,User!$C$13:$M$23,11,0)+VLOOKUP($D91,User!$C$13:$M$23,11,0)</f>
        <v>3600</v>
      </c>
      <c r="I91" s="87">
        <f t="shared" si="1"/>
        <v>3</v>
      </c>
    </row>
    <row r="92" spans="2:9" ht="15.75" x14ac:dyDescent="0.25">
      <c r="B92" s="68" t="s">
        <v>12</v>
      </c>
      <c r="C92" s="8" t="s">
        <v>15</v>
      </c>
      <c r="D92" s="8" t="s">
        <v>22</v>
      </c>
      <c r="E92" s="77"/>
      <c r="F92" s="89">
        <f>VLOOKUP($B92,User!$C$13:$M$23,2,0)+VLOOKUP($C92,User!$C$13:$M$23,2,0)+VLOOKUP($D92,User!$C$13:$M$23,2,0)</f>
        <v>108</v>
      </c>
      <c r="G92" s="93">
        <f>VLOOKUP($B92,User!$C$13:$M$23,4,0)+VLOOKUP($C92,User!$C$13:$M$23,4,0)+VLOOKUP($D92,User!$C$13:$M$23,4,0)</f>
        <v>896</v>
      </c>
      <c r="H92" s="94">
        <f>VLOOKUP($B92,User!$C$13:$M$23,11,0)+VLOOKUP($C92,User!$C$13:$M$23,11,0)+VLOOKUP($D92,User!$C$13:$M$23,11,0)</f>
        <v>3600</v>
      </c>
      <c r="I92" s="87">
        <f t="shared" si="1"/>
        <v>3</v>
      </c>
    </row>
    <row r="93" spans="2:9" ht="15.75" x14ac:dyDescent="0.25">
      <c r="B93" s="68" t="s">
        <v>12</v>
      </c>
      <c r="C93" s="8" t="s">
        <v>16</v>
      </c>
      <c r="D93" s="8" t="s">
        <v>17</v>
      </c>
      <c r="E93" s="77"/>
      <c r="F93" s="89">
        <f>VLOOKUP($B93,User!$C$13:$M$23,2,0)+VLOOKUP($C93,User!$C$13:$M$23,2,0)+VLOOKUP($D93,User!$C$13:$M$23,2,0)</f>
        <v>132</v>
      </c>
      <c r="G93" s="93">
        <f>VLOOKUP($B93,User!$C$13:$M$23,4,0)+VLOOKUP($C93,User!$C$13:$M$23,4,0)+VLOOKUP($D93,User!$C$13:$M$23,4,0)</f>
        <v>1152</v>
      </c>
      <c r="H93" s="94">
        <f>VLOOKUP($B93,User!$C$13:$M$23,11,0)+VLOOKUP($C93,User!$C$13:$M$23,11,0)+VLOOKUP($D93,User!$C$13:$M$23,11,0)</f>
        <v>0</v>
      </c>
      <c r="I93" s="87">
        <f t="shared" si="1"/>
        <v>3</v>
      </c>
    </row>
    <row r="94" spans="2:9" ht="15.75" x14ac:dyDescent="0.25">
      <c r="B94" s="68" t="s">
        <v>12</v>
      </c>
      <c r="C94" s="8" t="s">
        <v>16</v>
      </c>
      <c r="D94" s="8" t="s">
        <v>18</v>
      </c>
      <c r="E94" s="77"/>
      <c r="F94" s="89">
        <f>VLOOKUP($B94,User!$C$13:$M$23,2,0)+VLOOKUP($C94,User!$C$13:$M$23,2,0)+VLOOKUP($D94,User!$C$13:$M$23,2,0)</f>
        <v>144</v>
      </c>
      <c r="G94" s="93">
        <f>VLOOKUP($B94,User!$C$13:$M$23,4,0)+VLOOKUP($C94,User!$C$13:$M$23,4,0)+VLOOKUP($D94,User!$C$13:$M$23,4,0)</f>
        <v>896</v>
      </c>
      <c r="H94" s="94">
        <f>VLOOKUP($B94,User!$C$13:$M$23,11,0)+VLOOKUP($C94,User!$C$13:$M$23,11,0)+VLOOKUP($D94,User!$C$13:$M$23,11,0)</f>
        <v>0</v>
      </c>
      <c r="I94" s="87">
        <f t="shared" si="1"/>
        <v>3</v>
      </c>
    </row>
    <row r="95" spans="2:9" ht="15.75" x14ac:dyDescent="0.25">
      <c r="B95" s="68" t="s">
        <v>12</v>
      </c>
      <c r="C95" s="8" t="s">
        <v>16</v>
      </c>
      <c r="D95" s="8" t="s">
        <v>19</v>
      </c>
      <c r="E95" s="77"/>
      <c r="F95" s="89">
        <f>VLOOKUP($B95,User!$C$13:$M$23,2,0)+VLOOKUP($C95,User!$C$13:$M$23,2,0)+VLOOKUP($D95,User!$C$13:$M$23,2,0)</f>
        <v>132</v>
      </c>
      <c r="G95" s="93">
        <f>VLOOKUP($B95,User!$C$13:$M$23,4,0)+VLOOKUP($C95,User!$C$13:$M$23,4,0)+VLOOKUP($D95,User!$C$13:$M$23,4,0)</f>
        <v>640</v>
      </c>
      <c r="H95" s="94">
        <f>VLOOKUP($B95,User!$C$13:$M$23,11,0)+VLOOKUP($C95,User!$C$13:$M$23,11,0)+VLOOKUP($D95,User!$C$13:$M$23,11,0)</f>
        <v>3600</v>
      </c>
      <c r="I95" s="87">
        <f t="shared" si="1"/>
        <v>3</v>
      </c>
    </row>
    <row r="96" spans="2:9" ht="15.75" x14ac:dyDescent="0.25">
      <c r="B96" s="68" t="s">
        <v>12</v>
      </c>
      <c r="C96" s="8" t="s">
        <v>16</v>
      </c>
      <c r="D96" s="8" t="s">
        <v>20</v>
      </c>
      <c r="E96" s="77"/>
      <c r="F96" s="89">
        <f>VLOOKUP($B96,User!$C$13:$M$23,2,0)+VLOOKUP($C96,User!$C$13:$M$23,2,0)+VLOOKUP($D96,User!$C$13:$M$23,2,0)</f>
        <v>96</v>
      </c>
      <c r="G96" s="93">
        <f>VLOOKUP($B96,User!$C$13:$M$23,4,0)+VLOOKUP($C96,User!$C$13:$M$23,4,0)+VLOOKUP($D96,User!$C$13:$M$23,4,0)</f>
        <v>1152</v>
      </c>
      <c r="H96" s="94">
        <f>VLOOKUP($B96,User!$C$13:$M$23,11,0)+VLOOKUP($C96,User!$C$13:$M$23,11,0)+VLOOKUP($D96,User!$C$13:$M$23,11,0)</f>
        <v>3600</v>
      </c>
      <c r="I96" s="87">
        <f t="shared" si="1"/>
        <v>3</v>
      </c>
    </row>
    <row r="97" spans="2:9" ht="15.75" x14ac:dyDescent="0.25">
      <c r="B97" s="68" t="s">
        <v>12</v>
      </c>
      <c r="C97" s="8" t="s">
        <v>16</v>
      </c>
      <c r="D97" s="8" t="s">
        <v>21</v>
      </c>
      <c r="E97" s="77"/>
      <c r="F97" s="89">
        <f>VLOOKUP($B97,User!$C$13:$M$23,2,0)+VLOOKUP($C97,User!$C$13:$M$23,2,0)+VLOOKUP($D97,User!$C$13:$M$23,2,0)</f>
        <v>108</v>
      </c>
      <c r="G97" s="93">
        <f>VLOOKUP($B97,User!$C$13:$M$23,4,0)+VLOOKUP($C97,User!$C$13:$M$23,4,0)+VLOOKUP($D97,User!$C$13:$M$23,4,0)</f>
        <v>896</v>
      </c>
      <c r="H97" s="94">
        <f>VLOOKUP($B97,User!$C$13:$M$23,11,0)+VLOOKUP($C97,User!$C$13:$M$23,11,0)+VLOOKUP($D97,User!$C$13:$M$23,11,0)</f>
        <v>3600</v>
      </c>
      <c r="I97" s="87">
        <f t="shared" si="1"/>
        <v>3</v>
      </c>
    </row>
    <row r="98" spans="2:9" ht="15.75" x14ac:dyDescent="0.25">
      <c r="B98" s="68" t="s">
        <v>12</v>
      </c>
      <c r="C98" s="8" t="s">
        <v>16</v>
      </c>
      <c r="D98" s="8" t="s">
        <v>22</v>
      </c>
      <c r="E98" s="77"/>
      <c r="F98" s="89">
        <f>VLOOKUP($B98,User!$C$13:$M$23,2,0)+VLOOKUP($C98,User!$C$13:$M$23,2,0)+VLOOKUP($D98,User!$C$13:$M$23,2,0)</f>
        <v>120</v>
      </c>
      <c r="G98" s="93">
        <f>VLOOKUP($B98,User!$C$13:$M$23,4,0)+VLOOKUP($C98,User!$C$13:$M$23,4,0)+VLOOKUP($D98,User!$C$13:$M$23,4,0)</f>
        <v>768</v>
      </c>
      <c r="H98" s="94">
        <f>VLOOKUP($B98,User!$C$13:$M$23,11,0)+VLOOKUP($C98,User!$C$13:$M$23,11,0)+VLOOKUP($D98,User!$C$13:$M$23,11,0)</f>
        <v>3600</v>
      </c>
      <c r="I98" s="87">
        <f t="shared" si="1"/>
        <v>3</v>
      </c>
    </row>
    <row r="99" spans="2:9" ht="15.75" x14ac:dyDescent="0.25">
      <c r="B99" s="68" t="s">
        <v>12</v>
      </c>
      <c r="C99" s="8" t="s">
        <v>17</v>
      </c>
      <c r="D99" s="8" t="s">
        <v>18</v>
      </c>
      <c r="E99" s="77"/>
      <c r="F99" s="89">
        <f>VLOOKUP($B99,User!$C$13:$M$23,2,0)+VLOOKUP($C99,User!$C$13:$M$23,2,0)+VLOOKUP($D99,User!$C$13:$M$23,2,0)</f>
        <v>156</v>
      </c>
      <c r="G99" s="93">
        <f>VLOOKUP($B99,User!$C$13:$M$23,4,0)+VLOOKUP($C99,User!$C$13:$M$23,4,0)+VLOOKUP($D99,User!$C$13:$M$23,4,0)</f>
        <v>768</v>
      </c>
      <c r="H99" s="94">
        <f>VLOOKUP($B99,User!$C$13:$M$23,11,0)+VLOOKUP($C99,User!$C$13:$M$23,11,0)+VLOOKUP($D99,User!$C$13:$M$23,11,0)</f>
        <v>0</v>
      </c>
      <c r="I99" s="87">
        <f t="shared" si="1"/>
        <v>3</v>
      </c>
    </row>
    <row r="100" spans="2:9" ht="15.75" x14ac:dyDescent="0.25">
      <c r="B100" s="68" t="s">
        <v>12</v>
      </c>
      <c r="C100" s="8" t="s">
        <v>17</v>
      </c>
      <c r="D100" s="8" t="s">
        <v>19</v>
      </c>
      <c r="E100" s="77"/>
      <c r="F100" s="89">
        <f>VLOOKUP($B100,User!$C$13:$M$23,2,0)+VLOOKUP($C100,User!$C$13:$M$23,2,0)+VLOOKUP($D100,User!$C$13:$M$23,2,0)</f>
        <v>144</v>
      </c>
      <c r="G100" s="93">
        <f>VLOOKUP($B100,User!$C$13:$M$23,4,0)+VLOOKUP($C100,User!$C$13:$M$23,4,0)+VLOOKUP($D100,User!$C$13:$M$23,4,0)</f>
        <v>512</v>
      </c>
      <c r="H100" s="94">
        <f>VLOOKUP($B100,User!$C$13:$M$23,11,0)+VLOOKUP($C100,User!$C$13:$M$23,11,0)+VLOOKUP($D100,User!$C$13:$M$23,11,0)</f>
        <v>3600</v>
      </c>
      <c r="I100" s="87">
        <f t="shared" si="1"/>
        <v>3</v>
      </c>
    </row>
    <row r="101" spans="2:9" ht="15.75" x14ac:dyDescent="0.25">
      <c r="B101" s="68" t="s">
        <v>12</v>
      </c>
      <c r="C101" s="8" t="s">
        <v>17</v>
      </c>
      <c r="D101" s="8" t="s">
        <v>20</v>
      </c>
      <c r="E101" s="77"/>
      <c r="F101" s="89">
        <f>VLOOKUP($B101,User!$C$13:$M$23,2,0)+VLOOKUP($C101,User!$C$13:$M$23,2,0)+VLOOKUP($D101,User!$C$13:$M$23,2,0)</f>
        <v>108</v>
      </c>
      <c r="G101" s="93">
        <f>VLOOKUP($B101,User!$C$13:$M$23,4,0)+VLOOKUP($C101,User!$C$13:$M$23,4,0)+VLOOKUP($D101,User!$C$13:$M$23,4,0)</f>
        <v>1024</v>
      </c>
      <c r="H101" s="94">
        <f>VLOOKUP($B101,User!$C$13:$M$23,11,0)+VLOOKUP($C101,User!$C$13:$M$23,11,0)+VLOOKUP($D101,User!$C$13:$M$23,11,0)</f>
        <v>3600</v>
      </c>
      <c r="I101" s="87">
        <f t="shared" si="1"/>
        <v>3</v>
      </c>
    </row>
    <row r="102" spans="2:9" ht="15.75" x14ac:dyDescent="0.25">
      <c r="B102" s="68" t="s">
        <v>12</v>
      </c>
      <c r="C102" s="8" t="s">
        <v>17</v>
      </c>
      <c r="D102" s="8" t="s">
        <v>21</v>
      </c>
      <c r="E102" s="77"/>
      <c r="F102" s="89">
        <f>VLOOKUP($B102,User!$C$13:$M$23,2,0)+VLOOKUP($C102,User!$C$13:$M$23,2,0)+VLOOKUP($D102,User!$C$13:$M$23,2,0)</f>
        <v>120</v>
      </c>
      <c r="G102" s="93">
        <f>VLOOKUP($B102,User!$C$13:$M$23,4,0)+VLOOKUP($C102,User!$C$13:$M$23,4,0)+VLOOKUP($D102,User!$C$13:$M$23,4,0)</f>
        <v>768</v>
      </c>
      <c r="H102" s="94">
        <f>VLOOKUP($B102,User!$C$13:$M$23,11,0)+VLOOKUP($C102,User!$C$13:$M$23,11,0)+VLOOKUP($D102,User!$C$13:$M$23,11,0)</f>
        <v>3600</v>
      </c>
      <c r="I102" s="87">
        <f t="shared" si="1"/>
        <v>3</v>
      </c>
    </row>
    <row r="103" spans="2:9" ht="15.75" x14ac:dyDescent="0.25">
      <c r="B103" s="68" t="s">
        <v>12</v>
      </c>
      <c r="C103" s="8" t="s">
        <v>17</v>
      </c>
      <c r="D103" s="8" t="s">
        <v>22</v>
      </c>
      <c r="E103" s="77"/>
      <c r="F103" s="89">
        <f>VLOOKUP($B103,User!$C$13:$M$23,2,0)+VLOOKUP($C103,User!$C$13:$M$23,2,0)+VLOOKUP($D103,User!$C$13:$M$23,2,0)</f>
        <v>132</v>
      </c>
      <c r="G103" s="93">
        <f>VLOOKUP($B103,User!$C$13:$M$23,4,0)+VLOOKUP($C103,User!$C$13:$M$23,4,0)+VLOOKUP($D103,User!$C$13:$M$23,4,0)</f>
        <v>640</v>
      </c>
      <c r="H103" s="94">
        <f>VLOOKUP($B103,User!$C$13:$M$23,11,0)+VLOOKUP($C103,User!$C$13:$M$23,11,0)+VLOOKUP($D103,User!$C$13:$M$23,11,0)</f>
        <v>3600</v>
      </c>
      <c r="I103" s="87">
        <f t="shared" si="1"/>
        <v>3</v>
      </c>
    </row>
    <row r="104" spans="2:9" ht="15.75" x14ac:dyDescent="0.25">
      <c r="B104" s="68" t="s">
        <v>12</v>
      </c>
      <c r="C104" s="8" t="s">
        <v>18</v>
      </c>
      <c r="D104" s="8" t="s">
        <v>19</v>
      </c>
      <c r="E104" s="77"/>
      <c r="F104" s="89">
        <f>VLOOKUP($B104,User!$C$13:$M$23,2,0)+VLOOKUP($C104,User!$C$13:$M$23,2,0)+VLOOKUP($D104,User!$C$13:$M$23,2,0)</f>
        <v>156</v>
      </c>
      <c r="G104" s="93">
        <f>VLOOKUP($B104,User!$C$13:$M$23,4,0)+VLOOKUP($C104,User!$C$13:$M$23,4,0)+VLOOKUP($D104,User!$C$13:$M$23,4,0)</f>
        <v>256</v>
      </c>
      <c r="H104" s="94">
        <f>VLOOKUP($B104,User!$C$13:$M$23,11,0)+VLOOKUP($C104,User!$C$13:$M$23,11,0)+VLOOKUP($D104,User!$C$13:$M$23,11,0)</f>
        <v>3600</v>
      </c>
      <c r="I104" s="87">
        <f t="shared" si="1"/>
        <v>3</v>
      </c>
    </row>
    <row r="105" spans="2:9" ht="15.75" x14ac:dyDescent="0.25">
      <c r="B105" s="68" t="s">
        <v>12</v>
      </c>
      <c r="C105" s="8" t="s">
        <v>18</v>
      </c>
      <c r="D105" s="8" t="s">
        <v>20</v>
      </c>
      <c r="E105" s="77"/>
      <c r="F105" s="89">
        <f>VLOOKUP($B105,User!$C$13:$M$23,2,0)+VLOOKUP($C105,User!$C$13:$M$23,2,0)+VLOOKUP($D105,User!$C$13:$M$23,2,0)</f>
        <v>120</v>
      </c>
      <c r="G105" s="93">
        <f>VLOOKUP($B105,User!$C$13:$M$23,4,0)+VLOOKUP($C105,User!$C$13:$M$23,4,0)+VLOOKUP($D105,User!$C$13:$M$23,4,0)</f>
        <v>768</v>
      </c>
      <c r="H105" s="94">
        <f>VLOOKUP($B105,User!$C$13:$M$23,11,0)+VLOOKUP($C105,User!$C$13:$M$23,11,0)+VLOOKUP($D105,User!$C$13:$M$23,11,0)</f>
        <v>3600</v>
      </c>
      <c r="I105" s="87">
        <f t="shared" si="1"/>
        <v>3</v>
      </c>
    </row>
    <row r="106" spans="2:9" ht="15.75" x14ac:dyDescent="0.25">
      <c r="B106" s="68" t="s">
        <v>12</v>
      </c>
      <c r="C106" s="8" t="s">
        <v>18</v>
      </c>
      <c r="D106" s="8" t="s">
        <v>21</v>
      </c>
      <c r="E106" s="77"/>
      <c r="F106" s="89">
        <f>VLOOKUP($B106,User!$C$13:$M$23,2,0)+VLOOKUP($C106,User!$C$13:$M$23,2,0)+VLOOKUP($D106,User!$C$13:$M$23,2,0)</f>
        <v>132</v>
      </c>
      <c r="G106" s="93">
        <f>VLOOKUP($B106,User!$C$13:$M$23,4,0)+VLOOKUP($C106,User!$C$13:$M$23,4,0)+VLOOKUP($D106,User!$C$13:$M$23,4,0)</f>
        <v>512</v>
      </c>
      <c r="H106" s="94">
        <f>VLOOKUP($B106,User!$C$13:$M$23,11,0)+VLOOKUP($C106,User!$C$13:$M$23,11,0)+VLOOKUP($D106,User!$C$13:$M$23,11,0)</f>
        <v>3600</v>
      </c>
      <c r="I106" s="87">
        <f t="shared" si="1"/>
        <v>3</v>
      </c>
    </row>
    <row r="107" spans="2:9" ht="15.75" x14ac:dyDescent="0.25">
      <c r="B107" s="68" t="s">
        <v>12</v>
      </c>
      <c r="C107" s="8" t="s">
        <v>18</v>
      </c>
      <c r="D107" s="8" t="s">
        <v>22</v>
      </c>
      <c r="E107" s="77"/>
      <c r="F107" s="89">
        <f>VLOOKUP($B107,User!$C$13:$M$23,2,0)+VLOOKUP($C107,User!$C$13:$M$23,2,0)+VLOOKUP($D107,User!$C$13:$M$23,2,0)</f>
        <v>144</v>
      </c>
      <c r="G107" s="93">
        <f>VLOOKUP($B107,User!$C$13:$M$23,4,0)+VLOOKUP($C107,User!$C$13:$M$23,4,0)+VLOOKUP($D107,User!$C$13:$M$23,4,0)</f>
        <v>384</v>
      </c>
      <c r="H107" s="94">
        <f>VLOOKUP($B107,User!$C$13:$M$23,11,0)+VLOOKUP($C107,User!$C$13:$M$23,11,0)+VLOOKUP($D107,User!$C$13:$M$23,11,0)</f>
        <v>3600</v>
      </c>
      <c r="I107" s="87">
        <f t="shared" si="1"/>
        <v>3</v>
      </c>
    </row>
    <row r="108" spans="2:9" ht="15.75" x14ac:dyDescent="0.25">
      <c r="B108" s="68" t="s">
        <v>12</v>
      </c>
      <c r="C108" s="8" t="s">
        <v>19</v>
      </c>
      <c r="D108" s="8" t="s">
        <v>20</v>
      </c>
      <c r="E108" s="77"/>
      <c r="F108" s="89">
        <f>VLOOKUP($B108,User!$C$13:$M$23,2,0)+VLOOKUP($C108,User!$C$13:$M$23,2,0)+VLOOKUP($D108,User!$C$13:$M$23,2,0)</f>
        <v>108</v>
      </c>
      <c r="G108" s="93">
        <f>VLOOKUP($B108,User!$C$13:$M$23,4,0)+VLOOKUP($C108,User!$C$13:$M$23,4,0)+VLOOKUP($D108,User!$C$13:$M$23,4,0)</f>
        <v>512</v>
      </c>
      <c r="H108" s="94">
        <f>VLOOKUP($B108,User!$C$13:$M$23,11,0)+VLOOKUP($C108,User!$C$13:$M$23,11,0)+VLOOKUP($D108,User!$C$13:$M$23,11,0)</f>
        <v>7200</v>
      </c>
      <c r="I108" s="87">
        <f t="shared" si="1"/>
        <v>3</v>
      </c>
    </row>
    <row r="109" spans="2:9" ht="15.75" x14ac:dyDescent="0.25">
      <c r="B109" s="68" t="s">
        <v>12</v>
      </c>
      <c r="C109" s="8" t="s">
        <v>19</v>
      </c>
      <c r="D109" s="8" t="s">
        <v>21</v>
      </c>
      <c r="E109" s="77"/>
      <c r="F109" s="89">
        <f>VLOOKUP($B109,User!$C$13:$M$23,2,0)+VLOOKUP($C109,User!$C$13:$M$23,2,0)+VLOOKUP($D109,User!$C$13:$M$23,2,0)</f>
        <v>120</v>
      </c>
      <c r="G109" s="93">
        <f>VLOOKUP($B109,User!$C$13:$M$23,4,0)+VLOOKUP($C109,User!$C$13:$M$23,4,0)+VLOOKUP($D109,User!$C$13:$M$23,4,0)</f>
        <v>256</v>
      </c>
      <c r="H109" s="94">
        <f>VLOOKUP($B109,User!$C$13:$M$23,11,0)+VLOOKUP($C109,User!$C$13:$M$23,11,0)+VLOOKUP($D109,User!$C$13:$M$23,11,0)</f>
        <v>7200</v>
      </c>
      <c r="I109" s="87">
        <f t="shared" si="1"/>
        <v>3</v>
      </c>
    </row>
    <row r="110" spans="2:9" ht="15.75" x14ac:dyDescent="0.25">
      <c r="B110" s="68" t="s">
        <v>12</v>
      </c>
      <c r="C110" s="8" t="s">
        <v>19</v>
      </c>
      <c r="D110" s="8" t="s">
        <v>22</v>
      </c>
      <c r="E110" s="77"/>
      <c r="F110" s="89">
        <f>VLOOKUP($B110,User!$C$13:$M$23,2,0)+VLOOKUP($C110,User!$C$13:$M$23,2,0)+VLOOKUP($D110,User!$C$13:$M$23,2,0)</f>
        <v>132</v>
      </c>
      <c r="G110" s="93">
        <f>VLOOKUP($B110,User!$C$13:$M$23,4,0)+VLOOKUP($C110,User!$C$13:$M$23,4,0)+VLOOKUP($D110,User!$C$13:$M$23,4,0)</f>
        <v>128</v>
      </c>
      <c r="H110" s="94">
        <f>VLOOKUP($B110,User!$C$13:$M$23,11,0)+VLOOKUP($C110,User!$C$13:$M$23,11,0)+VLOOKUP($D110,User!$C$13:$M$23,11,0)</f>
        <v>7200</v>
      </c>
      <c r="I110" s="87">
        <f t="shared" si="1"/>
        <v>3</v>
      </c>
    </row>
    <row r="111" spans="2:9" ht="15.75" x14ac:dyDescent="0.25">
      <c r="B111" s="68" t="s">
        <v>12</v>
      </c>
      <c r="C111" s="8" t="s">
        <v>20</v>
      </c>
      <c r="D111" s="8" t="s">
        <v>21</v>
      </c>
      <c r="E111" s="77"/>
      <c r="F111" s="89">
        <f>VLOOKUP($B111,User!$C$13:$M$23,2,0)+VLOOKUP($C111,User!$C$13:$M$23,2,0)+VLOOKUP($D111,User!$C$13:$M$23,2,0)</f>
        <v>84</v>
      </c>
      <c r="G111" s="93">
        <f>VLOOKUP($B111,User!$C$13:$M$23,4,0)+VLOOKUP($C111,User!$C$13:$M$23,4,0)+VLOOKUP($D111,User!$C$13:$M$23,4,0)</f>
        <v>768</v>
      </c>
      <c r="H111" s="94">
        <f>VLOOKUP($B111,User!$C$13:$M$23,11,0)+VLOOKUP($C111,User!$C$13:$M$23,11,0)+VLOOKUP($D111,User!$C$13:$M$23,11,0)</f>
        <v>7200</v>
      </c>
      <c r="I111" s="87">
        <f t="shared" si="1"/>
        <v>3</v>
      </c>
    </row>
    <row r="112" spans="2:9" ht="15.75" x14ac:dyDescent="0.25">
      <c r="B112" s="68" t="s">
        <v>12</v>
      </c>
      <c r="C112" s="8" t="s">
        <v>20</v>
      </c>
      <c r="D112" s="8" t="s">
        <v>22</v>
      </c>
      <c r="E112" s="77"/>
      <c r="F112" s="89">
        <f>VLOOKUP($B112,User!$C$13:$M$23,2,0)+VLOOKUP($C112,User!$C$13:$M$23,2,0)+VLOOKUP($D112,User!$C$13:$M$23,2,0)</f>
        <v>96</v>
      </c>
      <c r="G112" s="93">
        <f>VLOOKUP($B112,User!$C$13:$M$23,4,0)+VLOOKUP($C112,User!$C$13:$M$23,4,0)+VLOOKUP($D112,User!$C$13:$M$23,4,0)</f>
        <v>640</v>
      </c>
      <c r="H112" s="94">
        <f>VLOOKUP($B112,User!$C$13:$M$23,11,0)+VLOOKUP($C112,User!$C$13:$M$23,11,0)+VLOOKUP($D112,User!$C$13:$M$23,11,0)</f>
        <v>7200</v>
      </c>
      <c r="I112" s="87">
        <f t="shared" si="1"/>
        <v>3</v>
      </c>
    </row>
    <row r="113" spans="2:9" ht="15.75" x14ac:dyDescent="0.25">
      <c r="B113" s="68" t="s">
        <v>12</v>
      </c>
      <c r="C113" s="8" t="s">
        <v>21</v>
      </c>
      <c r="D113" s="8" t="s">
        <v>22</v>
      </c>
      <c r="E113" s="77"/>
      <c r="F113" s="89">
        <f>VLOOKUP($B113,User!$C$13:$M$23,2,0)+VLOOKUP($C113,User!$C$13:$M$23,2,0)+VLOOKUP($D113,User!$C$13:$M$23,2,0)</f>
        <v>108</v>
      </c>
      <c r="G113" s="93">
        <f>VLOOKUP($B113,User!$C$13:$M$23,4,0)+VLOOKUP($C113,User!$C$13:$M$23,4,0)+VLOOKUP($D113,User!$C$13:$M$23,4,0)</f>
        <v>384</v>
      </c>
      <c r="H113" s="94">
        <f>VLOOKUP($B113,User!$C$13:$M$23,11,0)+VLOOKUP($C113,User!$C$13:$M$23,11,0)+VLOOKUP($D113,User!$C$13:$M$23,11,0)</f>
        <v>7200</v>
      </c>
      <c r="I113" s="87">
        <f t="shared" si="1"/>
        <v>3</v>
      </c>
    </row>
    <row r="114" spans="2:9" ht="15.75" x14ac:dyDescent="0.25">
      <c r="B114" s="68" t="s">
        <v>13</v>
      </c>
      <c r="C114" s="8" t="s">
        <v>14</v>
      </c>
      <c r="D114" s="8" t="s">
        <v>15</v>
      </c>
      <c r="E114" s="77"/>
      <c r="F114" s="89">
        <f>VLOOKUP($B114,User!$C$13:$M$23,2,0)+VLOOKUP($C114,User!$C$13:$M$23,2,0)+VLOOKUP($D114,User!$C$13:$M$23,2,0)</f>
        <v>12</v>
      </c>
      <c r="G114" s="93">
        <f>VLOOKUP($B114,User!$C$13:$M$23,4,0)+VLOOKUP($C114,User!$C$13:$M$23,4,0)+VLOOKUP($D114,User!$C$13:$M$23,4,0)</f>
        <v>1792</v>
      </c>
      <c r="H114" s="94">
        <f>VLOOKUP($B114,User!$C$13:$M$23,11,0)+VLOOKUP($C114,User!$C$13:$M$23,11,0)+VLOOKUP($D114,User!$C$13:$M$23,11,0)</f>
        <v>7200</v>
      </c>
      <c r="I114" s="87">
        <f t="shared" si="1"/>
        <v>3</v>
      </c>
    </row>
    <row r="115" spans="2:9" ht="15.75" x14ac:dyDescent="0.25">
      <c r="B115" s="68" t="s">
        <v>13</v>
      </c>
      <c r="C115" s="8" t="s">
        <v>14</v>
      </c>
      <c r="D115" s="8" t="s">
        <v>16</v>
      </c>
      <c r="E115" s="77"/>
      <c r="F115" s="89">
        <f>VLOOKUP($B115,User!$C$13:$M$23,2,0)+VLOOKUP($C115,User!$C$13:$M$23,2,0)+VLOOKUP($D115,User!$C$13:$M$23,2,0)</f>
        <v>24</v>
      </c>
      <c r="G115" s="93">
        <f>VLOOKUP($B115,User!$C$13:$M$23,4,0)+VLOOKUP($C115,User!$C$13:$M$23,4,0)+VLOOKUP($D115,User!$C$13:$M$23,4,0)</f>
        <v>1664</v>
      </c>
      <c r="H115" s="94">
        <f>VLOOKUP($B115,User!$C$13:$M$23,11,0)+VLOOKUP($C115,User!$C$13:$M$23,11,0)+VLOOKUP($D115,User!$C$13:$M$23,11,0)</f>
        <v>7200</v>
      </c>
      <c r="I115" s="87">
        <f t="shared" si="1"/>
        <v>3</v>
      </c>
    </row>
    <row r="116" spans="2:9" ht="15.75" x14ac:dyDescent="0.25">
      <c r="B116" s="68" t="s">
        <v>13</v>
      </c>
      <c r="C116" s="8" t="s">
        <v>14</v>
      </c>
      <c r="D116" s="8" t="s">
        <v>17</v>
      </c>
      <c r="E116" s="77"/>
      <c r="F116" s="89">
        <f>VLOOKUP($B116,User!$C$13:$M$23,2,0)+VLOOKUP($C116,User!$C$13:$M$23,2,0)+VLOOKUP($D116,User!$C$13:$M$23,2,0)</f>
        <v>36</v>
      </c>
      <c r="G116" s="93">
        <f>VLOOKUP($B116,User!$C$13:$M$23,4,0)+VLOOKUP($C116,User!$C$13:$M$23,4,0)+VLOOKUP($D116,User!$C$13:$M$23,4,0)</f>
        <v>1536</v>
      </c>
      <c r="H116" s="94">
        <f>VLOOKUP($B116,User!$C$13:$M$23,11,0)+VLOOKUP($C116,User!$C$13:$M$23,11,0)+VLOOKUP($D116,User!$C$13:$M$23,11,0)</f>
        <v>7200</v>
      </c>
      <c r="I116" s="87">
        <f t="shared" si="1"/>
        <v>3</v>
      </c>
    </row>
    <row r="117" spans="2:9" ht="15.75" x14ac:dyDescent="0.25">
      <c r="B117" s="68" t="s">
        <v>13</v>
      </c>
      <c r="C117" s="8" t="s">
        <v>14</v>
      </c>
      <c r="D117" s="8" t="s">
        <v>18</v>
      </c>
      <c r="E117" s="77"/>
      <c r="F117" s="89">
        <f>VLOOKUP($B117,User!$C$13:$M$23,2,0)+VLOOKUP($C117,User!$C$13:$M$23,2,0)+VLOOKUP($D117,User!$C$13:$M$23,2,0)</f>
        <v>48</v>
      </c>
      <c r="G117" s="93">
        <f>VLOOKUP($B117,User!$C$13:$M$23,4,0)+VLOOKUP($C117,User!$C$13:$M$23,4,0)+VLOOKUP($D117,User!$C$13:$M$23,4,0)</f>
        <v>1280</v>
      </c>
      <c r="H117" s="94">
        <f>VLOOKUP($B117,User!$C$13:$M$23,11,0)+VLOOKUP($C117,User!$C$13:$M$23,11,0)+VLOOKUP($D117,User!$C$13:$M$23,11,0)</f>
        <v>7200</v>
      </c>
      <c r="I117" s="87">
        <f t="shared" si="1"/>
        <v>3</v>
      </c>
    </row>
    <row r="118" spans="2:9" ht="15.75" x14ac:dyDescent="0.25">
      <c r="B118" s="68" t="s">
        <v>13</v>
      </c>
      <c r="C118" s="8" t="s">
        <v>14</v>
      </c>
      <c r="D118" s="8" t="s">
        <v>19</v>
      </c>
      <c r="E118" s="77"/>
      <c r="F118" s="89">
        <f>VLOOKUP($B118,User!$C$13:$M$23,2,0)+VLOOKUP($C118,User!$C$13:$M$23,2,0)+VLOOKUP($D118,User!$C$13:$M$23,2,0)</f>
        <v>36</v>
      </c>
      <c r="G118" s="93">
        <f>VLOOKUP($B118,User!$C$13:$M$23,4,0)+VLOOKUP($C118,User!$C$13:$M$23,4,0)+VLOOKUP($D118,User!$C$13:$M$23,4,0)</f>
        <v>1024</v>
      </c>
      <c r="H118" s="94">
        <f>VLOOKUP($B118,User!$C$13:$M$23,11,0)+VLOOKUP($C118,User!$C$13:$M$23,11,0)+VLOOKUP($D118,User!$C$13:$M$23,11,0)</f>
        <v>10800</v>
      </c>
      <c r="I118" s="87">
        <f t="shared" si="1"/>
        <v>3</v>
      </c>
    </row>
    <row r="119" spans="2:9" ht="15.75" x14ac:dyDescent="0.25">
      <c r="B119" s="68" t="s">
        <v>13</v>
      </c>
      <c r="C119" s="8" t="s">
        <v>14</v>
      </c>
      <c r="D119" s="8" t="s">
        <v>20</v>
      </c>
      <c r="E119" s="77"/>
      <c r="F119" s="89">
        <f>VLOOKUP($B119,User!$C$13:$M$23,2,0)+VLOOKUP($C119,User!$C$13:$M$23,2,0)+VLOOKUP($D119,User!$C$13:$M$23,2,0)</f>
        <v>0</v>
      </c>
      <c r="G119" s="93">
        <f>VLOOKUP($B119,User!$C$13:$M$23,4,0)+VLOOKUP($C119,User!$C$13:$M$23,4,0)+VLOOKUP($D119,User!$C$13:$M$23,4,0)</f>
        <v>1536</v>
      </c>
      <c r="H119" s="94">
        <f>VLOOKUP($B119,User!$C$13:$M$23,11,0)+VLOOKUP($C119,User!$C$13:$M$23,11,0)+VLOOKUP($D119,User!$C$13:$M$23,11,0)</f>
        <v>10800</v>
      </c>
      <c r="I119" s="87">
        <f t="shared" si="1"/>
        <v>3</v>
      </c>
    </row>
    <row r="120" spans="2:9" ht="15.75" x14ac:dyDescent="0.25">
      <c r="B120" s="68" t="s">
        <v>13</v>
      </c>
      <c r="C120" s="8" t="s">
        <v>14</v>
      </c>
      <c r="D120" s="8" t="s">
        <v>21</v>
      </c>
      <c r="E120" s="77"/>
      <c r="F120" s="89">
        <f>VLOOKUP($B120,User!$C$13:$M$23,2,0)+VLOOKUP($C120,User!$C$13:$M$23,2,0)+VLOOKUP($D120,User!$C$13:$M$23,2,0)</f>
        <v>12</v>
      </c>
      <c r="G120" s="93">
        <f>VLOOKUP($B120,User!$C$13:$M$23,4,0)+VLOOKUP($C120,User!$C$13:$M$23,4,0)+VLOOKUP($D120,User!$C$13:$M$23,4,0)</f>
        <v>1280</v>
      </c>
      <c r="H120" s="94">
        <f>VLOOKUP($B120,User!$C$13:$M$23,11,0)+VLOOKUP($C120,User!$C$13:$M$23,11,0)+VLOOKUP($D120,User!$C$13:$M$23,11,0)</f>
        <v>10800</v>
      </c>
      <c r="I120" s="87">
        <f t="shared" si="1"/>
        <v>3</v>
      </c>
    </row>
    <row r="121" spans="2:9" ht="15.75" x14ac:dyDescent="0.25">
      <c r="B121" s="68" t="s">
        <v>13</v>
      </c>
      <c r="C121" s="8" t="s">
        <v>14</v>
      </c>
      <c r="D121" s="8" t="s">
        <v>22</v>
      </c>
      <c r="E121" s="77"/>
      <c r="F121" s="89">
        <f>VLOOKUP($B121,User!$C$13:$M$23,2,0)+VLOOKUP($C121,User!$C$13:$M$23,2,0)+VLOOKUP($D121,User!$C$13:$M$23,2,0)</f>
        <v>24</v>
      </c>
      <c r="G121" s="93">
        <f>VLOOKUP($B121,User!$C$13:$M$23,4,0)+VLOOKUP($C121,User!$C$13:$M$23,4,0)+VLOOKUP($D121,User!$C$13:$M$23,4,0)</f>
        <v>1152</v>
      </c>
      <c r="H121" s="94">
        <f>VLOOKUP($B121,User!$C$13:$M$23,11,0)+VLOOKUP($C121,User!$C$13:$M$23,11,0)+VLOOKUP($D121,User!$C$13:$M$23,11,0)</f>
        <v>10800</v>
      </c>
      <c r="I121" s="87">
        <f t="shared" si="1"/>
        <v>3</v>
      </c>
    </row>
    <row r="122" spans="2:9" ht="15.75" x14ac:dyDescent="0.25">
      <c r="B122" s="68" t="s">
        <v>13</v>
      </c>
      <c r="C122" s="8" t="s">
        <v>15</v>
      </c>
      <c r="D122" s="8" t="s">
        <v>16</v>
      </c>
      <c r="E122" s="77"/>
      <c r="F122" s="89">
        <f>VLOOKUP($B122,User!$C$13:$M$23,2,0)+VLOOKUP($C122,User!$C$13:$M$23,2,0)+VLOOKUP($D122,User!$C$13:$M$23,2,0)</f>
        <v>36</v>
      </c>
      <c r="G122" s="93">
        <f>VLOOKUP($B122,User!$C$13:$M$23,4,0)+VLOOKUP($C122,User!$C$13:$M$23,4,0)+VLOOKUP($D122,User!$C$13:$M$23,4,0)</f>
        <v>2432</v>
      </c>
      <c r="H122" s="94">
        <f>VLOOKUP($B122,User!$C$13:$M$23,11,0)+VLOOKUP($C122,User!$C$13:$M$23,11,0)+VLOOKUP($D122,User!$C$13:$M$23,11,0)</f>
        <v>0</v>
      </c>
      <c r="I122" s="87">
        <f t="shared" si="1"/>
        <v>3</v>
      </c>
    </row>
    <row r="123" spans="2:9" ht="15.75" x14ac:dyDescent="0.25">
      <c r="B123" s="68" t="s">
        <v>13</v>
      </c>
      <c r="C123" s="8" t="s">
        <v>15</v>
      </c>
      <c r="D123" s="8" t="s">
        <v>17</v>
      </c>
      <c r="E123" s="77"/>
      <c r="F123" s="89">
        <f>VLOOKUP($B123,User!$C$13:$M$23,2,0)+VLOOKUP($C123,User!$C$13:$M$23,2,0)+VLOOKUP($D123,User!$C$13:$M$23,2,0)</f>
        <v>48</v>
      </c>
      <c r="G123" s="93">
        <f>VLOOKUP($B123,User!$C$13:$M$23,4,0)+VLOOKUP($C123,User!$C$13:$M$23,4,0)+VLOOKUP($D123,User!$C$13:$M$23,4,0)</f>
        <v>2304</v>
      </c>
      <c r="H123" s="94">
        <f>VLOOKUP($B123,User!$C$13:$M$23,11,0)+VLOOKUP($C123,User!$C$13:$M$23,11,0)+VLOOKUP($D123,User!$C$13:$M$23,11,0)</f>
        <v>0</v>
      </c>
      <c r="I123" s="87">
        <f t="shared" si="1"/>
        <v>3</v>
      </c>
    </row>
    <row r="124" spans="2:9" ht="15.75" x14ac:dyDescent="0.25">
      <c r="B124" s="68" t="s">
        <v>13</v>
      </c>
      <c r="C124" s="8" t="s">
        <v>15</v>
      </c>
      <c r="D124" s="8" t="s">
        <v>18</v>
      </c>
      <c r="E124" s="77"/>
      <c r="F124" s="89">
        <f>VLOOKUP($B124,User!$C$13:$M$23,2,0)+VLOOKUP($C124,User!$C$13:$M$23,2,0)+VLOOKUP($D124,User!$C$13:$M$23,2,0)</f>
        <v>60</v>
      </c>
      <c r="G124" s="93">
        <f>VLOOKUP($B124,User!$C$13:$M$23,4,0)+VLOOKUP($C124,User!$C$13:$M$23,4,0)+VLOOKUP($D124,User!$C$13:$M$23,4,0)</f>
        <v>2048</v>
      </c>
      <c r="H124" s="94">
        <f>VLOOKUP($B124,User!$C$13:$M$23,11,0)+VLOOKUP($C124,User!$C$13:$M$23,11,0)+VLOOKUP($D124,User!$C$13:$M$23,11,0)</f>
        <v>0</v>
      </c>
      <c r="I124" s="87">
        <f t="shared" si="1"/>
        <v>3</v>
      </c>
    </row>
    <row r="125" spans="2:9" ht="15.75" x14ac:dyDescent="0.25">
      <c r="B125" s="68" t="s">
        <v>13</v>
      </c>
      <c r="C125" s="8" t="s">
        <v>15</v>
      </c>
      <c r="D125" s="8" t="s">
        <v>19</v>
      </c>
      <c r="E125" s="77"/>
      <c r="F125" s="89">
        <f>VLOOKUP($B125,User!$C$13:$M$23,2,0)+VLOOKUP($C125,User!$C$13:$M$23,2,0)+VLOOKUP($D125,User!$C$13:$M$23,2,0)</f>
        <v>48</v>
      </c>
      <c r="G125" s="93">
        <f>VLOOKUP($B125,User!$C$13:$M$23,4,0)+VLOOKUP($C125,User!$C$13:$M$23,4,0)+VLOOKUP($D125,User!$C$13:$M$23,4,0)</f>
        <v>1792</v>
      </c>
      <c r="H125" s="94">
        <f>VLOOKUP($B125,User!$C$13:$M$23,11,0)+VLOOKUP($C125,User!$C$13:$M$23,11,0)+VLOOKUP($D125,User!$C$13:$M$23,11,0)</f>
        <v>3600</v>
      </c>
      <c r="I125" s="87">
        <f t="shared" si="1"/>
        <v>3</v>
      </c>
    </row>
    <row r="126" spans="2:9" ht="15.75" x14ac:dyDescent="0.25">
      <c r="B126" s="68" t="s">
        <v>13</v>
      </c>
      <c r="C126" s="8" t="s">
        <v>15</v>
      </c>
      <c r="D126" s="8" t="s">
        <v>20</v>
      </c>
      <c r="E126" s="77"/>
      <c r="F126" s="89">
        <f>VLOOKUP($B126,User!$C$13:$M$23,2,0)+VLOOKUP($C126,User!$C$13:$M$23,2,0)+VLOOKUP($D126,User!$C$13:$M$23,2,0)</f>
        <v>12</v>
      </c>
      <c r="G126" s="93">
        <f>VLOOKUP($B126,User!$C$13:$M$23,4,0)+VLOOKUP($C126,User!$C$13:$M$23,4,0)+VLOOKUP($D126,User!$C$13:$M$23,4,0)</f>
        <v>2304</v>
      </c>
      <c r="H126" s="94">
        <f>VLOOKUP($B126,User!$C$13:$M$23,11,0)+VLOOKUP($C126,User!$C$13:$M$23,11,0)+VLOOKUP($D126,User!$C$13:$M$23,11,0)</f>
        <v>3600</v>
      </c>
      <c r="I126" s="87">
        <f t="shared" si="1"/>
        <v>3</v>
      </c>
    </row>
    <row r="127" spans="2:9" ht="15.75" x14ac:dyDescent="0.25">
      <c r="B127" s="68" t="s">
        <v>13</v>
      </c>
      <c r="C127" s="8" t="s">
        <v>15</v>
      </c>
      <c r="D127" s="8" t="s">
        <v>21</v>
      </c>
      <c r="E127" s="77"/>
      <c r="F127" s="89">
        <f>VLOOKUP($B127,User!$C$13:$M$23,2,0)+VLOOKUP($C127,User!$C$13:$M$23,2,0)+VLOOKUP($D127,User!$C$13:$M$23,2,0)</f>
        <v>24</v>
      </c>
      <c r="G127" s="93">
        <f>VLOOKUP($B127,User!$C$13:$M$23,4,0)+VLOOKUP($C127,User!$C$13:$M$23,4,0)+VLOOKUP($D127,User!$C$13:$M$23,4,0)</f>
        <v>2048</v>
      </c>
      <c r="H127" s="94">
        <f>VLOOKUP($B127,User!$C$13:$M$23,11,0)+VLOOKUP($C127,User!$C$13:$M$23,11,0)+VLOOKUP($D127,User!$C$13:$M$23,11,0)</f>
        <v>3600</v>
      </c>
      <c r="I127" s="87">
        <f t="shared" si="1"/>
        <v>3</v>
      </c>
    </row>
    <row r="128" spans="2:9" ht="15.75" x14ac:dyDescent="0.25">
      <c r="B128" s="68" t="s">
        <v>13</v>
      </c>
      <c r="C128" s="8" t="s">
        <v>15</v>
      </c>
      <c r="D128" s="8" t="s">
        <v>22</v>
      </c>
      <c r="E128" s="77"/>
      <c r="F128" s="89">
        <f>VLOOKUP($B128,User!$C$13:$M$23,2,0)+VLOOKUP($C128,User!$C$13:$M$23,2,0)+VLOOKUP($D128,User!$C$13:$M$23,2,0)</f>
        <v>36</v>
      </c>
      <c r="G128" s="93">
        <f>VLOOKUP($B128,User!$C$13:$M$23,4,0)+VLOOKUP($C128,User!$C$13:$M$23,4,0)+VLOOKUP($D128,User!$C$13:$M$23,4,0)</f>
        <v>1920</v>
      </c>
      <c r="H128" s="94">
        <f>VLOOKUP($B128,User!$C$13:$M$23,11,0)+VLOOKUP($C128,User!$C$13:$M$23,11,0)+VLOOKUP($D128,User!$C$13:$M$23,11,0)</f>
        <v>3600</v>
      </c>
      <c r="I128" s="87">
        <f t="shared" si="1"/>
        <v>3</v>
      </c>
    </row>
    <row r="129" spans="2:9" ht="15.75" x14ac:dyDescent="0.25">
      <c r="B129" s="68" t="s">
        <v>13</v>
      </c>
      <c r="C129" s="8" t="s">
        <v>16</v>
      </c>
      <c r="D129" s="8" t="s">
        <v>17</v>
      </c>
      <c r="E129" s="77"/>
      <c r="F129" s="89">
        <f>VLOOKUP($B129,User!$C$13:$M$23,2,0)+VLOOKUP($C129,User!$C$13:$M$23,2,0)+VLOOKUP($D129,User!$C$13:$M$23,2,0)</f>
        <v>60</v>
      </c>
      <c r="G129" s="93">
        <f>VLOOKUP($B129,User!$C$13:$M$23,4,0)+VLOOKUP($C129,User!$C$13:$M$23,4,0)+VLOOKUP($D129,User!$C$13:$M$23,4,0)</f>
        <v>2176</v>
      </c>
      <c r="H129" s="94">
        <f>VLOOKUP($B129,User!$C$13:$M$23,11,0)+VLOOKUP($C129,User!$C$13:$M$23,11,0)+VLOOKUP($D129,User!$C$13:$M$23,11,0)</f>
        <v>0</v>
      </c>
      <c r="I129" s="87">
        <f t="shared" si="1"/>
        <v>3</v>
      </c>
    </row>
    <row r="130" spans="2:9" ht="15.75" x14ac:dyDescent="0.25">
      <c r="B130" s="68" t="s">
        <v>13</v>
      </c>
      <c r="C130" s="8" t="s">
        <v>16</v>
      </c>
      <c r="D130" s="8" t="s">
        <v>18</v>
      </c>
      <c r="E130" s="77"/>
      <c r="F130" s="89">
        <f>VLOOKUP($B130,User!$C$13:$M$23,2,0)+VLOOKUP($C130,User!$C$13:$M$23,2,0)+VLOOKUP($D130,User!$C$13:$M$23,2,0)</f>
        <v>72</v>
      </c>
      <c r="G130" s="93">
        <f>VLOOKUP($B130,User!$C$13:$M$23,4,0)+VLOOKUP($C130,User!$C$13:$M$23,4,0)+VLOOKUP($D130,User!$C$13:$M$23,4,0)</f>
        <v>1920</v>
      </c>
      <c r="H130" s="94">
        <f>VLOOKUP($B130,User!$C$13:$M$23,11,0)+VLOOKUP($C130,User!$C$13:$M$23,11,0)+VLOOKUP($D130,User!$C$13:$M$23,11,0)</f>
        <v>0</v>
      </c>
      <c r="I130" s="87">
        <f t="shared" si="1"/>
        <v>3</v>
      </c>
    </row>
    <row r="131" spans="2:9" ht="15.75" x14ac:dyDescent="0.25">
      <c r="B131" s="68" t="s">
        <v>13</v>
      </c>
      <c r="C131" s="8" t="s">
        <v>16</v>
      </c>
      <c r="D131" s="8" t="s">
        <v>19</v>
      </c>
      <c r="E131" s="77"/>
      <c r="F131" s="89">
        <f>VLOOKUP($B131,User!$C$13:$M$23,2,0)+VLOOKUP($C131,User!$C$13:$M$23,2,0)+VLOOKUP($D131,User!$C$13:$M$23,2,0)</f>
        <v>60</v>
      </c>
      <c r="G131" s="93">
        <f>VLOOKUP($B131,User!$C$13:$M$23,4,0)+VLOOKUP($C131,User!$C$13:$M$23,4,0)+VLOOKUP($D131,User!$C$13:$M$23,4,0)</f>
        <v>1664</v>
      </c>
      <c r="H131" s="94">
        <f>VLOOKUP($B131,User!$C$13:$M$23,11,0)+VLOOKUP($C131,User!$C$13:$M$23,11,0)+VLOOKUP($D131,User!$C$13:$M$23,11,0)</f>
        <v>3600</v>
      </c>
      <c r="I131" s="87">
        <f t="shared" ref="I131:I194" si="2">COUNTA(B131,C131,D131,E131)</f>
        <v>3</v>
      </c>
    </row>
    <row r="132" spans="2:9" ht="15.75" x14ac:dyDescent="0.25">
      <c r="B132" s="68" t="s">
        <v>13</v>
      </c>
      <c r="C132" s="8" t="s">
        <v>16</v>
      </c>
      <c r="D132" s="8" t="s">
        <v>20</v>
      </c>
      <c r="E132" s="77"/>
      <c r="F132" s="89">
        <f>VLOOKUP($B132,User!$C$13:$M$23,2,0)+VLOOKUP($C132,User!$C$13:$M$23,2,0)+VLOOKUP($D132,User!$C$13:$M$23,2,0)</f>
        <v>24</v>
      </c>
      <c r="G132" s="93">
        <f>VLOOKUP($B132,User!$C$13:$M$23,4,0)+VLOOKUP($C132,User!$C$13:$M$23,4,0)+VLOOKUP($D132,User!$C$13:$M$23,4,0)</f>
        <v>2176</v>
      </c>
      <c r="H132" s="94">
        <f>VLOOKUP($B132,User!$C$13:$M$23,11,0)+VLOOKUP($C132,User!$C$13:$M$23,11,0)+VLOOKUP($D132,User!$C$13:$M$23,11,0)</f>
        <v>3600</v>
      </c>
      <c r="I132" s="87">
        <f t="shared" si="2"/>
        <v>3</v>
      </c>
    </row>
    <row r="133" spans="2:9" ht="15.75" x14ac:dyDescent="0.25">
      <c r="B133" s="68" t="s">
        <v>13</v>
      </c>
      <c r="C133" s="8" t="s">
        <v>16</v>
      </c>
      <c r="D133" s="8" t="s">
        <v>21</v>
      </c>
      <c r="E133" s="77"/>
      <c r="F133" s="89">
        <f>VLOOKUP($B133,User!$C$13:$M$23,2,0)+VLOOKUP($C133,User!$C$13:$M$23,2,0)+VLOOKUP($D133,User!$C$13:$M$23,2,0)</f>
        <v>36</v>
      </c>
      <c r="G133" s="93">
        <f>VLOOKUP($B133,User!$C$13:$M$23,4,0)+VLOOKUP($C133,User!$C$13:$M$23,4,0)+VLOOKUP($D133,User!$C$13:$M$23,4,0)</f>
        <v>1920</v>
      </c>
      <c r="H133" s="94">
        <f>VLOOKUP($B133,User!$C$13:$M$23,11,0)+VLOOKUP($C133,User!$C$13:$M$23,11,0)+VLOOKUP($D133,User!$C$13:$M$23,11,0)</f>
        <v>3600</v>
      </c>
      <c r="I133" s="87">
        <f t="shared" si="2"/>
        <v>3</v>
      </c>
    </row>
    <row r="134" spans="2:9" ht="15.75" x14ac:dyDescent="0.25">
      <c r="B134" s="68" t="s">
        <v>13</v>
      </c>
      <c r="C134" s="8" t="s">
        <v>16</v>
      </c>
      <c r="D134" s="8" t="s">
        <v>22</v>
      </c>
      <c r="E134" s="77"/>
      <c r="F134" s="89">
        <f>VLOOKUP($B134,User!$C$13:$M$23,2,0)+VLOOKUP($C134,User!$C$13:$M$23,2,0)+VLOOKUP($D134,User!$C$13:$M$23,2,0)</f>
        <v>48</v>
      </c>
      <c r="G134" s="93">
        <f>VLOOKUP($B134,User!$C$13:$M$23,4,0)+VLOOKUP($C134,User!$C$13:$M$23,4,0)+VLOOKUP($D134,User!$C$13:$M$23,4,0)</f>
        <v>1792</v>
      </c>
      <c r="H134" s="94">
        <f>VLOOKUP($B134,User!$C$13:$M$23,11,0)+VLOOKUP($C134,User!$C$13:$M$23,11,0)+VLOOKUP($D134,User!$C$13:$M$23,11,0)</f>
        <v>3600</v>
      </c>
      <c r="I134" s="87">
        <f t="shared" si="2"/>
        <v>3</v>
      </c>
    </row>
    <row r="135" spans="2:9" ht="15.75" x14ac:dyDescent="0.25">
      <c r="B135" s="68" t="s">
        <v>13</v>
      </c>
      <c r="C135" s="8" t="s">
        <v>17</v>
      </c>
      <c r="D135" s="8" t="s">
        <v>18</v>
      </c>
      <c r="E135" s="77"/>
      <c r="F135" s="89">
        <f>VLOOKUP($B135,User!$C$13:$M$23,2,0)+VLOOKUP($C135,User!$C$13:$M$23,2,0)+VLOOKUP($D135,User!$C$13:$M$23,2,0)</f>
        <v>84</v>
      </c>
      <c r="G135" s="93">
        <f>VLOOKUP($B135,User!$C$13:$M$23,4,0)+VLOOKUP($C135,User!$C$13:$M$23,4,0)+VLOOKUP($D135,User!$C$13:$M$23,4,0)</f>
        <v>1792</v>
      </c>
      <c r="H135" s="94">
        <f>VLOOKUP($B135,User!$C$13:$M$23,11,0)+VLOOKUP($C135,User!$C$13:$M$23,11,0)+VLOOKUP($D135,User!$C$13:$M$23,11,0)</f>
        <v>0</v>
      </c>
      <c r="I135" s="87">
        <f t="shared" si="2"/>
        <v>3</v>
      </c>
    </row>
    <row r="136" spans="2:9" ht="15.75" x14ac:dyDescent="0.25">
      <c r="B136" s="68" t="s">
        <v>13</v>
      </c>
      <c r="C136" s="8" t="s">
        <v>17</v>
      </c>
      <c r="D136" s="8" t="s">
        <v>19</v>
      </c>
      <c r="E136" s="77"/>
      <c r="F136" s="89">
        <f>VLOOKUP($B136,User!$C$13:$M$23,2,0)+VLOOKUP($C136,User!$C$13:$M$23,2,0)+VLOOKUP($D136,User!$C$13:$M$23,2,0)</f>
        <v>72</v>
      </c>
      <c r="G136" s="93">
        <f>VLOOKUP($B136,User!$C$13:$M$23,4,0)+VLOOKUP($C136,User!$C$13:$M$23,4,0)+VLOOKUP($D136,User!$C$13:$M$23,4,0)</f>
        <v>1536</v>
      </c>
      <c r="H136" s="94">
        <f>VLOOKUP($B136,User!$C$13:$M$23,11,0)+VLOOKUP($C136,User!$C$13:$M$23,11,0)+VLOOKUP($D136,User!$C$13:$M$23,11,0)</f>
        <v>3600</v>
      </c>
      <c r="I136" s="87">
        <f t="shared" si="2"/>
        <v>3</v>
      </c>
    </row>
    <row r="137" spans="2:9" ht="15.75" x14ac:dyDescent="0.25">
      <c r="B137" s="68" t="s">
        <v>13</v>
      </c>
      <c r="C137" s="8" t="s">
        <v>17</v>
      </c>
      <c r="D137" s="8" t="s">
        <v>20</v>
      </c>
      <c r="E137" s="77"/>
      <c r="F137" s="89">
        <f>VLOOKUP($B137,User!$C$13:$M$23,2,0)+VLOOKUP($C137,User!$C$13:$M$23,2,0)+VLOOKUP($D137,User!$C$13:$M$23,2,0)</f>
        <v>36</v>
      </c>
      <c r="G137" s="93">
        <f>VLOOKUP($B137,User!$C$13:$M$23,4,0)+VLOOKUP($C137,User!$C$13:$M$23,4,0)+VLOOKUP($D137,User!$C$13:$M$23,4,0)</f>
        <v>2048</v>
      </c>
      <c r="H137" s="94">
        <f>VLOOKUP($B137,User!$C$13:$M$23,11,0)+VLOOKUP($C137,User!$C$13:$M$23,11,0)+VLOOKUP($D137,User!$C$13:$M$23,11,0)</f>
        <v>3600</v>
      </c>
      <c r="I137" s="87">
        <f t="shared" si="2"/>
        <v>3</v>
      </c>
    </row>
    <row r="138" spans="2:9" ht="15.75" x14ac:dyDescent="0.25">
      <c r="B138" s="68" t="s">
        <v>13</v>
      </c>
      <c r="C138" s="8" t="s">
        <v>17</v>
      </c>
      <c r="D138" s="8" t="s">
        <v>21</v>
      </c>
      <c r="E138" s="77"/>
      <c r="F138" s="89">
        <f>VLOOKUP($B138,User!$C$13:$M$23,2,0)+VLOOKUP($C138,User!$C$13:$M$23,2,0)+VLOOKUP($D138,User!$C$13:$M$23,2,0)</f>
        <v>48</v>
      </c>
      <c r="G138" s="93">
        <f>VLOOKUP($B138,User!$C$13:$M$23,4,0)+VLOOKUP($C138,User!$C$13:$M$23,4,0)+VLOOKUP($D138,User!$C$13:$M$23,4,0)</f>
        <v>1792</v>
      </c>
      <c r="H138" s="94">
        <f>VLOOKUP($B138,User!$C$13:$M$23,11,0)+VLOOKUP($C138,User!$C$13:$M$23,11,0)+VLOOKUP($D138,User!$C$13:$M$23,11,0)</f>
        <v>3600</v>
      </c>
      <c r="I138" s="87">
        <f t="shared" si="2"/>
        <v>3</v>
      </c>
    </row>
    <row r="139" spans="2:9" ht="15.75" x14ac:dyDescent="0.25">
      <c r="B139" s="68" t="s">
        <v>13</v>
      </c>
      <c r="C139" s="8" t="s">
        <v>17</v>
      </c>
      <c r="D139" s="8" t="s">
        <v>22</v>
      </c>
      <c r="E139" s="77"/>
      <c r="F139" s="89">
        <f>VLOOKUP($B139,User!$C$13:$M$23,2,0)+VLOOKUP($C139,User!$C$13:$M$23,2,0)+VLOOKUP($D139,User!$C$13:$M$23,2,0)</f>
        <v>60</v>
      </c>
      <c r="G139" s="93">
        <f>VLOOKUP($B139,User!$C$13:$M$23,4,0)+VLOOKUP($C139,User!$C$13:$M$23,4,0)+VLOOKUP($D139,User!$C$13:$M$23,4,0)</f>
        <v>1664</v>
      </c>
      <c r="H139" s="94">
        <f>VLOOKUP($B139,User!$C$13:$M$23,11,0)+VLOOKUP($C139,User!$C$13:$M$23,11,0)+VLOOKUP($D139,User!$C$13:$M$23,11,0)</f>
        <v>3600</v>
      </c>
      <c r="I139" s="87">
        <f t="shared" si="2"/>
        <v>3</v>
      </c>
    </row>
    <row r="140" spans="2:9" ht="15.75" x14ac:dyDescent="0.25">
      <c r="B140" s="68" t="s">
        <v>13</v>
      </c>
      <c r="C140" s="8" t="s">
        <v>18</v>
      </c>
      <c r="D140" s="8" t="s">
        <v>19</v>
      </c>
      <c r="E140" s="77"/>
      <c r="F140" s="89">
        <f>VLOOKUP($B140,User!$C$13:$M$23,2,0)+VLOOKUP($C140,User!$C$13:$M$23,2,0)+VLOOKUP($D140,User!$C$13:$M$23,2,0)</f>
        <v>84</v>
      </c>
      <c r="G140" s="93">
        <f>VLOOKUP($B140,User!$C$13:$M$23,4,0)+VLOOKUP($C140,User!$C$13:$M$23,4,0)+VLOOKUP($D140,User!$C$13:$M$23,4,0)</f>
        <v>1280</v>
      </c>
      <c r="H140" s="94">
        <f>VLOOKUP($B140,User!$C$13:$M$23,11,0)+VLOOKUP($C140,User!$C$13:$M$23,11,0)+VLOOKUP($D140,User!$C$13:$M$23,11,0)</f>
        <v>3600</v>
      </c>
      <c r="I140" s="87">
        <f t="shared" si="2"/>
        <v>3</v>
      </c>
    </row>
    <row r="141" spans="2:9" ht="15.75" x14ac:dyDescent="0.25">
      <c r="B141" s="68" t="s">
        <v>13</v>
      </c>
      <c r="C141" s="8" t="s">
        <v>18</v>
      </c>
      <c r="D141" s="8" t="s">
        <v>20</v>
      </c>
      <c r="E141" s="77"/>
      <c r="F141" s="89">
        <f>VLOOKUP($B141,User!$C$13:$M$23,2,0)+VLOOKUP($C141,User!$C$13:$M$23,2,0)+VLOOKUP($D141,User!$C$13:$M$23,2,0)</f>
        <v>48</v>
      </c>
      <c r="G141" s="93">
        <f>VLOOKUP($B141,User!$C$13:$M$23,4,0)+VLOOKUP($C141,User!$C$13:$M$23,4,0)+VLOOKUP($D141,User!$C$13:$M$23,4,0)</f>
        <v>1792</v>
      </c>
      <c r="H141" s="94">
        <f>VLOOKUP($B141,User!$C$13:$M$23,11,0)+VLOOKUP($C141,User!$C$13:$M$23,11,0)+VLOOKUP($D141,User!$C$13:$M$23,11,0)</f>
        <v>3600</v>
      </c>
      <c r="I141" s="87">
        <f t="shared" si="2"/>
        <v>3</v>
      </c>
    </row>
    <row r="142" spans="2:9" ht="15.75" x14ac:dyDescent="0.25">
      <c r="B142" s="68" t="s">
        <v>13</v>
      </c>
      <c r="C142" s="8" t="s">
        <v>18</v>
      </c>
      <c r="D142" s="8" t="s">
        <v>21</v>
      </c>
      <c r="E142" s="77"/>
      <c r="F142" s="89">
        <f>VLOOKUP($B142,User!$C$13:$M$23,2,0)+VLOOKUP($C142,User!$C$13:$M$23,2,0)+VLOOKUP($D142,User!$C$13:$M$23,2,0)</f>
        <v>60</v>
      </c>
      <c r="G142" s="93">
        <f>VLOOKUP($B142,User!$C$13:$M$23,4,0)+VLOOKUP($C142,User!$C$13:$M$23,4,0)+VLOOKUP($D142,User!$C$13:$M$23,4,0)</f>
        <v>1536</v>
      </c>
      <c r="H142" s="94">
        <f>VLOOKUP($B142,User!$C$13:$M$23,11,0)+VLOOKUP($C142,User!$C$13:$M$23,11,0)+VLOOKUP($D142,User!$C$13:$M$23,11,0)</f>
        <v>3600</v>
      </c>
      <c r="I142" s="87">
        <f t="shared" si="2"/>
        <v>3</v>
      </c>
    </row>
    <row r="143" spans="2:9" ht="15.75" x14ac:dyDescent="0.25">
      <c r="B143" s="68" t="s">
        <v>13</v>
      </c>
      <c r="C143" s="8" t="s">
        <v>18</v>
      </c>
      <c r="D143" s="8" t="s">
        <v>22</v>
      </c>
      <c r="E143" s="77"/>
      <c r="F143" s="89">
        <f>VLOOKUP($B143,User!$C$13:$M$23,2,0)+VLOOKUP($C143,User!$C$13:$M$23,2,0)+VLOOKUP($D143,User!$C$13:$M$23,2,0)</f>
        <v>72</v>
      </c>
      <c r="G143" s="93">
        <f>VLOOKUP($B143,User!$C$13:$M$23,4,0)+VLOOKUP($C143,User!$C$13:$M$23,4,0)+VLOOKUP($D143,User!$C$13:$M$23,4,0)</f>
        <v>1408</v>
      </c>
      <c r="H143" s="94">
        <f>VLOOKUP($B143,User!$C$13:$M$23,11,0)+VLOOKUP($C143,User!$C$13:$M$23,11,0)+VLOOKUP($D143,User!$C$13:$M$23,11,0)</f>
        <v>3600</v>
      </c>
      <c r="I143" s="87">
        <f t="shared" si="2"/>
        <v>3</v>
      </c>
    </row>
    <row r="144" spans="2:9" ht="15.75" x14ac:dyDescent="0.25">
      <c r="B144" s="68" t="s">
        <v>13</v>
      </c>
      <c r="C144" s="8" t="s">
        <v>19</v>
      </c>
      <c r="D144" s="8" t="s">
        <v>20</v>
      </c>
      <c r="E144" s="77"/>
      <c r="F144" s="89">
        <f>VLOOKUP($B144,User!$C$13:$M$23,2,0)+VLOOKUP($C144,User!$C$13:$M$23,2,0)+VLOOKUP($D144,User!$C$13:$M$23,2,0)</f>
        <v>36</v>
      </c>
      <c r="G144" s="93">
        <f>VLOOKUP($B144,User!$C$13:$M$23,4,0)+VLOOKUP($C144,User!$C$13:$M$23,4,0)+VLOOKUP($D144,User!$C$13:$M$23,4,0)</f>
        <v>1536</v>
      </c>
      <c r="H144" s="94">
        <f>VLOOKUP($B144,User!$C$13:$M$23,11,0)+VLOOKUP($C144,User!$C$13:$M$23,11,0)+VLOOKUP($D144,User!$C$13:$M$23,11,0)</f>
        <v>7200</v>
      </c>
      <c r="I144" s="87">
        <f t="shared" si="2"/>
        <v>3</v>
      </c>
    </row>
    <row r="145" spans="2:9" ht="15.75" x14ac:dyDescent="0.25">
      <c r="B145" s="68" t="s">
        <v>13</v>
      </c>
      <c r="C145" s="8" t="s">
        <v>19</v>
      </c>
      <c r="D145" s="8" t="s">
        <v>21</v>
      </c>
      <c r="E145" s="77"/>
      <c r="F145" s="89">
        <f>VLOOKUP($B145,User!$C$13:$M$23,2,0)+VLOOKUP($C145,User!$C$13:$M$23,2,0)+VLOOKUP($D145,User!$C$13:$M$23,2,0)</f>
        <v>48</v>
      </c>
      <c r="G145" s="93">
        <f>VLOOKUP($B145,User!$C$13:$M$23,4,0)+VLOOKUP($C145,User!$C$13:$M$23,4,0)+VLOOKUP($D145,User!$C$13:$M$23,4,0)</f>
        <v>1280</v>
      </c>
      <c r="H145" s="94">
        <f>VLOOKUP($B145,User!$C$13:$M$23,11,0)+VLOOKUP($C145,User!$C$13:$M$23,11,0)+VLOOKUP($D145,User!$C$13:$M$23,11,0)</f>
        <v>7200</v>
      </c>
      <c r="I145" s="87">
        <f t="shared" si="2"/>
        <v>3</v>
      </c>
    </row>
    <row r="146" spans="2:9" ht="15.75" x14ac:dyDescent="0.25">
      <c r="B146" s="68" t="s">
        <v>13</v>
      </c>
      <c r="C146" s="8" t="s">
        <v>19</v>
      </c>
      <c r="D146" s="8" t="s">
        <v>22</v>
      </c>
      <c r="E146" s="77"/>
      <c r="F146" s="89">
        <f>VLOOKUP($B146,User!$C$13:$M$23,2,0)+VLOOKUP($C146,User!$C$13:$M$23,2,0)+VLOOKUP($D146,User!$C$13:$M$23,2,0)</f>
        <v>60</v>
      </c>
      <c r="G146" s="93">
        <f>VLOOKUP($B146,User!$C$13:$M$23,4,0)+VLOOKUP($C146,User!$C$13:$M$23,4,0)+VLOOKUP($D146,User!$C$13:$M$23,4,0)</f>
        <v>1152</v>
      </c>
      <c r="H146" s="94">
        <f>VLOOKUP($B146,User!$C$13:$M$23,11,0)+VLOOKUP($C146,User!$C$13:$M$23,11,0)+VLOOKUP($D146,User!$C$13:$M$23,11,0)</f>
        <v>7200</v>
      </c>
      <c r="I146" s="87">
        <f t="shared" si="2"/>
        <v>3</v>
      </c>
    </row>
    <row r="147" spans="2:9" ht="15.75" x14ac:dyDescent="0.25">
      <c r="B147" s="68" t="s">
        <v>13</v>
      </c>
      <c r="C147" s="8" t="s">
        <v>20</v>
      </c>
      <c r="D147" s="8" t="s">
        <v>21</v>
      </c>
      <c r="E147" s="77"/>
      <c r="F147" s="89">
        <f>VLOOKUP($B147,User!$C$13:$M$23,2,0)+VLOOKUP($C147,User!$C$13:$M$23,2,0)+VLOOKUP($D147,User!$C$13:$M$23,2,0)</f>
        <v>12</v>
      </c>
      <c r="G147" s="93">
        <f>VLOOKUP($B147,User!$C$13:$M$23,4,0)+VLOOKUP($C147,User!$C$13:$M$23,4,0)+VLOOKUP($D147,User!$C$13:$M$23,4,0)</f>
        <v>1792</v>
      </c>
      <c r="H147" s="94">
        <f>VLOOKUP($B147,User!$C$13:$M$23,11,0)+VLOOKUP($C147,User!$C$13:$M$23,11,0)+VLOOKUP($D147,User!$C$13:$M$23,11,0)</f>
        <v>7200</v>
      </c>
      <c r="I147" s="87">
        <f t="shared" si="2"/>
        <v>3</v>
      </c>
    </row>
    <row r="148" spans="2:9" ht="15.75" x14ac:dyDescent="0.25">
      <c r="B148" s="68" t="s">
        <v>13</v>
      </c>
      <c r="C148" s="8" t="s">
        <v>20</v>
      </c>
      <c r="D148" s="8" t="s">
        <v>22</v>
      </c>
      <c r="E148" s="77"/>
      <c r="F148" s="89">
        <f>VLOOKUP($B148,User!$C$13:$M$23,2,0)+VLOOKUP($C148,User!$C$13:$M$23,2,0)+VLOOKUP($D148,User!$C$13:$M$23,2,0)</f>
        <v>24</v>
      </c>
      <c r="G148" s="93">
        <f>VLOOKUP($B148,User!$C$13:$M$23,4,0)+VLOOKUP($C148,User!$C$13:$M$23,4,0)+VLOOKUP($D148,User!$C$13:$M$23,4,0)</f>
        <v>1664</v>
      </c>
      <c r="H148" s="94">
        <f>VLOOKUP($B148,User!$C$13:$M$23,11,0)+VLOOKUP($C148,User!$C$13:$M$23,11,0)+VLOOKUP($D148,User!$C$13:$M$23,11,0)</f>
        <v>7200</v>
      </c>
      <c r="I148" s="87">
        <f t="shared" si="2"/>
        <v>3</v>
      </c>
    </row>
    <row r="149" spans="2:9" ht="15.75" x14ac:dyDescent="0.25">
      <c r="B149" s="68" t="s">
        <v>13</v>
      </c>
      <c r="C149" s="8" t="s">
        <v>21</v>
      </c>
      <c r="D149" s="8" t="s">
        <v>22</v>
      </c>
      <c r="E149" s="77"/>
      <c r="F149" s="89">
        <f>VLOOKUP($B149,User!$C$13:$M$23,2,0)+VLOOKUP($C149,User!$C$13:$M$23,2,0)+VLOOKUP($D149,User!$C$13:$M$23,2,0)</f>
        <v>36</v>
      </c>
      <c r="G149" s="93">
        <f>VLOOKUP($B149,User!$C$13:$M$23,4,0)+VLOOKUP($C149,User!$C$13:$M$23,4,0)+VLOOKUP($D149,User!$C$13:$M$23,4,0)</f>
        <v>1408</v>
      </c>
      <c r="H149" s="94">
        <f>VLOOKUP($B149,User!$C$13:$M$23,11,0)+VLOOKUP($C149,User!$C$13:$M$23,11,0)+VLOOKUP($D149,User!$C$13:$M$23,11,0)</f>
        <v>7200</v>
      </c>
      <c r="I149" s="87">
        <f t="shared" si="2"/>
        <v>3</v>
      </c>
    </row>
    <row r="150" spans="2:9" ht="15.75" x14ac:dyDescent="0.25">
      <c r="B150" s="68" t="s">
        <v>14</v>
      </c>
      <c r="C150" s="8" t="s">
        <v>15</v>
      </c>
      <c r="D150" s="8" t="s">
        <v>16</v>
      </c>
      <c r="E150" s="77"/>
      <c r="F150" s="89">
        <f>VLOOKUP($B150,User!$C$13:$M$23,2,0)+VLOOKUP($C150,User!$C$13:$M$23,2,0)+VLOOKUP($D150,User!$C$13:$M$23,2,0)</f>
        <v>36</v>
      </c>
      <c r="G150" s="93">
        <f>VLOOKUP($B150,User!$C$13:$M$23,4,0)+VLOOKUP($C150,User!$C$13:$M$23,4,0)+VLOOKUP($D150,User!$C$13:$M$23,4,0)</f>
        <v>1408</v>
      </c>
      <c r="H150" s="94">
        <f>VLOOKUP($B150,User!$C$13:$M$23,11,0)+VLOOKUP($C150,User!$C$13:$M$23,11,0)+VLOOKUP($D150,User!$C$13:$M$23,11,0)</f>
        <v>7200</v>
      </c>
      <c r="I150" s="87">
        <f t="shared" si="2"/>
        <v>3</v>
      </c>
    </row>
    <row r="151" spans="2:9" ht="15.75" x14ac:dyDescent="0.25">
      <c r="B151" s="68" t="s">
        <v>14</v>
      </c>
      <c r="C151" s="8" t="s">
        <v>15</v>
      </c>
      <c r="D151" s="8" t="s">
        <v>17</v>
      </c>
      <c r="E151" s="77"/>
      <c r="F151" s="89">
        <f>VLOOKUP($B151,User!$C$13:$M$23,2,0)+VLOOKUP($C151,User!$C$13:$M$23,2,0)+VLOOKUP($D151,User!$C$13:$M$23,2,0)</f>
        <v>48</v>
      </c>
      <c r="G151" s="93">
        <f>VLOOKUP($B151,User!$C$13:$M$23,4,0)+VLOOKUP($C151,User!$C$13:$M$23,4,0)+VLOOKUP($D151,User!$C$13:$M$23,4,0)</f>
        <v>1280</v>
      </c>
      <c r="H151" s="94">
        <f>VLOOKUP($B151,User!$C$13:$M$23,11,0)+VLOOKUP($C151,User!$C$13:$M$23,11,0)+VLOOKUP($D151,User!$C$13:$M$23,11,0)</f>
        <v>7200</v>
      </c>
      <c r="I151" s="87">
        <f t="shared" si="2"/>
        <v>3</v>
      </c>
    </row>
    <row r="152" spans="2:9" ht="15.75" x14ac:dyDescent="0.25">
      <c r="B152" s="68" t="s">
        <v>14</v>
      </c>
      <c r="C152" s="8" t="s">
        <v>15</v>
      </c>
      <c r="D152" s="8" t="s">
        <v>18</v>
      </c>
      <c r="E152" s="77"/>
      <c r="F152" s="89">
        <f>VLOOKUP($B152,User!$C$13:$M$23,2,0)+VLOOKUP($C152,User!$C$13:$M$23,2,0)+VLOOKUP($D152,User!$C$13:$M$23,2,0)</f>
        <v>60</v>
      </c>
      <c r="G152" s="93">
        <f>VLOOKUP($B152,User!$C$13:$M$23,4,0)+VLOOKUP($C152,User!$C$13:$M$23,4,0)+VLOOKUP($D152,User!$C$13:$M$23,4,0)</f>
        <v>1024</v>
      </c>
      <c r="H152" s="94">
        <f>VLOOKUP($B152,User!$C$13:$M$23,11,0)+VLOOKUP($C152,User!$C$13:$M$23,11,0)+VLOOKUP($D152,User!$C$13:$M$23,11,0)</f>
        <v>7200</v>
      </c>
      <c r="I152" s="87">
        <f t="shared" si="2"/>
        <v>3</v>
      </c>
    </row>
    <row r="153" spans="2:9" ht="15.75" x14ac:dyDescent="0.25">
      <c r="B153" s="68" t="s">
        <v>14</v>
      </c>
      <c r="C153" s="8" t="s">
        <v>15</v>
      </c>
      <c r="D153" s="8" t="s">
        <v>19</v>
      </c>
      <c r="E153" s="77"/>
      <c r="F153" s="89">
        <f>VLOOKUP($B153,User!$C$13:$M$23,2,0)+VLOOKUP($C153,User!$C$13:$M$23,2,0)+VLOOKUP($D153,User!$C$13:$M$23,2,0)</f>
        <v>48</v>
      </c>
      <c r="G153" s="93">
        <f>VLOOKUP($B153,User!$C$13:$M$23,4,0)+VLOOKUP($C153,User!$C$13:$M$23,4,0)+VLOOKUP($D153,User!$C$13:$M$23,4,0)</f>
        <v>768</v>
      </c>
      <c r="H153" s="94">
        <f>VLOOKUP($B153,User!$C$13:$M$23,11,0)+VLOOKUP($C153,User!$C$13:$M$23,11,0)+VLOOKUP($D153,User!$C$13:$M$23,11,0)</f>
        <v>10800</v>
      </c>
      <c r="I153" s="87">
        <f t="shared" si="2"/>
        <v>3</v>
      </c>
    </row>
    <row r="154" spans="2:9" ht="15.75" x14ac:dyDescent="0.25">
      <c r="B154" s="68" t="s">
        <v>14</v>
      </c>
      <c r="C154" s="8" t="s">
        <v>15</v>
      </c>
      <c r="D154" s="8" t="s">
        <v>20</v>
      </c>
      <c r="E154" s="77"/>
      <c r="F154" s="89">
        <f>VLOOKUP($B154,User!$C$13:$M$23,2,0)+VLOOKUP($C154,User!$C$13:$M$23,2,0)+VLOOKUP($D154,User!$C$13:$M$23,2,0)</f>
        <v>12</v>
      </c>
      <c r="G154" s="93">
        <f>VLOOKUP($B154,User!$C$13:$M$23,4,0)+VLOOKUP($C154,User!$C$13:$M$23,4,0)+VLOOKUP($D154,User!$C$13:$M$23,4,0)</f>
        <v>1280</v>
      </c>
      <c r="H154" s="94">
        <f>VLOOKUP($B154,User!$C$13:$M$23,11,0)+VLOOKUP($C154,User!$C$13:$M$23,11,0)+VLOOKUP($D154,User!$C$13:$M$23,11,0)</f>
        <v>10800</v>
      </c>
      <c r="I154" s="87">
        <f t="shared" si="2"/>
        <v>3</v>
      </c>
    </row>
    <row r="155" spans="2:9" ht="15.75" x14ac:dyDescent="0.25">
      <c r="B155" s="68" t="s">
        <v>14</v>
      </c>
      <c r="C155" s="8" t="s">
        <v>15</v>
      </c>
      <c r="D155" s="8" t="s">
        <v>21</v>
      </c>
      <c r="E155" s="77"/>
      <c r="F155" s="89">
        <f>VLOOKUP($B155,User!$C$13:$M$23,2,0)+VLOOKUP($C155,User!$C$13:$M$23,2,0)+VLOOKUP($D155,User!$C$13:$M$23,2,0)</f>
        <v>24</v>
      </c>
      <c r="G155" s="93">
        <f>VLOOKUP($B155,User!$C$13:$M$23,4,0)+VLOOKUP($C155,User!$C$13:$M$23,4,0)+VLOOKUP($D155,User!$C$13:$M$23,4,0)</f>
        <v>1024</v>
      </c>
      <c r="H155" s="94">
        <f>VLOOKUP($B155,User!$C$13:$M$23,11,0)+VLOOKUP($C155,User!$C$13:$M$23,11,0)+VLOOKUP($D155,User!$C$13:$M$23,11,0)</f>
        <v>10800</v>
      </c>
      <c r="I155" s="87">
        <f t="shared" si="2"/>
        <v>3</v>
      </c>
    </row>
    <row r="156" spans="2:9" ht="15.75" x14ac:dyDescent="0.25">
      <c r="B156" s="68" t="s">
        <v>14</v>
      </c>
      <c r="C156" s="8" t="s">
        <v>15</v>
      </c>
      <c r="D156" s="8" t="s">
        <v>22</v>
      </c>
      <c r="E156" s="77"/>
      <c r="F156" s="89">
        <f>VLOOKUP($B156,User!$C$13:$M$23,2,0)+VLOOKUP($C156,User!$C$13:$M$23,2,0)+VLOOKUP($D156,User!$C$13:$M$23,2,0)</f>
        <v>36</v>
      </c>
      <c r="G156" s="93">
        <f>VLOOKUP($B156,User!$C$13:$M$23,4,0)+VLOOKUP($C156,User!$C$13:$M$23,4,0)+VLOOKUP($D156,User!$C$13:$M$23,4,0)</f>
        <v>896</v>
      </c>
      <c r="H156" s="94">
        <f>VLOOKUP($B156,User!$C$13:$M$23,11,0)+VLOOKUP($C156,User!$C$13:$M$23,11,0)+VLOOKUP($D156,User!$C$13:$M$23,11,0)</f>
        <v>10800</v>
      </c>
      <c r="I156" s="87">
        <f t="shared" si="2"/>
        <v>3</v>
      </c>
    </row>
    <row r="157" spans="2:9" ht="15.75" x14ac:dyDescent="0.25">
      <c r="B157" s="68" t="s">
        <v>14</v>
      </c>
      <c r="C157" s="8" t="s">
        <v>16</v>
      </c>
      <c r="D157" s="8" t="s">
        <v>17</v>
      </c>
      <c r="E157" s="77"/>
      <c r="F157" s="89">
        <f>VLOOKUP($B157,User!$C$13:$M$23,2,0)+VLOOKUP($C157,User!$C$13:$M$23,2,0)+VLOOKUP($D157,User!$C$13:$M$23,2,0)</f>
        <v>60</v>
      </c>
      <c r="G157" s="93">
        <f>VLOOKUP($B157,User!$C$13:$M$23,4,0)+VLOOKUP($C157,User!$C$13:$M$23,4,0)+VLOOKUP($D157,User!$C$13:$M$23,4,0)</f>
        <v>1152</v>
      </c>
      <c r="H157" s="94">
        <f>VLOOKUP($B157,User!$C$13:$M$23,11,0)+VLOOKUP($C157,User!$C$13:$M$23,11,0)+VLOOKUP($D157,User!$C$13:$M$23,11,0)</f>
        <v>7200</v>
      </c>
      <c r="I157" s="87">
        <f t="shared" si="2"/>
        <v>3</v>
      </c>
    </row>
    <row r="158" spans="2:9" ht="15.75" x14ac:dyDescent="0.25">
      <c r="B158" s="68" t="s">
        <v>14</v>
      </c>
      <c r="C158" s="8" t="s">
        <v>16</v>
      </c>
      <c r="D158" s="8" t="s">
        <v>18</v>
      </c>
      <c r="E158" s="77"/>
      <c r="F158" s="89">
        <f>VLOOKUP($B158,User!$C$13:$M$23,2,0)+VLOOKUP($C158,User!$C$13:$M$23,2,0)+VLOOKUP($D158,User!$C$13:$M$23,2,0)</f>
        <v>72</v>
      </c>
      <c r="G158" s="93">
        <f>VLOOKUP($B158,User!$C$13:$M$23,4,0)+VLOOKUP($C158,User!$C$13:$M$23,4,0)+VLOOKUP($D158,User!$C$13:$M$23,4,0)</f>
        <v>896</v>
      </c>
      <c r="H158" s="94">
        <f>VLOOKUP($B158,User!$C$13:$M$23,11,0)+VLOOKUP($C158,User!$C$13:$M$23,11,0)+VLOOKUP($D158,User!$C$13:$M$23,11,0)</f>
        <v>7200</v>
      </c>
      <c r="I158" s="87">
        <f t="shared" si="2"/>
        <v>3</v>
      </c>
    </row>
    <row r="159" spans="2:9" ht="15.75" x14ac:dyDescent="0.25">
      <c r="B159" s="68" t="s">
        <v>14</v>
      </c>
      <c r="C159" s="8" t="s">
        <v>16</v>
      </c>
      <c r="D159" s="8" t="s">
        <v>19</v>
      </c>
      <c r="E159" s="77"/>
      <c r="F159" s="89">
        <f>VLOOKUP($B159,User!$C$13:$M$23,2,0)+VLOOKUP($C159,User!$C$13:$M$23,2,0)+VLOOKUP($D159,User!$C$13:$M$23,2,0)</f>
        <v>60</v>
      </c>
      <c r="G159" s="93">
        <f>VLOOKUP($B159,User!$C$13:$M$23,4,0)+VLOOKUP($C159,User!$C$13:$M$23,4,0)+VLOOKUP($D159,User!$C$13:$M$23,4,0)</f>
        <v>640</v>
      </c>
      <c r="H159" s="94">
        <f>VLOOKUP($B159,User!$C$13:$M$23,11,0)+VLOOKUP($C159,User!$C$13:$M$23,11,0)+VLOOKUP($D159,User!$C$13:$M$23,11,0)</f>
        <v>10800</v>
      </c>
      <c r="I159" s="87">
        <f t="shared" si="2"/>
        <v>3</v>
      </c>
    </row>
    <row r="160" spans="2:9" ht="15.75" x14ac:dyDescent="0.25">
      <c r="B160" s="68" t="s">
        <v>14</v>
      </c>
      <c r="C160" s="8" t="s">
        <v>16</v>
      </c>
      <c r="D160" s="8" t="s">
        <v>20</v>
      </c>
      <c r="E160" s="77"/>
      <c r="F160" s="89">
        <f>VLOOKUP($B160,User!$C$13:$M$23,2,0)+VLOOKUP($C160,User!$C$13:$M$23,2,0)+VLOOKUP($D160,User!$C$13:$M$23,2,0)</f>
        <v>24</v>
      </c>
      <c r="G160" s="93">
        <f>VLOOKUP($B160,User!$C$13:$M$23,4,0)+VLOOKUP($C160,User!$C$13:$M$23,4,0)+VLOOKUP($D160,User!$C$13:$M$23,4,0)</f>
        <v>1152</v>
      </c>
      <c r="H160" s="94">
        <f>VLOOKUP($B160,User!$C$13:$M$23,11,0)+VLOOKUP($C160,User!$C$13:$M$23,11,0)+VLOOKUP($D160,User!$C$13:$M$23,11,0)</f>
        <v>10800</v>
      </c>
      <c r="I160" s="87">
        <f t="shared" si="2"/>
        <v>3</v>
      </c>
    </row>
    <row r="161" spans="2:9" ht="15.75" x14ac:dyDescent="0.25">
      <c r="B161" s="68" t="s">
        <v>14</v>
      </c>
      <c r="C161" s="8" t="s">
        <v>16</v>
      </c>
      <c r="D161" s="8" t="s">
        <v>21</v>
      </c>
      <c r="E161" s="77"/>
      <c r="F161" s="89">
        <f>VLOOKUP($B161,User!$C$13:$M$23,2,0)+VLOOKUP($C161,User!$C$13:$M$23,2,0)+VLOOKUP($D161,User!$C$13:$M$23,2,0)</f>
        <v>36</v>
      </c>
      <c r="G161" s="93">
        <f>VLOOKUP($B161,User!$C$13:$M$23,4,0)+VLOOKUP($C161,User!$C$13:$M$23,4,0)+VLOOKUP($D161,User!$C$13:$M$23,4,0)</f>
        <v>896</v>
      </c>
      <c r="H161" s="94">
        <f>VLOOKUP($B161,User!$C$13:$M$23,11,0)+VLOOKUP($C161,User!$C$13:$M$23,11,0)+VLOOKUP($D161,User!$C$13:$M$23,11,0)</f>
        <v>10800</v>
      </c>
      <c r="I161" s="87">
        <f t="shared" si="2"/>
        <v>3</v>
      </c>
    </row>
    <row r="162" spans="2:9" ht="15.75" x14ac:dyDescent="0.25">
      <c r="B162" s="68" t="s">
        <v>14</v>
      </c>
      <c r="C162" s="8" t="s">
        <v>16</v>
      </c>
      <c r="D162" s="8" t="s">
        <v>22</v>
      </c>
      <c r="E162" s="77"/>
      <c r="F162" s="89">
        <f>VLOOKUP($B162,User!$C$13:$M$23,2,0)+VLOOKUP($C162,User!$C$13:$M$23,2,0)+VLOOKUP($D162,User!$C$13:$M$23,2,0)</f>
        <v>48</v>
      </c>
      <c r="G162" s="93">
        <f>VLOOKUP($B162,User!$C$13:$M$23,4,0)+VLOOKUP($C162,User!$C$13:$M$23,4,0)+VLOOKUP($D162,User!$C$13:$M$23,4,0)</f>
        <v>768</v>
      </c>
      <c r="H162" s="94">
        <f>VLOOKUP($B162,User!$C$13:$M$23,11,0)+VLOOKUP($C162,User!$C$13:$M$23,11,0)+VLOOKUP($D162,User!$C$13:$M$23,11,0)</f>
        <v>10800</v>
      </c>
      <c r="I162" s="87">
        <f t="shared" si="2"/>
        <v>3</v>
      </c>
    </row>
    <row r="163" spans="2:9" ht="15.75" x14ac:dyDescent="0.25">
      <c r="B163" s="68" t="s">
        <v>14</v>
      </c>
      <c r="C163" s="8" t="s">
        <v>17</v>
      </c>
      <c r="D163" s="8" t="s">
        <v>18</v>
      </c>
      <c r="E163" s="77"/>
      <c r="F163" s="89">
        <f>VLOOKUP($B163,User!$C$13:$M$23,2,0)+VLOOKUP($C163,User!$C$13:$M$23,2,0)+VLOOKUP($D163,User!$C$13:$M$23,2,0)</f>
        <v>84</v>
      </c>
      <c r="G163" s="93">
        <f>VLOOKUP($B163,User!$C$13:$M$23,4,0)+VLOOKUP($C163,User!$C$13:$M$23,4,0)+VLOOKUP($D163,User!$C$13:$M$23,4,0)</f>
        <v>768</v>
      </c>
      <c r="H163" s="94">
        <f>VLOOKUP($B163,User!$C$13:$M$23,11,0)+VLOOKUP($C163,User!$C$13:$M$23,11,0)+VLOOKUP($D163,User!$C$13:$M$23,11,0)</f>
        <v>7200</v>
      </c>
      <c r="I163" s="87">
        <f t="shared" si="2"/>
        <v>3</v>
      </c>
    </row>
    <row r="164" spans="2:9" ht="15.75" x14ac:dyDescent="0.25">
      <c r="B164" s="68" t="s">
        <v>14</v>
      </c>
      <c r="C164" s="8" t="s">
        <v>17</v>
      </c>
      <c r="D164" s="8" t="s">
        <v>19</v>
      </c>
      <c r="E164" s="77"/>
      <c r="F164" s="89">
        <f>VLOOKUP($B164,User!$C$13:$M$23,2,0)+VLOOKUP($C164,User!$C$13:$M$23,2,0)+VLOOKUP($D164,User!$C$13:$M$23,2,0)</f>
        <v>72</v>
      </c>
      <c r="G164" s="93">
        <f>VLOOKUP($B164,User!$C$13:$M$23,4,0)+VLOOKUP($C164,User!$C$13:$M$23,4,0)+VLOOKUP($D164,User!$C$13:$M$23,4,0)</f>
        <v>512</v>
      </c>
      <c r="H164" s="94">
        <f>VLOOKUP($B164,User!$C$13:$M$23,11,0)+VLOOKUP($C164,User!$C$13:$M$23,11,0)+VLOOKUP($D164,User!$C$13:$M$23,11,0)</f>
        <v>10800</v>
      </c>
      <c r="I164" s="87">
        <f t="shared" si="2"/>
        <v>3</v>
      </c>
    </row>
    <row r="165" spans="2:9" ht="15.75" x14ac:dyDescent="0.25">
      <c r="B165" s="68" t="s">
        <v>14</v>
      </c>
      <c r="C165" s="8" t="s">
        <v>17</v>
      </c>
      <c r="D165" s="8" t="s">
        <v>20</v>
      </c>
      <c r="E165" s="77"/>
      <c r="F165" s="89">
        <f>VLOOKUP($B165,User!$C$13:$M$23,2,0)+VLOOKUP($C165,User!$C$13:$M$23,2,0)+VLOOKUP($D165,User!$C$13:$M$23,2,0)</f>
        <v>36</v>
      </c>
      <c r="G165" s="93">
        <f>VLOOKUP($B165,User!$C$13:$M$23,4,0)+VLOOKUP($C165,User!$C$13:$M$23,4,0)+VLOOKUP($D165,User!$C$13:$M$23,4,0)</f>
        <v>1024</v>
      </c>
      <c r="H165" s="94">
        <f>VLOOKUP($B165,User!$C$13:$M$23,11,0)+VLOOKUP($C165,User!$C$13:$M$23,11,0)+VLOOKUP($D165,User!$C$13:$M$23,11,0)</f>
        <v>10800</v>
      </c>
      <c r="I165" s="87">
        <f t="shared" si="2"/>
        <v>3</v>
      </c>
    </row>
    <row r="166" spans="2:9" ht="15.75" x14ac:dyDescent="0.25">
      <c r="B166" s="68" t="s">
        <v>14</v>
      </c>
      <c r="C166" s="8" t="s">
        <v>17</v>
      </c>
      <c r="D166" s="8" t="s">
        <v>21</v>
      </c>
      <c r="E166" s="77"/>
      <c r="F166" s="89">
        <f>VLOOKUP($B166,User!$C$13:$M$23,2,0)+VLOOKUP($C166,User!$C$13:$M$23,2,0)+VLOOKUP($D166,User!$C$13:$M$23,2,0)</f>
        <v>48</v>
      </c>
      <c r="G166" s="93">
        <f>VLOOKUP($B166,User!$C$13:$M$23,4,0)+VLOOKUP($C166,User!$C$13:$M$23,4,0)+VLOOKUP($D166,User!$C$13:$M$23,4,0)</f>
        <v>768</v>
      </c>
      <c r="H166" s="94">
        <f>VLOOKUP($B166,User!$C$13:$M$23,11,0)+VLOOKUP($C166,User!$C$13:$M$23,11,0)+VLOOKUP($D166,User!$C$13:$M$23,11,0)</f>
        <v>10800</v>
      </c>
      <c r="I166" s="87">
        <f t="shared" si="2"/>
        <v>3</v>
      </c>
    </row>
    <row r="167" spans="2:9" ht="15.75" x14ac:dyDescent="0.25">
      <c r="B167" s="68" t="s">
        <v>14</v>
      </c>
      <c r="C167" s="8" t="s">
        <v>17</v>
      </c>
      <c r="D167" s="8" t="s">
        <v>22</v>
      </c>
      <c r="E167" s="77"/>
      <c r="F167" s="89">
        <f>VLOOKUP($B167,User!$C$13:$M$23,2,0)+VLOOKUP($C167,User!$C$13:$M$23,2,0)+VLOOKUP($D167,User!$C$13:$M$23,2,0)</f>
        <v>60</v>
      </c>
      <c r="G167" s="93">
        <f>VLOOKUP($B167,User!$C$13:$M$23,4,0)+VLOOKUP($C167,User!$C$13:$M$23,4,0)+VLOOKUP($D167,User!$C$13:$M$23,4,0)</f>
        <v>640</v>
      </c>
      <c r="H167" s="94">
        <f>VLOOKUP($B167,User!$C$13:$M$23,11,0)+VLOOKUP($C167,User!$C$13:$M$23,11,0)+VLOOKUP($D167,User!$C$13:$M$23,11,0)</f>
        <v>10800</v>
      </c>
      <c r="I167" s="87">
        <f t="shared" si="2"/>
        <v>3</v>
      </c>
    </row>
    <row r="168" spans="2:9" ht="15.75" x14ac:dyDescent="0.25">
      <c r="B168" s="68" t="s">
        <v>14</v>
      </c>
      <c r="C168" s="8" t="s">
        <v>18</v>
      </c>
      <c r="D168" s="8" t="s">
        <v>19</v>
      </c>
      <c r="E168" s="77"/>
      <c r="F168" s="89">
        <f>VLOOKUP($B168,User!$C$13:$M$23,2,0)+VLOOKUP($C168,User!$C$13:$M$23,2,0)+VLOOKUP($D168,User!$C$13:$M$23,2,0)</f>
        <v>84</v>
      </c>
      <c r="G168" s="93">
        <f>VLOOKUP($B168,User!$C$13:$M$23,4,0)+VLOOKUP($C168,User!$C$13:$M$23,4,0)+VLOOKUP($D168,User!$C$13:$M$23,4,0)</f>
        <v>256</v>
      </c>
      <c r="H168" s="94">
        <f>VLOOKUP($B168,User!$C$13:$M$23,11,0)+VLOOKUP($C168,User!$C$13:$M$23,11,0)+VLOOKUP($D168,User!$C$13:$M$23,11,0)</f>
        <v>10800</v>
      </c>
      <c r="I168" s="87">
        <f t="shared" si="2"/>
        <v>3</v>
      </c>
    </row>
    <row r="169" spans="2:9" ht="15.75" x14ac:dyDescent="0.25">
      <c r="B169" s="68" t="s">
        <v>14</v>
      </c>
      <c r="C169" s="8" t="s">
        <v>18</v>
      </c>
      <c r="D169" s="8" t="s">
        <v>20</v>
      </c>
      <c r="E169" s="77"/>
      <c r="F169" s="89">
        <f>VLOOKUP($B169,User!$C$13:$M$23,2,0)+VLOOKUP($C169,User!$C$13:$M$23,2,0)+VLOOKUP($D169,User!$C$13:$M$23,2,0)</f>
        <v>48</v>
      </c>
      <c r="G169" s="93">
        <f>VLOOKUP($B169,User!$C$13:$M$23,4,0)+VLOOKUP($C169,User!$C$13:$M$23,4,0)+VLOOKUP($D169,User!$C$13:$M$23,4,0)</f>
        <v>768</v>
      </c>
      <c r="H169" s="94">
        <f>VLOOKUP($B169,User!$C$13:$M$23,11,0)+VLOOKUP($C169,User!$C$13:$M$23,11,0)+VLOOKUP($D169,User!$C$13:$M$23,11,0)</f>
        <v>10800</v>
      </c>
      <c r="I169" s="87">
        <f t="shared" si="2"/>
        <v>3</v>
      </c>
    </row>
    <row r="170" spans="2:9" ht="15.75" x14ac:dyDescent="0.25">
      <c r="B170" s="68" t="s">
        <v>14</v>
      </c>
      <c r="C170" s="8" t="s">
        <v>18</v>
      </c>
      <c r="D170" s="8" t="s">
        <v>21</v>
      </c>
      <c r="E170" s="77"/>
      <c r="F170" s="89">
        <f>VLOOKUP($B170,User!$C$13:$M$23,2,0)+VLOOKUP($C170,User!$C$13:$M$23,2,0)+VLOOKUP($D170,User!$C$13:$M$23,2,0)</f>
        <v>60</v>
      </c>
      <c r="G170" s="93">
        <f>VLOOKUP($B170,User!$C$13:$M$23,4,0)+VLOOKUP($C170,User!$C$13:$M$23,4,0)+VLOOKUP($D170,User!$C$13:$M$23,4,0)</f>
        <v>512</v>
      </c>
      <c r="H170" s="94">
        <f>VLOOKUP($B170,User!$C$13:$M$23,11,0)+VLOOKUP($C170,User!$C$13:$M$23,11,0)+VLOOKUP($D170,User!$C$13:$M$23,11,0)</f>
        <v>10800</v>
      </c>
      <c r="I170" s="87">
        <f t="shared" si="2"/>
        <v>3</v>
      </c>
    </row>
    <row r="171" spans="2:9" ht="15.75" x14ac:dyDescent="0.25">
      <c r="B171" s="68" t="s">
        <v>14</v>
      </c>
      <c r="C171" s="8" t="s">
        <v>18</v>
      </c>
      <c r="D171" s="8" t="s">
        <v>22</v>
      </c>
      <c r="E171" s="77"/>
      <c r="F171" s="89">
        <f>VLOOKUP($B171,User!$C$13:$M$23,2,0)+VLOOKUP($C171,User!$C$13:$M$23,2,0)+VLOOKUP($D171,User!$C$13:$M$23,2,0)</f>
        <v>72</v>
      </c>
      <c r="G171" s="93">
        <f>VLOOKUP($B171,User!$C$13:$M$23,4,0)+VLOOKUP($C171,User!$C$13:$M$23,4,0)+VLOOKUP($D171,User!$C$13:$M$23,4,0)</f>
        <v>384</v>
      </c>
      <c r="H171" s="94">
        <f>VLOOKUP($B171,User!$C$13:$M$23,11,0)+VLOOKUP($C171,User!$C$13:$M$23,11,0)+VLOOKUP($D171,User!$C$13:$M$23,11,0)</f>
        <v>10800</v>
      </c>
      <c r="I171" s="87">
        <f t="shared" si="2"/>
        <v>3</v>
      </c>
    </row>
    <row r="172" spans="2:9" ht="15.75" x14ac:dyDescent="0.25">
      <c r="B172" s="68" t="s">
        <v>14</v>
      </c>
      <c r="C172" s="8" t="s">
        <v>19</v>
      </c>
      <c r="D172" s="8" t="s">
        <v>20</v>
      </c>
      <c r="E172" s="77"/>
      <c r="F172" s="89">
        <f>VLOOKUP($B172,User!$C$13:$M$23,2,0)+VLOOKUP($C172,User!$C$13:$M$23,2,0)+VLOOKUP($D172,User!$C$13:$M$23,2,0)</f>
        <v>36</v>
      </c>
      <c r="G172" s="93">
        <f>VLOOKUP($B172,User!$C$13:$M$23,4,0)+VLOOKUP($C172,User!$C$13:$M$23,4,0)+VLOOKUP($D172,User!$C$13:$M$23,4,0)</f>
        <v>512</v>
      </c>
      <c r="H172" s="94">
        <f>VLOOKUP($B172,User!$C$13:$M$23,11,0)+VLOOKUP($C172,User!$C$13:$M$23,11,0)+VLOOKUP($D172,User!$C$13:$M$23,11,0)</f>
        <v>14400</v>
      </c>
      <c r="I172" s="87">
        <f t="shared" si="2"/>
        <v>3</v>
      </c>
    </row>
    <row r="173" spans="2:9" ht="15.75" x14ac:dyDescent="0.25">
      <c r="B173" s="68" t="s">
        <v>14</v>
      </c>
      <c r="C173" s="8" t="s">
        <v>19</v>
      </c>
      <c r="D173" s="8" t="s">
        <v>21</v>
      </c>
      <c r="E173" s="77"/>
      <c r="F173" s="89">
        <f>VLOOKUP($B173,User!$C$13:$M$23,2,0)+VLOOKUP($C173,User!$C$13:$M$23,2,0)+VLOOKUP($D173,User!$C$13:$M$23,2,0)</f>
        <v>48</v>
      </c>
      <c r="G173" s="93">
        <f>VLOOKUP($B173,User!$C$13:$M$23,4,0)+VLOOKUP($C173,User!$C$13:$M$23,4,0)+VLOOKUP($D173,User!$C$13:$M$23,4,0)</f>
        <v>256</v>
      </c>
      <c r="H173" s="94">
        <f>VLOOKUP($B173,User!$C$13:$M$23,11,0)+VLOOKUP($C173,User!$C$13:$M$23,11,0)+VLOOKUP($D173,User!$C$13:$M$23,11,0)</f>
        <v>14400</v>
      </c>
      <c r="I173" s="87">
        <f t="shared" si="2"/>
        <v>3</v>
      </c>
    </row>
    <row r="174" spans="2:9" ht="15.75" x14ac:dyDescent="0.25">
      <c r="B174" s="68" t="s">
        <v>14</v>
      </c>
      <c r="C174" s="8" t="s">
        <v>19</v>
      </c>
      <c r="D174" s="8" t="s">
        <v>22</v>
      </c>
      <c r="E174" s="77"/>
      <c r="F174" s="89">
        <f>VLOOKUP($B174,User!$C$13:$M$23,2,0)+VLOOKUP($C174,User!$C$13:$M$23,2,0)+VLOOKUP($D174,User!$C$13:$M$23,2,0)</f>
        <v>60</v>
      </c>
      <c r="G174" s="93">
        <f>VLOOKUP($B174,User!$C$13:$M$23,4,0)+VLOOKUP($C174,User!$C$13:$M$23,4,0)+VLOOKUP($D174,User!$C$13:$M$23,4,0)</f>
        <v>128</v>
      </c>
      <c r="H174" s="94">
        <f>VLOOKUP($B174,User!$C$13:$M$23,11,0)+VLOOKUP($C174,User!$C$13:$M$23,11,0)+VLOOKUP($D174,User!$C$13:$M$23,11,0)</f>
        <v>14400</v>
      </c>
      <c r="I174" s="87">
        <f t="shared" si="2"/>
        <v>3</v>
      </c>
    </row>
    <row r="175" spans="2:9" ht="15.75" x14ac:dyDescent="0.25">
      <c r="B175" s="68" t="s">
        <v>14</v>
      </c>
      <c r="C175" s="8" t="s">
        <v>20</v>
      </c>
      <c r="D175" s="8" t="s">
        <v>21</v>
      </c>
      <c r="E175" s="77"/>
      <c r="F175" s="89">
        <f>VLOOKUP($B175,User!$C$13:$M$23,2,0)+VLOOKUP($C175,User!$C$13:$M$23,2,0)+VLOOKUP($D175,User!$C$13:$M$23,2,0)</f>
        <v>12</v>
      </c>
      <c r="G175" s="93">
        <f>VLOOKUP($B175,User!$C$13:$M$23,4,0)+VLOOKUP($C175,User!$C$13:$M$23,4,0)+VLOOKUP($D175,User!$C$13:$M$23,4,0)</f>
        <v>768</v>
      </c>
      <c r="H175" s="94">
        <f>VLOOKUP($B175,User!$C$13:$M$23,11,0)+VLOOKUP($C175,User!$C$13:$M$23,11,0)+VLOOKUP($D175,User!$C$13:$M$23,11,0)</f>
        <v>14400</v>
      </c>
      <c r="I175" s="87">
        <f t="shared" si="2"/>
        <v>3</v>
      </c>
    </row>
    <row r="176" spans="2:9" ht="15.75" x14ac:dyDescent="0.25">
      <c r="B176" s="68" t="s">
        <v>14</v>
      </c>
      <c r="C176" s="8" t="s">
        <v>20</v>
      </c>
      <c r="D176" s="8" t="s">
        <v>22</v>
      </c>
      <c r="E176" s="77"/>
      <c r="F176" s="89">
        <f>VLOOKUP($B176,User!$C$13:$M$23,2,0)+VLOOKUP($C176,User!$C$13:$M$23,2,0)+VLOOKUP($D176,User!$C$13:$M$23,2,0)</f>
        <v>24</v>
      </c>
      <c r="G176" s="93">
        <f>VLOOKUP($B176,User!$C$13:$M$23,4,0)+VLOOKUP($C176,User!$C$13:$M$23,4,0)+VLOOKUP($D176,User!$C$13:$M$23,4,0)</f>
        <v>640</v>
      </c>
      <c r="H176" s="94">
        <f>VLOOKUP($B176,User!$C$13:$M$23,11,0)+VLOOKUP($C176,User!$C$13:$M$23,11,0)+VLOOKUP($D176,User!$C$13:$M$23,11,0)</f>
        <v>14400</v>
      </c>
      <c r="I176" s="87">
        <f t="shared" si="2"/>
        <v>3</v>
      </c>
    </row>
    <row r="177" spans="2:9" ht="15.75" x14ac:dyDescent="0.25">
      <c r="B177" s="68" t="s">
        <v>14</v>
      </c>
      <c r="C177" s="8" t="s">
        <v>21</v>
      </c>
      <c r="D177" s="8" t="s">
        <v>22</v>
      </c>
      <c r="E177" s="77"/>
      <c r="F177" s="89">
        <f>VLOOKUP($B177,User!$C$13:$M$23,2,0)+VLOOKUP($C177,User!$C$13:$M$23,2,0)+VLOOKUP($D177,User!$C$13:$M$23,2,0)</f>
        <v>36</v>
      </c>
      <c r="G177" s="93">
        <f>VLOOKUP($B177,User!$C$13:$M$23,4,0)+VLOOKUP($C177,User!$C$13:$M$23,4,0)+VLOOKUP($D177,User!$C$13:$M$23,4,0)</f>
        <v>384</v>
      </c>
      <c r="H177" s="94">
        <f>VLOOKUP($B177,User!$C$13:$M$23,11,0)+VLOOKUP($C177,User!$C$13:$M$23,11,0)+VLOOKUP($D177,User!$C$13:$M$23,11,0)</f>
        <v>14400</v>
      </c>
      <c r="I177" s="87">
        <f t="shared" si="2"/>
        <v>3</v>
      </c>
    </row>
    <row r="178" spans="2:9" ht="15.75" x14ac:dyDescent="0.25">
      <c r="B178" s="68" t="s">
        <v>15</v>
      </c>
      <c r="C178" s="8" t="s">
        <v>16</v>
      </c>
      <c r="D178" s="8" t="s">
        <v>17</v>
      </c>
      <c r="E178" s="77"/>
      <c r="F178" s="89">
        <f>VLOOKUP($B178,User!$C$13:$M$23,2,0)+VLOOKUP($C178,User!$C$13:$M$23,2,0)+VLOOKUP($D178,User!$C$13:$M$23,2,0)</f>
        <v>72</v>
      </c>
      <c r="G178" s="93">
        <f>VLOOKUP($B178,User!$C$13:$M$23,4,0)+VLOOKUP($C178,User!$C$13:$M$23,4,0)+VLOOKUP($D178,User!$C$13:$M$23,4,0)</f>
        <v>1920</v>
      </c>
      <c r="H178" s="94">
        <f>VLOOKUP($B178,User!$C$13:$M$23,11,0)+VLOOKUP($C178,User!$C$13:$M$23,11,0)+VLOOKUP($D178,User!$C$13:$M$23,11,0)</f>
        <v>0</v>
      </c>
      <c r="I178" s="87">
        <f t="shared" si="2"/>
        <v>3</v>
      </c>
    </row>
    <row r="179" spans="2:9" ht="15.75" x14ac:dyDescent="0.25">
      <c r="B179" s="68" t="s">
        <v>15</v>
      </c>
      <c r="C179" s="8" t="s">
        <v>16</v>
      </c>
      <c r="D179" s="8" t="s">
        <v>18</v>
      </c>
      <c r="E179" s="77"/>
      <c r="F179" s="89">
        <f>VLOOKUP($B179,User!$C$13:$M$23,2,0)+VLOOKUP($C179,User!$C$13:$M$23,2,0)+VLOOKUP($D179,User!$C$13:$M$23,2,0)</f>
        <v>84</v>
      </c>
      <c r="G179" s="93">
        <f>VLOOKUP($B179,User!$C$13:$M$23,4,0)+VLOOKUP($C179,User!$C$13:$M$23,4,0)+VLOOKUP($D179,User!$C$13:$M$23,4,0)</f>
        <v>1664</v>
      </c>
      <c r="H179" s="94">
        <f>VLOOKUP($B179,User!$C$13:$M$23,11,0)+VLOOKUP($C179,User!$C$13:$M$23,11,0)+VLOOKUP($D179,User!$C$13:$M$23,11,0)</f>
        <v>0</v>
      </c>
      <c r="I179" s="87">
        <f t="shared" si="2"/>
        <v>3</v>
      </c>
    </row>
    <row r="180" spans="2:9" ht="15.75" x14ac:dyDescent="0.25">
      <c r="B180" s="68" t="s">
        <v>15</v>
      </c>
      <c r="C180" s="8" t="s">
        <v>16</v>
      </c>
      <c r="D180" s="8" t="s">
        <v>19</v>
      </c>
      <c r="E180" s="77"/>
      <c r="F180" s="89">
        <f>VLOOKUP($B180,User!$C$13:$M$23,2,0)+VLOOKUP($C180,User!$C$13:$M$23,2,0)+VLOOKUP($D180,User!$C$13:$M$23,2,0)</f>
        <v>72</v>
      </c>
      <c r="G180" s="93">
        <f>VLOOKUP($B180,User!$C$13:$M$23,4,0)+VLOOKUP($C180,User!$C$13:$M$23,4,0)+VLOOKUP($D180,User!$C$13:$M$23,4,0)</f>
        <v>1408</v>
      </c>
      <c r="H180" s="94">
        <f>VLOOKUP($B180,User!$C$13:$M$23,11,0)+VLOOKUP($C180,User!$C$13:$M$23,11,0)+VLOOKUP($D180,User!$C$13:$M$23,11,0)</f>
        <v>3600</v>
      </c>
      <c r="I180" s="87">
        <f t="shared" si="2"/>
        <v>3</v>
      </c>
    </row>
    <row r="181" spans="2:9" ht="15.75" x14ac:dyDescent="0.25">
      <c r="B181" s="68" t="s">
        <v>15</v>
      </c>
      <c r="C181" s="8" t="s">
        <v>16</v>
      </c>
      <c r="D181" s="8" t="s">
        <v>20</v>
      </c>
      <c r="E181" s="77"/>
      <c r="F181" s="89">
        <f>VLOOKUP($B181,User!$C$13:$M$23,2,0)+VLOOKUP($C181,User!$C$13:$M$23,2,0)+VLOOKUP($D181,User!$C$13:$M$23,2,0)</f>
        <v>36</v>
      </c>
      <c r="G181" s="93">
        <f>VLOOKUP($B181,User!$C$13:$M$23,4,0)+VLOOKUP($C181,User!$C$13:$M$23,4,0)+VLOOKUP($D181,User!$C$13:$M$23,4,0)</f>
        <v>1920</v>
      </c>
      <c r="H181" s="94">
        <f>VLOOKUP($B181,User!$C$13:$M$23,11,0)+VLOOKUP($C181,User!$C$13:$M$23,11,0)+VLOOKUP($D181,User!$C$13:$M$23,11,0)</f>
        <v>3600</v>
      </c>
      <c r="I181" s="87">
        <f t="shared" si="2"/>
        <v>3</v>
      </c>
    </row>
    <row r="182" spans="2:9" ht="15.75" x14ac:dyDescent="0.25">
      <c r="B182" s="68" t="s">
        <v>15</v>
      </c>
      <c r="C182" s="8" t="s">
        <v>16</v>
      </c>
      <c r="D182" s="8" t="s">
        <v>21</v>
      </c>
      <c r="E182" s="77"/>
      <c r="F182" s="89">
        <f>VLOOKUP($B182,User!$C$13:$M$23,2,0)+VLOOKUP($C182,User!$C$13:$M$23,2,0)+VLOOKUP($D182,User!$C$13:$M$23,2,0)</f>
        <v>48</v>
      </c>
      <c r="G182" s="93">
        <f>VLOOKUP($B182,User!$C$13:$M$23,4,0)+VLOOKUP($C182,User!$C$13:$M$23,4,0)+VLOOKUP($D182,User!$C$13:$M$23,4,0)</f>
        <v>1664</v>
      </c>
      <c r="H182" s="94">
        <f>VLOOKUP($B182,User!$C$13:$M$23,11,0)+VLOOKUP($C182,User!$C$13:$M$23,11,0)+VLOOKUP($D182,User!$C$13:$M$23,11,0)</f>
        <v>3600</v>
      </c>
      <c r="I182" s="87">
        <f t="shared" si="2"/>
        <v>3</v>
      </c>
    </row>
    <row r="183" spans="2:9" ht="15.75" x14ac:dyDescent="0.25">
      <c r="B183" s="68" t="s">
        <v>15</v>
      </c>
      <c r="C183" s="8" t="s">
        <v>16</v>
      </c>
      <c r="D183" s="8" t="s">
        <v>22</v>
      </c>
      <c r="E183" s="77"/>
      <c r="F183" s="89">
        <f>VLOOKUP($B183,User!$C$13:$M$23,2,0)+VLOOKUP($C183,User!$C$13:$M$23,2,0)+VLOOKUP($D183,User!$C$13:$M$23,2,0)</f>
        <v>60</v>
      </c>
      <c r="G183" s="93">
        <f>VLOOKUP($B183,User!$C$13:$M$23,4,0)+VLOOKUP($C183,User!$C$13:$M$23,4,0)+VLOOKUP($D183,User!$C$13:$M$23,4,0)</f>
        <v>1536</v>
      </c>
      <c r="H183" s="94">
        <f>VLOOKUP($B183,User!$C$13:$M$23,11,0)+VLOOKUP($C183,User!$C$13:$M$23,11,0)+VLOOKUP($D183,User!$C$13:$M$23,11,0)</f>
        <v>3600</v>
      </c>
      <c r="I183" s="87">
        <f t="shared" si="2"/>
        <v>3</v>
      </c>
    </row>
    <row r="184" spans="2:9" ht="15.75" x14ac:dyDescent="0.25">
      <c r="B184" s="68" t="s">
        <v>15</v>
      </c>
      <c r="C184" s="8" t="s">
        <v>17</v>
      </c>
      <c r="D184" s="8" t="s">
        <v>18</v>
      </c>
      <c r="E184" s="77"/>
      <c r="F184" s="89">
        <f>VLOOKUP($B184,User!$C$13:$M$23,2,0)+VLOOKUP($C184,User!$C$13:$M$23,2,0)+VLOOKUP($D184,User!$C$13:$M$23,2,0)</f>
        <v>96</v>
      </c>
      <c r="G184" s="93">
        <f>VLOOKUP($B184,User!$C$13:$M$23,4,0)+VLOOKUP($C184,User!$C$13:$M$23,4,0)+VLOOKUP($D184,User!$C$13:$M$23,4,0)</f>
        <v>1536</v>
      </c>
      <c r="H184" s="94">
        <f>VLOOKUP($B184,User!$C$13:$M$23,11,0)+VLOOKUP($C184,User!$C$13:$M$23,11,0)+VLOOKUP($D184,User!$C$13:$M$23,11,0)</f>
        <v>0</v>
      </c>
      <c r="I184" s="87">
        <f t="shared" si="2"/>
        <v>3</v>
      </c>
    </row>
    <row r="185" spans="2:9" ht="15.75" x14ac:dyDescent="0.25">
      <c r="B185" s="68" t="s">
        <v>15</v>
      </c>
      <c r="C185" s="8" t="s">
        <v>17</v>
      </c>
      <c r="D185" s="8" t="s">
        <v>19</v>
      </c>
      <c r="E185" s="77"/>
      <c r="F185" s="89">
        <f>VLOOKUP($B185,User!$C$13:$M$23,2,0)+VLOOKUP($C185,User!$C$13:$M$23,2,0)+VLOOKUP($D185,User!$C$13:$M$23,2,0)</f>
        <v>84</v>
      </c>
      <c r="G185" s="93">
        <f>VLOOKUP($B185,User!$C$13:$M$23,4,0)+VLOOKUP($C185,User!$C$13:$M$23,4,0)+VLOOKUP($D185,User!$C$13:$M$23,4,0)</f>
        <v>1280</v>
      </c>
      <c r="H185" s="94">
        <f>VLOOKUP($B185,User!$C$13:$M$23,11,0)+VLOOKUP($C185,User!$C$13:$M$23,11,0)+VLOOKUP($D185,User!$C$13:$M$23,11,0)</f>
        <v>3600</v>
      </c>
      <c r="I185" s="87">
        <f t="shared" si="2"/>
        <v>3</v>
      </c>
    </row>
    <row r="186" spans="2:9" ht="15.75" x14ac:dyDescent="0.25">
      <c r="B186" s="68" t="s">
        <v>15</v>
      </c>
      <c r="C186" s="8" t="s">
        <v>17</v>
      </c>
      <c r="D186" s="8" t="s">
        <v>20</v>
      </c>
      <c r="E186" s="77"/>
      <c r="F186" s="89">
        <f>VLOOKUP($B186,User!$C$13:$M$23,2,0)+VLOOKUP($C186,User!$C$13:$M$23,2,0)+VLOOKUP($D186,User!$C$13:$M$23,2,0)</f>
        <v>48</v>
      </c>
      <c r="G186" s="93">
        <f>VLOOKUP($B186,User!$C$13:$M$23,4,0)+VLOOKUP($C186,User!$C$13:$M$23,4,0)+VLOOKUP($D186,User!$C$13:$M$23,4,0)</f>
        <v>1792</v>
      </c>
      <c r="H186" s="94">
        <f>VLOOKUP($B186,User!$C$13:$M$23,11,0)+VLOOKUP($C186,User!$C$13:$M$23,11,0)+VLOOKUP($D186,User!$C$13:$M$23,11,0)</f>
        <v>3600</v>
      </c>
      <c r="I186" s="87">
        <f t="shared" si="2"/>
        <v>3</v>
      </c>
    </row>
    <row r="187" spans="2:9" ht="15.75" x14ac:dyDescent="0.25">
      <c r="B187" s="68" t="s">
        <v>15</v>
      </c>
      <c r="C187" s="8" t="s">
        <v>17</v>
      </c>
      <c r="D187" s="8" t="s">
        <v>21</v>
      </c>
      <c r="E187" s="77"/>
      <c r="F187" s="89">
        <f>VLOOKUP($B187,User!$C$13:$M$23,2,0)+VLOOKUP($C187,User!$C$13:$M$23,2,0)+VLOOKUP($D187,User!$C$13:$M$23,2,0)</f>
        <v>60</v>
      </c>
      <c r="G187" s="93">
        <f>VLOOKUP($B187,User!$C$13:$M$23,4,0)+VLOOKUP($C187,User!$C$13:$M$23,4,0)+VLOOKUP($D187,User!$C$13:$M$23,4,0)</f>
        <v>1536</v>
      </c>
      <c r="H187" s="94">
        <f>VLOOKUP($B187,User!$C$13:$M$23,11,0)+VLOOKUP($C187,User!$C$13:$M$23,11,0)+VLOOKUP($D187,User!$C$13:$M$23,11,0)</f>
        <v>3600</v>
      </c>
      <c r="I187" s="87">
        <f t="shared" si="2"/>
        <v>3</v>
      </c>
    </row>
    <row r="188" spans="2:9" ht="15.75" x14ac:dyDescent="0.25">
      <c r="B188" s="68" t="s">
        <v>15</v>
      </c>
      <c r="C188" s="8" t="s">
        <v>17</v>
      </c>
      <c r="D188" s="8" t="s">
        <v>22</v>
      </c>
      <c r="E188" s="77"/>
      <c r="F188" s="89">
        <f>VLOOKUP($B188,User!$C$13:$M$23,2,0)+VLOOKUP($C188,User!$C$13:$M$23,2,0)+VLOOKUP($D188,User!$C$13:$M$23,2,0)</f>
        <v>72</v>
      </c>
      <c r="G188" s="93">
        <f>VLOOKUP($B188,User!$C$13:$M$23,4,0)+VLOOKUP($C188,User!$C$13:$M$23,4,0)+VLOOKUP($D188,User!$C$13:$M$23,4,0)</f>
        <v>1408</v>
      </c>
      <c r="H188" s="94">
        <f>VLOOKUP($B188,User!$C$13:$M$23,11,0)+VLOOKUP($C188,User!$C$13:$M$23,11,0)+VLOOKUP($D188,User!$C$13:$M$23,11,0)</f>
        <v>3600</v>
      </c>
      <c r="I188" s="87">
        <f t="shared" si="2"/>
        <v>3</v>
      </c>
    </row>
    <row r="189" spans="2:9" ht="15.75" x14ac:dyDescent="0.25">
      <c r="B189" s="68" t="s">
        <v>15</v>
      </c>
      <c r="C189" s="8" t="s">
        <v>18</v>
      </c>
      <c r="D189" s="8" t="s">
        <v>19</v>
      </c>
      <c r="E189" s="77"/>
      <c r="F189" s="89">
        <f>VLOOKUP($B189,User!$C$13:$M$23,2,0)+VLOOKUP($C189,User!$C$13:$M$23,2,0)+VLOOKUP($D189,User!$C$13:$M$23,2,0)</f>
        <v>96</v>
      </c>
      <c r="G189" s="93">
        <f>VLOOKUP($B189,User!$C$13:$M$23,4,0)+VLOOKUP($C189,User!$C$13:$M$23,4,0)+VLOOKUP($D189,User!$C$13:$M$23,4,0)</f>
        <v>1024</v>
      </c>
      <c r="H189" s="94">
        <f>VLOOKUP($B189,User!$C$13:$M$23,11,0)+VLOOKUP($C189,User!$C$13:$M$23,11,0)+VLOOKUP($D189,User!$C$13:$M$23,11,0)</f>
        <v>3600</v>
      </c>
      <c r="I189" s="87">
        <f t="shared" si="2"/>
        <v>3</v>
      </c>
    </row>
    <row r="190" spans="2:9" ht="15.75" x14ac:dyDescent="0.25">
      <c r="B190" s="68" t="s">
        <v>15</v>
      </c>
      <c r="C190" s="8" t="s">
        <v>18</v>
      </c>
      <c r="D190" s="8" t="s">
        <v>20</v>
      </c>
      <c r="E190" s="77"/>
      <c r="F190" s="89">
        <f>VLOOKUP($B190,User!$C$13:$M$23,2,0)+VLOOKUP($C190,User!$C$13:$M$23,2,0)+VLOOKUP($D190,User!$C$13:$M$23,2,0)</f>
        <v>60</v>
      </c>
      <c r="G190" s="93">
        <f>VLOOKUP($B190,User!$C$13:$M$23,4,0)+VLOOKUP($C190,User!$C$13:$M$23,4,0)+VLOOKUP($D190,User!$C$13:$M$23,4,0)</f>
        <v>1536</v>
      </c>
      <c r="H190" s="94">
        <f>VLOOKUP($B190,User!$C$13:$M$23,11,0)+VLOOKUP($C190,User!$C$13:$M$23,11,0)+VLOOKUP($D190,User!$C$13:$M$23,11,0)</f>
        <v>3600</v>
      </c>
      <c r="I190" s="87">
        <f t="shared" si="2"/>
        <v>3</v>
      </c>
    </row>
    <row r="191" spans="2:9" ht="15.75" x14ac:dyDescent="0.25">
      <c r="B191" s="68" t="s">
        <v>15</v>
      </c>
      <c r="C191" s="8" t="s">
        <v>18</v>
      </c>
      <c r="D191" s="8" t="s">
        <v>21</v>
      </c>
      <c r="E191" s="77"/>
      <c r="F191" s="89">
        <f>VLOOKUP($B191,User!$C$13:$M$23,2,0)+VLOOKUP($C191,User!$C$13:$M$23,2,0)+VLOOKUP($D191,User!$C$13:$M$23,2,0)</f>
        <v>72</v>
      </c>
      <c r="G191" s="93">
        <f>VLOOKUP($B191,User!$C$13:$M$23,4,0)+VLOOKUP($C191,User!$C$13:$M$23,4,0)+VLOOKUP($D191,User!$C$13:$M$23,4,0)</f>
        <v>1280</v>
      </c>
      <c r="H191" s="94">
        <f>VLOOKUP($B191,User!$C$13:$M$23,11,0)+VLOOKUP($C191,User!$C$13:$M$23,11,0)+VLOOKUP($D191,User!$C$13:$M$23,11,0)</f>
        <v>3600</v>
      </c>
      <c r="I191" s="87">
        <f t="shared" si="2"/>
        <v>3</v>
      </c>
    </row>
    <row r="192" spans="2:9" ht="15.75" x14ac:dyDescent="0.25">
      <c r="B192" s="68" t="s">
        <v>15</v>
      </c>
      <c r="C192" s="8" t="s">
        <v>18</v>
      </c>
      <c r="D192" s="8" t="s">
        <v>22</v>
      </c>
      <c r="E192" s="77"/>
      <c r="F192" s="89">
        <f>VLOOKUP($B192,User!$C$13:$M$23,2,0)+VLOOKUP($C192,User!$C$13:$M$23,2,0)+VLOOKUP($D192,User!$C$13:$M$23,2,0)</f>
        <v>84</v>
      </c>
      <c r="G192" s="93">
        <f>VLOOKUP($B192,User!$C$13:$M$23,4,0)+VLOOKUP($C192,User!$C$13:$M$23,4,0)+VLOOKUP($D192,User!$C$13:$M$23,4,0)</f>
        <v>1152</v>
      </c>
      <c r="H192" s="94">
        <f>VLOOKUP($B192,User!$C$13:$M$23,11,0)+VLOOKUP($C192,User!$C$13:$M$23,11,0)+VLOOKUP($D192,User!$C$13:$M$23,11,0)</f>
        <v>3600</v>
      </c>
      <c r="I192" s="87">
        <f t="shared" si="2"/>
        <v>3</v>
      </c>
    </row>
    <row r="193" spans="2:9" ht="15.75" x14ac:dyDescent="0.25">
      <c r="B193" s="68" t="s">
        <v>15</v>
      </c>
      <c r="C193" s="8" t="s">
        <v>19</v>
      </c>
      <c r="D193" s="8" t="s">
        <v>20</v>
      </c>
      <c r="E193" s="77"/>
      <c r="F193" s="89">
        <f>VLOOKUP($B193,User!$C$13:$M$23,2,0)+VLOOKUP($C193,User!$C$13:$M$23,2,0)+VLOOKUP($D193,User!$C$13:$M$23,2,0)</f>
        <v>48</v>
      </c>
      <c r="G193" s="93">
        <f>VLOOKUP($B193,User!$C$13:$M$23,4,0)+VLOOKUP($C193,User!$C$13:$M$23,4,0)+VLOOKUP($D193,User!$C$13:$M$23,4,0)</f>
        <v>1280</v>
      </c>
      <c r="H193" s="94">
        <f>VLOOKUP($B193,User!$C$13:$M$23,11,0)+VLOOKUP($C193,User!$C$13:$M$23,11,0)+VLOOKUP($D193,User!$C$13:$M$23,11,0)</f>
        <v>7200</v>
      </c>
      <c r="I193" s="87">
        <f t="shared" si="2"/>
        <v>3</v>
      </c>
    </row>
    <row r="194" spans="2:9" ht="15.75" x14ac:dyDescent="0.25">
      <c r="B194" s="68" t="s">
        <v>15</v>
      </c>
      <c r="C194" s="8" t="s">
        <v>19</v>
      </c>
      <c r="D194" s="8" t="s">
        <v>21</v>
      </c>
      <c r="E194" s="77"/>
      <c r="F194" s="89">
        <f>VLOOKUP($B194,User!$C$13:$M$23,2,0)+VLOOKUP($C194,User!$C$13:$M$23,2,0)+VLOOKUP($D194,User!$C$13:$M$23,2,0)</f>
        <v>60</v>
      </c>
      <c r="G194" s="93">
        <f>VLOOKUP($B194,User!$C$13:$M$23,4,0)+VLOOKUP($C194,User!$C$13:$M$23,4,0)+VLOOKUP($D194,User!$C$13:$M$23,4,0)</f>
        <v>1024</v>
      </c>
      <c r="H194" s="94">
        <f>VLOOKUP($B194,User!$C$13:$M$23,11,0)+VLOOKUP($C194,User!$C$13:$M$23,11,0)+VLOOKUP($D194,User!$C$13:$M$23,11,0)</f>
        <v>7200</v>
      </c>
      <c r="I194" s="87">
        <f t="shared" si="2"/>
        <v>3</v>
      </c>
    </row>
    <row r="195" spans="2:9" ht="15.75" x14ac:dyDescent="0.25">
      <c r="B195" s="68" t="s">
        <v>15</v>
      </c>
      <c r="C195" s="8" t="s">
        <v>19</v>
      </c>
      <c r="D195" s="8" t="s">
        <v>22</v>
      </c>
      <c r="E195" s="77"/>
      <c r="F195" s="89">
        <f>VLOOKUP($B195,User!$C$13:$M$23,2,0)+VLOOKUP($C195,User!$C$13:$M$23,2,0)+VLOOKUP($D195,User!$C$13:$M$23,2,0)</f>
        <v>72</v>
      </c>
      <c r="G195" s="93">
        <f>VLOOKUP($B195,User!$C$13:$M$23,4,0)+VLOOKUP($C195,User!$C$13:$M$23,4,0)+VLOOKUP($D195,User!$C$13:$M$23,4,0)</f>
        <v>896</v>
      </c>
      <c r="H195" s="94">
        <f>VLOOKUP($B195,User!$C$13:$M$23,11,0)+VLOOKUP($C195,User!$C$13:$M$23,11,0)+VLOOKUP($D195,User!$C$13:$M$23,11,0)</f>
        <v>7200</v>
      </c>
      <c r="I195" s="87">
        <f t="shared" ref="I195:I258" si="3">COUNTA(B195,C195,D195,E195)</f>
        <v>3</v>
      </c>
    </row>
    <row r="196" spans="2:9" ht="15.75" x14ac:dyDescent="0.25">
      <c r="B196" s="68" t="s">
        <v>15</v>
      </c>
      <c r="C196" s="8" t="s">
        <v>20</v>
      </c>
      <c r="D196" s="8" t="s">
        <v>21</v>
      </c>
      <c r="E196" s="77"/>
      <c r="F196" s="89">
        <f>VLOOKUP($B196,User!$C$13:$M$23,2,0)+VLOOKUP($C196,User!$C$13:$M$23,2,0)+VLOOKUP($D196,User!$C$13:$M$23,2,0)</f>
        <v>24</v>
      </c>
      <c r="G196" s="93">
        <f>VLOOKUP($B196,User!$C$13:$M$23,4,0)+VLOOKUP($C196,User!$C$13:$M$23,4,0)+VLOOKUP($D196,User!$C$13:$M$23,4,0)</f>
        <v>1536</v>
      </c>
      <c r="H196" s="94">
        <f>VLOOKUP($B196,User!$C$13:$M$23,11,0)+VLOOKUP($C196,User!$C$13:$M$23,11,0)+VLOOKUP($D196,User!$C$13:$M$23,11,0)</f>
        <v>7200</v>
      </c>
      <c r="I196" s="87">
        <f t="shared" si="3"/>
        <v>3</v>
      </c>
    </row>
    <row r="197" spans="2:9" ht="15.75" x14ac:dyDescent="0.25">
      <c r="B197" s="68" t="s">
        <v>15</v>
      </c>
      <c r="C197" s="8" t="s">
        <v>20</v>
      </c>
      <c r="D197" s="8" t="s">
        <v>22</v>
      </c>
      <c r="E197" s="77"/>
      <c r="F197" s="89">
        <f>VLOOKUP($B197,User!$C$13:$M$23,2,0)+VLOOKUP($C197,User!$C$13:$M$23,2,0)+VLOOKUP($D197,User!$C$13:$M$23,2,0)</f>
        <v>36</v>
      </c>
      <c r="G197" s="93">
        <f>VLOOKUP($B197,User!$C$13:$M$23,4,0)+VLOOKUP($C197,User!$C$13:$M$23,4,0)+VLOOKUP($D197,User!$C$13:$M$23,4,0)</f>
        <v>1408</v>
      </c>
      <c r="H197" s="94">
        <f>VLOOKUP($B197,User!$C$13:$M$23,11,0)+VLOOKUP($C197,User!$C$13:$M$23,11,0)+VLOOKUP($D197,User!$C$13:$M$23,11,0)</f>
        <v>7200</v>
      </c>
      <c r="I197" s="87">
        <f t="shared" si="3"/>
        <v>3</v>
      </c>
    </row>
    <row r="198" spans="2:9" ht="15.75" x14ac:dyDescent="0.25">
      <c r="B198" s="68" t="s">
        <v>15</v>
      </c>
      <c r="C198" s="8" t="s">
        <v>21</v>
      </c>
      <c r="D198" s="8" t="s">
        <v>22</v>
      </c>
      <c r="E198" s="77"/>
      <c r="F198" s="89">
        <f>VLOOKUP($B198,User!$C$13:$M$23,2,0)+VLOOKUP($C198,User!$C$13:$M$23,2,0)+VLOOKUP($D198,User!$C$13:$M$23,2,0)</f>
        <v>48</v>
      </c>
      <c r="G198" s="93">
        <f>VLOOKUP($B198,User!$C$13:$M$23,4,0)+VLOOKUP($C198,User!$C$13:$M$23,4,0)+VLOOKUP($D198,User!$C$13:$M$23,4,0)</f>
        <v>1152</v>
      </c>
      <c r="H198" s="94">
        <f>VLOOKUP($B198,User!$C$13:$M$23,11,0)+VLOOKUP($C198,User!$C$13:$M$23,11,0)+VLOOKUP($D198,User!$C$13:$M$23,11,0)</f>
        <v>7200</v>
      </c>
      <c r="I198" s="87">
        <f t="shared" si="3"/>
        <v>3</v>
      </c>
    </row>
    <row r="199" spans="2:9" ht="15.75" x14ac:dyDescent="0.25">
      <c r="B199" s="68" t="s">
        <v>16</v>
      </c>
      <c r="C199" s="8" t="s">
        <v>17</v>
      </c>
      <c r="D199" s="8" t="s">
        <v>18</v>
      </c>
      <c r="E199" s="77"/>
      <c r="F199" s="89">
        <f>VLOOKUP($B199,User!$C$13:$M$23,2,0)+VLOOKUP($C199,User!$C$13:$M$23,2,0)+VLOOKUP($D199,User!$C$13:$M$23,2,0)</f>
        <v>108</v>
      </c>
      <c r="G199" s="93">
        <f>VLOOKUP($B199,User!$C$13:$M$23,4,0)+VLOOKUP($C199,User!$C$13:$M$23,4,0)+VLOOKUP($D199,User!$C$13:$M$23,4,0)</f>
        <v>1408</v>
      </c>
      <c r="H199" s="94">
        <f>VLOOKUP($B199,User!$C$13:$M$23,11,0)+VLOOKUP($C199,User!$C$13:$M$23,11,0)+VLOOKUP($D199,User!$C$13:$M$23,11,0)</f>
        <v>0</v>
      </c>
      <c r="I199" s="87">
        <f t="shared" si="3"/>
        <v>3</v>
      </c>
    </row>
    <row r="200" spans="2:9" ht="15.75" x14ac:dyDescent="0.25">
      <c r="B200" s="68" t="s">
        <v>16</v>
      </c>
      <c r="C200" s="8" t="s">
        <v>17</v>
      </c>
      <c r="D200" s="8" t="s">
        <v>19</v>
      </c>
      <c r="E200" s="77"/>
      <c r="F200" s="89">
        <f>VLOOKUP($B200,User!$C$13:$M$23,2,0)+VLOOKUP($C200,User!$C$13:$M$23,2,0)+VLOOKUP($D200,User!$C$13:$M$23,2,0)</f>
        <v>96</v>
      </c>
      <c r="G200" s="93">
        <f>VLOOKUP($B200,User!$C$13:$M$23,4,0)+VLOOKUP($C200,User!$C$13:$M$23,4,0)+VLOOKUP($D200,User!$C$13:$M$23,4,0)</f>
        <v>1152</v>
      </c>
      <c r="H200" s="94">
        <f>VLOOKUP($B200,User!$C$13:$M$23,11,0)+VLOOKUP($C200,User!$C$13:$M$23,11,0)+VLOOKUP($D200,User!$C$13:$M$23,11,0)</f>
        <v>3600</v>
      </c>
      <c r="I200" s="87">
        <f t="shared" si="3"/>
        <v>3</v>
      </c>
    </row>
    <row r="201" spans="2:9" ht="15.75" x14ac:dyDescent="0.25">
      <c r="B201" s="68" t="s">
        <v>16</v>
      </c>
      <c r="C201" s="8" t="s">
        <v>17</v>
      </c>
      <c r="D201" s="8" t="s">
        <v>20</v>
      </c>
      <c r="E201" s="77"/>
      <c r="F201" s="89">
        <f>VLOOKUP($B201,User!$C$13:$M$23,2,0)+VLOOKUP($C201,User!$C$13:$M$23,2,0)+VLOOKUP($D201,User!$C$13:$M$23,2,0)</f>
        <v>60</v>
      </c>
      <c r="G201" s="93">
        <f>VLOOKUP($B201,User!$C$13:$M$23,4,0)+VLOOKUP($C201,User!$C$13:$M$23,4,0)+VLOOKUP($D201,User!$C$13:$M$23,4,0)</f>
        <v>1664</v>
      </c>
      <c r="H201" s="94">
        <f>VLOOKUP($B201,User!$C$13:$M$23,11,0)+VLOOKUP($C201,User!$C$13:$M$23,11,0)+VLOOKUP($D201,User!$C$13:$M$23,11,0)</f>
        <v>3600</v>
      </c>
      <c r="I201" s="87">
        <f t="shared" si="3"/>
        <v>3</v>
      </c>
    </row>
    <row r="202" spans="2:9" ht="15.75" x14ac:dyDescent="0.25">
      <c r="B202" s="68" t="s">
        <v>16</v>
      </c>
      <c r="C202" s="8" t="s">
        <v>17</v>
      </c>
      <c r="D202" s="8" t="s">
        <v>21</v>
      </c>
      <c r="E202" s="77"/>
      <c r="F202" s="89">
        <f>VLOOKUP($B202,User!$C$13:$M$23,2,0)+VLOOKUP($C202,User!$C$13:$M$23,2,0)+VLOOKUP($D202,User!$C$13:$M$23,2,0)</f>
        <v>72</v>
      </c>
      <c r="G202" s="93">
        <f>VLOOKUP($B202,User!$C$13:$M$23,4,0)+VLOOKUP($C202,User!$C$13:$M$23,4,0)+VLOOKUP($D202,User!$C$13:$M$23,4,0)</f>
        <v>1408</v>
      </c>
      <c r="H202" s="94">
        <f>VLOOKUP($B202,User!$C$13:$M$23,11,0)+VLOOKUP($C202,User!$C$13:$M$23,11,0)+VLOOKUP($D202,User!$C$13:$M$23,11,0)</f>
        <v>3600</v>
      </c>
      <c r="I202" s="87">
        <f t="shared" si="3"/>
        <v>3</v>
      </c>
    </row>
    <row r="203" spans="2:9" ht="15.75" x14ac:dyDescent="0.25">
      <c r="B203" s="68" t="s">
        <v>16</v>
      </c>
      <c r="C203" s="8" t="s">
        <v>17</v>
      </c>
      <c r="D203" s="8" t="s">
        <v>22</v>
      </c>
      <c r="E203" s="77"/>
      <c r="F203" s="89">
        <f>VLOOKUP($B203,User!$C$13:$M$23,2,0)+VLOOKUP($C203,User!$C$13:$M$23,2,0)+VLOOKUP($D203,User!$C$13:$M$23,2,0)</f>
        <v>84</v>
      </c>
      <c r="G203" s="93">
        <f>VLOOKUP($B203,User!$C$13:$M$23,4,0)+VLOOKUP($C203,User!$C$13:$M$23,4,0)+VLOOKUP($D203,User!$C$13:$M$23,4,0)</f>
        <v>1280</v>
      </c>
      <c r="H203" s="94">
        <f>VLOOKUP($B203,User!$C$13:$M$23,11,0)+VLOOKUP($C203,User!$C$13:$M$23,11,0)+VLOOKUP($D203,User!$C$13:$M$23,11,0)</f>
        <v>3600</v>
      </c>
      <c r="I203" s="87">
        <f t="shared" si="3"/>
        <v>3</v>
      </c>
    </row>
    <row r="204" spans="2:9" ht="15.75" x14ac:dyDescent="0.25">
      <c r="B204" s="68" t="s">
        <v>16</v>
      </c>
      <c r="C204" s="8" t="s">
        <v>18</v>
      </c>
      <c r="D204" s="8" t="s">
        <v>19</v>
      </c>
      <c r="E204" s="77"/>
      <c r="F204" s="89">
        <f>VLOOKUP($B204,User!$C$13:$M$23,2,0)+VLOOKUP($C204,User!$C$13:$M$23,2,0)+VLOOKUP($D204,User!$C$13:$M$23,2,0)</f>
        <v>108</v>
      </c>
      <c r="G204" s="93">
        <f>VLOOKUP($B204,User!$C$13:$M$23,4,0)+VLOOKUP($C204,User!$C$13:$M$23,4,0)+VLOOKUP($D204,User!$C$13:$M$23,4,0)</f>
        <v>896</v>
      </c>
      <c r="H204" s="94">
        <f>VLOOKUP($B204,User!$C$13:$M$23,11,0)+VLOOKUP($C204,User!$C$13:$M$23,11,0)+VLOOKUP($D204,User!$C$13:$M$23,11,0)</f>
        <v>3600</v>
      </c>
      <c r="I204" s="87">
        <f t="shared" si="3"/>
        <v>3</v>
      </c>
    </row>
    <row r="205" spans="2:9" ht="15.75" x14ac:dyDescent="0.25">
      <c r="B205" s="68" t="s">
        <v>16</v>
      </c>
      <c r="C205" s="8" t="s">
        <v>18</v>
      </c>
      <c r="D205" s="8" t="s">
        <v>20</v>
      </c>
      <c r="E205" s="77"/>
      <c r="F205" s="89">
        <f>VLOOKUP($B205,User!$C$13:$M$23,2,0)+VLOOKUP($C205,User!$C$13:$M$23,2,0)+VLOOKUP($D205,User!$C$13:$M$23,2,0)</f>
        <v>72</v>
      </c>
      <c r="G205" s="93">
        <f>VLOOKUP($B205,User!$C$13:$M$23,4,0)+VLOOKUP($C205,User!$C$13:$M$23,4,0)+VLOOKUP($D205,User!$C$13:$M$23,4,0)</f>
        <v>1408</v>
      </c>
      <c r="H205" s="94">
        <f>VLOOKUP($B205,User!$C$13:$M$23,11,0)+VLOOKUP($C205,User!$C$13:$M$23,11,0)+VLOOKUP($D205,User!$C$13:$M$23,11,0)</f>
        <v>3600</v>
      </c>
      <c r="I205" s="87">
        <f t="shared" si="3"/>
        <v>3</v>
      </c>
    </row>
    <row r="206" spans="2:9" ht="15.75" x14ac:dyDescent="0.25">
      <c r="B206" s="68" t="s">
        <v>16</v>
      </c>
      <c r="C206" s="8" t="s">
        <v>18</v>
      </c>
      <c r="D206" s="8" t="s">
        <v>21</v>
      </c>
      <c r="E206" s="77"/>
      <c r="F206" s="89">
        <f>VLOOKUP($B206,User!$C$13:$M$23,2,0)+VLOOKUP($C206,User!$C$13:$M$23,2,0)+VLOOKUP($D206,User!$C$13:$M$23,2,0)</f>
        <v>84</v>
      </c>
      <c r="G206" s="93">
        <f>VLOOKUP($B206,User!$C$13:$M$23,4,0)+VLOOKUP($C206,User!$C$13:$M$23,4,0)+VLOOKUP($D206,User!$C$13:$M$23,4,0)</f>
        <v>1152</v>
      </c>
      <c r="H206" s="94">
        <f>VLOOKUP($B206,User!$C$13:$M$23,11,0)+VLOOKUP($C206,User!$C$13:$M$23,11,0)+VLOOKUP($D206,User!$C$13:$M$23,11,0)</f>
        <v>3600</v>
      </c>
      <c r="I206" s="87">
        <f t="shared" si="3"/>
        <v>3</v>
      </c>
    </row>
    <row r="207" spans="2:9" ht="15.75" x14ac:dyDescent="0.25">
      <c r="B207" s="68" t="s">
        <v>16</v>
      </c>
      <c r="C207" s="8" t="s">
        <v>18</v>
      </c>
      <c r="D207" s="8" t="s">
        <v>22</v>
      </c>
      <c r="E207" s="77"/>
      <c r="F207" s="89">
        <f>VLOOKUP($B207,User!$C$13:$M$23,2,0)+VLOOKUP($C207,User!$C$13:$M$23,2,0)+VLOOKUP($D207,User!$C$13:$M$23,2,0)</f>
        <v>96</v>
      </c>
      <c r="G207" s="93">
        <f>VLOOKUP($B207,User!$C$13:$M$23,4,0)+VLOOKUP($C207,User!$C$13:$M$23,4,0)+VLOOKUP($D207,User!$C$13:$M$23,4,0)</f>
        <v>1024</v>
      </c>
      <c r="H207" s="94">
        <f>VLOOKUP($B207,User!$C$13:$M$23,11,0)+VLOOKUP($C207,User!$C$13:$M$23,11,0)+VLOOKUP($D207,User!$C$13:$M$23,11,0)</f>
        <v>3600</v>
      </c>
      <c r="I207" s="87">
        <f t="shared" si="3"/>
        <v>3</v>
      </c>
    </row>
    <row r="208" spans="2:9" ht="15.75" x14ac:dyDescent="0.25">
      <c r="B208" s="68" t="s">
        <v>16</v>
      </c>
      <c r="C208" s="8" t="s">
        <v>19</v>
      </c>
      <c r="D208" s="8" t="s">
        <v>20</v>
      </c>
      <c r="E208" s="77"/>
      <c r="F208" s="89">
        <f>VLOOKUP($B208,User!$C$13:$M$23,2,0)+VLOOKUP($C208,User!$C$13:$M$23,2,0)+VLOOKUP($D208,User!$C$13:$M$23,2,0)</f>
        <v>60</v>
      </c>
      <c r="G208" s="93">
        <f>VLOOKUP($B208,User!$C$13:$M$23,4,0)+VLOOKUP($C208,User!$C$13:$M$23,4,0)+VLOOKUP($D208,User!$C$13:$M$23,4,0)</f>
        <v>1152</v>
      </c>
      <c r="H208" s="94">
        <f>VLOOKUP($B208,User!$C$13:$M$23,11,0)+VLOOKUP($C208,User!$C$13:$M$23,11,0)+VLOOKUP($D208,User!$C$13:$M$23,11,0)</f>
        <v>7200</v>
      </c>
      <c r="I208" s="87">
        <f t="shared" si="3"/>
        <v>3</v>
      </c>
    </row>
    <row r="209" spans="2:9" ht="15.75" x14ac:dyDescent="0.25">
      <c r="B209" s="68" t="s">
        <v>16</v>
      </c>
      <c r="C209" s="8" t="s">
        <v>19</v>
      </c>
      <c r="D209" s="8" t="s">
        <v>21</v>
      </c>
      <c r="E209" s="77"/>
      <c r="F209" s="89">
        <f>VLOOKUP($B209,User!$C$13:$M$23,2,0)+VLOOKUP($C209,User!$C$13:$M$23,2,0)+VLOOKUP($D209,User!$C$13:$M$23,2,0)</f>
        <v>72</v>
      </c>
      <c r="G209" s="93">
        <f>VLOOKUP($B209,User!$C$13:$M$23,4,0)+VLOOKUP($C209,User!$C$13:$M$23,4,0)+VLOOKUP($D209,User!$C$13:$M$23,4,0)</f>
        <v>896</v>
      </c>
      <c r="H209" s="94">
        <f>VLOOKUP($B209,User!$C$13:$M$23,11,0)+VLOOKUP($C209,User!$C$13:$M$23,11,0)+VLOOKUP($D209,User!$C$13:$M$23,11,0)</f>
        <v>7200</v>
      </c>
      <c r="I209" s="87">
        <f t="shared" si="3"/>
        <v>3</v>
      </c>
    </row>
    <row r="210" spans="2:9" ht="15.75" x14ac:dyDescent="0.25">
      <c r="B210" s="68" t="s">
        <v>16</v>
      </c>
      <c r="C210" s="8" t="s">
        <v>19</v>
      </c>
      <c r="D210" s="8" t="s">
        <v>22</v>
      </c>
      <c r="E210" s="77"/>
      <c r="F210" s="89">
        <f>VLOOKUP($B210,User!$C$13:$M$23,2,0)+VLOOKUP($C210,User!$C$13:$M$23,2,0)+VLOOKUP($D210,User!$C$13:$M$23,2,0)</f>
        <v>84</v>
      </c>
      <c r="G210" s="93">
        <f>VLOOKUP($B210,User!$C$13:$M$23,4,0)+VLOOKUP($C210,User!$C$13:$M$23,4,0)+VLOOKUP($D210,User!$C$13:$M$23,4,0)</f>
        <v>768</v>
      </c>
      <c r="H210" s="94">
        <f>VLOOKUP($B210,User!$C$13:$M$23,11,0)+VLOOKUP($C210,User!$C$13:$M$23,11,0)+VLOOKUP($D210,User!$C$13:$M$23,11,0)</f>
        <v>7200</v>
      </c>
      <c r="I210" s="87">
        <f t="shared" si="3"/>
        <v>3</v>
      </c>
    </row>
    <row r="211" spans="2:9" ht="15.75" x14ac:dyDescent="0.25">
      <c r="B211" s="68" t="s">
        <v>16</v>
      </c>
      <c r="C211" s="8" t="s">
        <v>20</v>
      </c>
      <c r="D211" s="8" t="s">
        <v>21</v>
      </c>
      <c r="E211" s="77"/>
      <c r="F211" s="89">
        <f>VLOOKUP($B211,User!$C$13:$M$23,2,0)+VLOOKUP($C211,User!$C$13:$M$23,2,0)+VLOOKUP($D211,User!$C$13:$M$23,2,0)</f>
        <v>36</v>
      </c>
      <c r="G211" s="93">
        <f>VLOOKUP($B211,User!$C$13:$M$23,4,0)+VLOOKUP($C211,User!$C$13:$M$23,4,0)+VLOOKUP($D211,User!$C$13:$M$23,4,0)</f>
        <v>1408</v>
      </c>
      <c r="H211" s="94">
        <f>VLOOKUP($B211,User!$C$13:$M$23,11,0)+VLOOKUP($C211,User!$C$13:$M$23,11,0)+VLOOKUP($D211,User!$C$13:$M$23,11,0)</f>
        <v>7200</v>
      </c>
      <c r="I211" s="87">
        <f t="shared" si="3"/>
        <v>3</v>
      </c>
    </row>
    <row r="212" spans="2:9" ht="15.75" x14ac:dyDescent="0.25">
      <c r="B212" s="68" t="s">
        <v>16</v>
      </c>
      <c r="C212" s="8" t="s">
        <v>20</v>
      </c>
      <c r="D212" s="8" t="s">
        <v>22</v>
      </c>
      <c r="E212" s="77"/>
      <c r="F212" s="89">
        <f>VLOOKUP($B212,User!$C$13:$M$23,2,0)+VLOOKUP($C212,User!$C$13:$M$23,2,0)+VLOOKUP($D212,User!$C$13:$M$23,2,0)</f>
        <v>48</v>
      </c>
      <c r="G212" s="93">
        <f>VLOOKUP($B212,User!$C$13:$M$23,4,0)+VLOOKUP($C212,User!$C$13:$M$23,4,0)+VLOOKUP($D212,User!$C$13:$M$23,4,0)</f>
        <v>1280</v>
      </c>
      <c r="H212" s="94">
        <f>VLOOKUP($B212,User!$C$13:$M$23,11,0)+VLOOKUP($C212,User!$C$13:$M$23,11,0)+VLOOKUP($D212,User!$C$13:$M$23,11,0)</f>
        <v>7200</v>
      </c>
      <c r="I212" s="87">
        <f t="shared" si="3"/>
        <v>3</v>
      </c>
    </row>
    <row r="213" spans="2:9" ht="15.75" x14ac:dyDescent="0.25">
      <c r="B213" s="68" t="s">
        <v>16</v>
      </c>
      <c r="C213" s="8" t="s">
        <v>21</v>
      </c>
      <c r="D213" s="8" t="s">
        <v>22</v>
      </c>
      <c r="E213" s="77"/>
      <c r="F213" s="89">
        <f>VLOOKUP($B213,User!$C$13:$M$23,2,0)+VLOOKUP($C213,User!$C$13:$M$23,2,0)+VLOOKUP($D213,User!$C$13:$M$23,2,0)</f>
        <v>60</v>
      </c>
      <c r="G213" s="93">
        <f>VLOOKUP($B213,User!$C$13:$M$23,4,0)+VLOOKUP($C213,User!$C$13:$M$23,4,0)+VLOOKUP($D213,User!$C$13:$M$23,4,0)</f>
        <v>1024</v>
      </c>
      <c r="H213" s="94">
        <f>VLOOKUP($B213,User!$C$13:$M$23,11,0)+VLOOKUP($C213,User!$C$13:$M$23,11,0)+VLOOKUP($D213,User!$C$13:$M$23,11,0)</f>
        <v>7200</v>
      </c>
      <c r="I213" s="87">
        <f t="shared" si="3"/>
        <v>3</v>
      </c>
    </row>
    <row r="214" spans="2:9" ht="15.75" x14ac:dyDescent="0.25">
      <c r="B214" s="68" t="s">
        <v>17</v>
      </c>
      <c r="C214" s="8" t="s">
        <v>18</v>
      </c>
      <c r="D214" s="8" t="s">
        <v>19</v>
      </c>
      <c r="E214" s="77"/>
      <c r="F214" s="89">
        <f>VLOOKUP($B214,User!$C$13:$M$23,2,0)+VLOOKUP($C214,User!$C$13:$M$23,2,0)+VLOOKUP($D214,User!$C$13:$M$23,2,0)</f>
        <v>120</v>
      </c>
      <c r="G214" s="93">
        <f>VLOOKUP($B214,User!$C$13:$M$23,4,0)+VLOOKUP($C214,User!$C$13:$M$23,4,0)+VLOOKUP($D214,User!$C$13:$M$23,4,0)</f>
        <v>768</v>
      </c>
      <c r="H214" s="94">
        <f>VLOOKUP($B214,User!$C$13:$M$23,11,0)+VLOOKUP($C214,User!$C$13:$M$23,11,0)+VLOOKUP($D214,User!$C$13:$M$23,11,0)</f>
        <v>3600</v>
      </c>
      <c r="I214" s="87">
        <f t="shared" si="3"/>
        <v>3</v>
      </c>
    </row>
    <row r="215" spans="2:9" ht="15.75" x14ac:dyDescent="0.25">
      <c r="B215" s="68" t="s">
        <v>17</v>
      </c>
      <c r="C215" s="8" t="s">
        <v>18</v>
      </c>
      <c r="D215" s="8" t="s">
        <v>20</v>
      </c>
      <c r="E215" s="77"/>
      <c r="F215" s="89">
        <f>VLOOKUP($B215,User!$C$13:$M$23,2,0)+VLOOKUP($C215,User!$C$13:$M$23,2,0)+VLOOKUP($D215,User!$C$13:$M$23,2,0)</f>
        <v>84</v>
      </c>
      <c r="G215" s="93">
        <f>VLOOKUP($B215,User!$C$13:$M$23,4,0)+VLOOKUP($C215,User!$C$13:$M$23,4,0)+VLOOKUP($D215,User!$C$13:$M$23,4,0)</f>
        <v>1280</v>
      </c>
      <c r="H215" s="94">
        <f>VLOOKUP($B215,User!$C$13:$M$23,11,0)+VLOOKUP($C215,User!$C$13:$M$23,11,0)+VLOOKUP($D215,User!$C$13:$M$23,11,0)</f>
        <v>3600</v>
      </c>
      <c r="I215" s="87">
        <f t="shared" si="3"/>
        <v>3</v>
      </c>
    </row>
    <row r="216" spans="2:9" ht="15.75" x14ac:dyDescent="0.25">
      <c r="B216" s="68" t="s">
        <v>17</v>
      </c>
      <c r="C216" s="8" t="s">
        <v>18</v>
      </c>
      <c r="D216" s="8" t="s">
        <v>21</v>
      </c>
      <c r="E216" s="77"/>
      <c r="F216" s="89">
        <f>VLOOKUP($B216,User!$C$13:$M$23,2,0)+VLOOKUP($C216,User!$C$13:$M$23,2,0)+VLOOKUP($D216,User!$C$13:$M$23,2,0)</f>
        <v>96</v>
      </c>
      <c r="G216" s="93">
        <f>VLOOKUP($B216,User!$C$13:$M$23,4,0)+VLOOKUP($C216,User!$C$13:$M$23,4,0)+VLOOKUP($D216,User!$C$13:$M$23,4,0)</f>
        <v>1024</v>
      </c>
      <c r="H216" s="94">
        <f>VLOOKUP($B216,User!$C$13:$M$23,11,0)+VLOOKUP($C216,User!$C$13:$M$23,11,0)+VLOOKUP($D216,User!$C$13:$M$23,11,0)</f>
        <v>3600</v>
      </c>
      <c r="I216" s="87">
        <f t="shared" si="3"/>
        <v>3</v>
      </c>
    </row>
    <row r="217" spans="2:9" ht="15.75" x14ac:dyDescent="0.25">
      <c r="B217" s="68" t="s">
        <v>17</v>
      </c>
      <c r="C217" s="8" t="s">
        <v>18</v>
      </c>
      <c r="D217" s="8" t="s">
        <v>22</v>
      </c>
      <c r="E217" s="77"/>
      <c r="F217" s="89">
        <f>VLOOKUP($B217,User!$C$13:$M$23,2,0)+VLOOKUP($C217,User!$C$13:$M$23,2,0)+VLOOKUP($D217,User!$C$13:$M$23,2,0)</f>
        <v>108</v>
      </c>
      <c r="G217" s="93">
        <f>VLOOKUP($B217,User!$C$13:$M$23,4,0)+VLOOKUP($C217,User!$C$13:$M$23,4,0)+VLOOKUP($D217,User!$C$13:$M$23,4,0)</f>
        <v>896</v>
      </c>
      <c r="H217" s="94">
        <f>VLOOKUP($B217,User!$C$13:$M$23,11,0)+VLOOKUP($C217,User!$C$13:$M$23,11,0)+VLOOKUP($D217,User!$C$13:$M$23,11,0)</f>
        <v>3600</v>
      </c>
      <c r="I217" s="87">
        <f t="shared" si="3"/>
        <v>3</v>
      </c>
    </row>
    <row r="218" spans="2:9" ht="15.75" x14ac:dyDescent="0.25">
      <c r="B218" s="68" t="s">
        <v>17</v>
      </c>
      <c r="C218" s="8" t="s">
        <v>19</v>
      </c>
      <c r="D218" s="8" t="s">
        <v>20</v>
      </c>
      <c r="E218" s="77"/>
      <c r="F218" s="89">
        <f>VLOOKUP($B218,User!$C$13:$M$23,2,0)+VLOOKUP($C218,User!$C$13:$M$23,2,0)+VLOOKUP($D218,User!$C$13:$M$23,2,0)</f>
        <v>72</v>
      </c>
      <c r="G218" s="93">
        <f>VLOOKUP($B218,User!$C$13:$M$23,4,0)+VLOOKUP($C218,User!$C$13:$M$23,4,0)+VLOOKUP($D218,User!$C$13:$M$23,4,0)</f>
        <v>1024</v>
      </c>
      <c r="H218" s="94">
        <f>VLOOKUP($B218,User!$C$13:$M$23,11,0)+VLOOKUP($C218,User!$C$13:$M$23,11,0)+VLOOKUP($D218,User!$C$13:$M$23,11,0)</f>
        <v>7200</v>
      </c>
      <c r="I218" s="87">
        <f t="shared" si="3"/>
        <v>3</v>
      </c>
    </row>
    <row r="219" spans="2:9" ht="15.75" x14ac:dyDescent="0.25">
      <c r="B219" s="68" t="s">
        <v>17</v>
      </c>
      <c r="C219" s="8" t="s">
        <v>19</v>
      </c>
      <c r="D219" s="8" t="s">
        <v>21</v>
      </c>
      <c r="E219" s="77"/>
      <c r="F219" s="89">
        <f>VLOOKUP($B219,User!$C$13:$M$23,2,0)+VLOOKUP($C219,User!$C$13:$M$23,2,0)+VLOOKUP($D219,User!$C$13:$M$23,2,0)</f>
        <v>84</v>
      </c>
      <c r="G219" s="93">
        <f>VLOOKUP($B219,User!$C$13:$M$23,4,0)+VLOOKUP($C219,User!$C$13:$M$23,4,0)+VLOOKUP($D219,User!$C$13:$M$23,4,0)</f>
        <v>768</v>
      </c>
      <c r="H219" s="94">
        <f>VLOOKUP($B219,User!$C$13:$M$23,11,0)+VLOOKUP($C219,User!$C$13:$M$23,11,0)+VLOOKUP($D219,User!$C$13:$M$23,11,0)</f>
        <v>7200</v>
      </c>
      <c r="I219" s="87">
        <f t="shared" si="3"/>
        <v>3</v>
      </c>
    </row>
    <row r="220" spans="2:9" ht="15.75" x14ac:dyDescent="0.25">
      <c r="B220" s="68" t="s">
        <v>17</v>
      </c>
      <c r="C220" s="8" t="s">
        <v>19</v>
      </c>
      <c r="D220" s="8" t="s">
        <v>22</v>
      </c>
      <c r="E220" s="77"/>
      <c r="F220" s="89">
        <f>VLOOKUP($B220,User!$C$13:$M$23,2,0)+VLOOKUP($C220,User!$C$13:$M$23,2,0)+VLOOKUP($D220,User!$C$13:$M$23,2,0)</f>
        <v>96</v>
      </c>
      <c r="G220" s="93">
        <f>VLOOKUP($B220,User!$C$13:$M$23,4,0)+VLOOKUP($C220,User!$C$13:$M$23,4,0)+VLOOKUP($D220,User!$C$13:$M$23,4,0)</f>
        <v>640</v>
      </c>
      <c r="H220" s="94">
        <f>VLOOKUP($B220,User!$C$13:$M$23,11,0)+VLOOKUP($C220,User!$C$13:$M$23,11,0)+VLOOKUP($D220,User!$C$13:$M$23,11,0)</f>
        <v>7200</v>
      </c>
      <c r="I220" s="87">
        <f t="shared" si="3"/>
        <v>3</v>
      </c>
    </row>
    <row r="221" spans="2:9" ht="15.75" x14ac:dyDescent="0.25">
      <c r="B221" s="68" t="s">
        <v>17</v>
      </c>
      <c r="C221" s="8" t="s">
        <v>20</v>
      </c>
      <c r="D221" s="8" t="s">
        <v>21</v>
      </c>
      <c r="E221" s="77"/>
      <c r="F221" s="89">
        <f>VLOOKUP($B221,User!$C$13:$M$23,2,0)+VLOOKUP($C221,User!$C$13:$M$23,2,0)+VLOOKUP($D221,User!$C$13:$M$23,2,0)</f>
        <v>48</v>
      </c>
      <c r="G221" s="93">
        <f>VLOOKUP($B221,User!$C$13:$M$23,4,0)+VLOOKUP($C221,User!$C$13:$M$23,4,0)+VLOOKUP($D221,User!$C$13:$M$23,4,0)</f>
        <v>1280</v>
      </c>
      <c r="H221" s="94">
        <f>VLOOKUP($B221,User!$C$13:$M$23,11,0)+VLOOKUP($C221,User!$C$13:$M$23,11,0)+VLOOKUP($D221,User!$C$13:$M$23,11,0)</f>
        <v>7200</v>
      </c>
      <c r="I221" s="87">
        <f t="shared" si="3"/>
        <v>3</v>
      </c>
    </row>
    <row r="222" spans="2:9" ht="15.75" x14ac:dyDescent="0.25">
      <c r="B222" s="68" t="s">
        <v>17</v>
      </c>
      <c r="C222" s="8" t="s">
        <v>20</v>
      </c>
      <c r="D222" s="8" t="s">
        <v>22</v>
      </c>
      <c r="E222" s="77"/>
      <c r="F222" s="89">
        <f>VLOOKUP($B222,User!$C$13:$M$23,2,0)+VLOOKUP($C222,User!$C$13:$M$23,2,0)+VLOOKUP($D222,User!$C$13:$M$23,2,0)</f>
        <v>60</v>
      </c>
      <c r="G222" s="93">
        <f>VLOOKUP($B222,User!$C$13:$M$23,4,0)+VLOOKUP($C222,User!$C$13:$M$23,4,0)+VLOOKUP($D222,User!$C$13:$M$23,4,0)</f>
        <v>1152</v>
      </c>
      <c r="H222" s="94">
        <f>VLOOKUP($B222,User!$C$13:$M$23,11,0)+VLOOKUP($C222,User!$C$13:$M$23,11,0)+VLOOKUP($D222,User!$C$13:$M$23,11,0)</f>
        <v>7200</v>
      </c>
      <c r="I222" s="87">
        <f t="shared" si="3"/>
        <v>3</v>
      </c>
    </row>
    <row r="223" spans="2:9" ht="15.75" x14ac:dyDescent="0.25">
      <c r="B223" s="68" t="s">
        <v>17</v>
      </c>
      <c r="C223" s="8" t="s">
        <v>21</v>
      </c>
      <c r="D223" s="8" t="s">
        <v>22</v>
      </c>
      <c r="E223" s="77"/>
      <c r="F223" s="89">
        <f>VLOOKUP($B223,User!$C$13:$M$23,2,0)+VLOOKUP($C223,User!$C$13:$M$23,2,0)+VLOOKUP($D223,User!$C$13:$M$23,2,0)</f>
        <v>72</v>
      </c>
      <c r="G223" s="93">
        <f>VLOOKUP($B223,User!$C$13:$M$23,4,0)+VLOOKUP($C223,User!$C$13:$M$23,4,0)+VLOOKUP($D223,User!$C$13:$M$23,4,0)</f>
        <v>896</v>
      </c>
      <c r="H223" s="94">
        <f>VLOOKUP($B223,User!$C$13:$M$23,11,0)+VLOOKUP($C223,User!$C$13:$M$23,11,0)+VLOOKUP($D223,User!$C$13:$M$23,11,0)</f>
        <v>7200</v>
      </c>
      <c r="I223" s="87">
        <f t="shared" si="3"/>
        <v>3</v>
      </c>
    </row>
    <row r="224" spans="2:9" ht="15.75" x14ac:dyDescent="0.25">
      <c r="B224" s="68" t="s">
        <v>18</v>
      </c>
      <c r="C224" s="8" t="s">
        <v>19</v>
      </c>
      <c r="D224" s="8" t="s">
        <v>20</v>
      </c>
      <c r="E224" s="77"/>
      <c r="F224" s="89">
        <f>VLOOKUP($B224,User!$C$13:$M$23,2,0)+VLOOKUP($C224,User!$C$13:$M$23,2,0)+VLOOKUP($D224,User!$C$13:$M$23,2,0)</f>
        <v>84</v>
      </c>
      <c r="G224" s="93">
        <f>VLOOKUP($B224,User!$C$13:$M$23,4,0)+VLOOKUP($C224,User!$C$13:$M$23,4,0)+VLOOKUP($D224,User!$C$13:$M$23,4,0)</f>
        <v>768</v>
      </c>
      <c r="H224" s="94">
        <f>VLOOKUP($B224,User!$C$13:$M$23,11,0)+VLOOKUP($C224,User!$C$13:$M$23,11,0)+VLOOKUP($D224,User!$C$13:$M$23,11,0)</f>
        <v>7200</v>
      </c>
      <c r="I224" s="87">
        <f t="shared" si="3"/>
        <v>3</v>
      </c>
    </row>
    <row r="225" spans="2:12" ht="15.75" x14ac:dyDescent="0.25">
      <c r="B225" s="68" t="s">
        <v>18</v>
      </c>
      <c r="C225" s="8" t="s">
        <v>19</v>
      </c>
      <c r="D225" s="8" t="s">
        <v>21</v>
      </c>
      <c r="E225" s="77"/>
      <c r="F225" s="89">
        <f>VLOOKUP($B225,User!$C$13:$M$23,2,0)+VLOOKUP($C225,User!$C$13:$M$23,2,0)+VLOOKUP($D225,User!$C$13:$M$23,2,0)</f>
        <v>96</v>
      </c>
      <c r="G225" s="93">
        <f>VLOOKUP($B225,User!$C$13:$M$23,4,0)+VLOOKUP($C225,User!$C$13:$M$23,4,0)+VLOOKUP($D225,User!$C$13:$M$23,4,0)</f>
        <v>512</v>
      </c>
      <c r="H225" s="94">
        <f>VLOOKUP($B225,User!$C$13:$M$23,11,0)+VLOOKUP($C225,User!$C$13:$M$23,11,0)+VLOOKUP($D225,User!$C$13:$M$23,11,0)</f>
        <v>7200</v>
      </c>
      <c r="I225" s="87">
        <f t="shared" si="3"/>
        <v>3</v>
      </c>
    </row>
    <row r="226" spans="2:12" ht="15.75" x14ac:dyDescent="0.25">
      <c r="B226" s="68" t="s">
        <v>18</v>
      </c>
      <c r="C226" s="8" t="s">
        <v>19</v>
      </c>
      <c r="D226" s="8" t="s">
        <v>22</v>
      </c>
      <c r="E226" s="77"/>
      <c r="F226" s="89">
        <f>VLOOKUP($B226,User!$C$13:$M$23,2,0)+VLOOKUP($C226,User!$C$13:$M$23,2,0)+VLOOKUP($D226,User!$C$13:$M$23,2,0)</f>
        <v>108</v>
      </c>
      <c r="G226" s="93">
        <f>VLOOKUP($B226,User!$C$13:$M$23,4,0)+VLOOKUP($C226,User!$C$13:$M$23,4,0)+VLOOKUP($D226,User!$C$13:$M$23,4,0)</f>
        <v>384</v>
      </c>
      <c r="H226" s="94">
        <f>VLOOKUP($B226,User!$C$13:$M$23,11,0)+VLOOKUP($C226,User!$C$13:$M$23,11,0)+VLOOKUP($D226,User!$C$13:$M$23,11,0)</f>
        <v>7200</v>
      </c>
      <c r="I226" s="87">
        <f t="shared" si="3"/>
        <v>3</v>
      </c>
    </row>
    <row r="227" spans="2:12" ht="15.75" x14ac:dyDescent="0.25">
      <c r="B227" s="68" t="s">
        <v>18</v>
      </c>
      <c r="C227" s="8" t="s">
        <v>20</v>
      </c>
      <c r="D227" s="8" t="s">
        <v>21</v>
      </c>
      <c r="E227" s="77"/>
      <c r="F227" s="89">
        <f>VLOOKUP($B227,User!$C$13:$M$23,2,0)+VLOOKUP($C227,User!$C$13:$M$23,2,0)+VLOOKUP($D227,User!$C$13:$M$23,2,0)</f>
        <v>60</v>
      </c>
      <c r="G227" s="93">
        <f>VLOOKUP($B227,User!$C$13:$M$23,4,0)+VLOOKUP($C227,User!$C$13:$M$23,4,0)+VLOOKUP($D227,User!$C$13:$M$23,4,0)</f>
        <v>1024</v>
      </c>
      <c r="H227" s="94">
        <f>VLOOKUP($B227,User!$C$13:$M$23,11,0)+VLOOKUP($C227,User!$C$13:$M$23,11,0)+VLOOKUP($D227,User!$C$13:$M$23,11,0)</f>
        <v>7200</v>
      </c>
      <c r="I227" s="87">
        <f t="shared" si="3"/>
        <v>3</v>
      </c>
    </row>
    <row r="228" spans="2:12" ht="15.75" x14ac:dyDescent="0.25">
      <c r="B228" s="68" t="s">
        <v>18</v>
      </c>
      <c r="C228" s="8" t="s">
        <v>20</v>
      </c>
      <c r="D228" s="8" t="s">
        <v>22</v>
      </c>
      <c r="E228" s="77"/>
      <c r="F228" s="89">
        <f>VLOOKUP($B228,User!$C$13:$M$23,2,0)+VLOOKUP($C228,User!$C$13:$M$23,2,0)+VLOOKUP($D228,User!$C$13:$M$23,2,0)</f>
        <v>72</v>
      </c>
      <c r="G228" s="93">
        <f>VLOOKUP($B228,User!$C$13:$M$23,4,0)+VLOOKUP($C228,User!$C$13:$M$23,4,0)+VLOOKUP($D228,User!$C$13:$M$23,4,0)</f>
        <v>896</v>
      </c>
      <c r="H228" s="94">
        <f>VLOOKUP($B228,User!$C$13:$M$23,11,0)+VLOOKUP($C228,User!$C$13:$M$23,11,0)+VLOOKUP($D228,User!$C$13:$M$23,11,0)</f>
        <v>7200</v>
      </c>
      <c r="I228" s="87">
        <f t="shared" si="3"/>
        <v>3</v>
      </c>
    </row>
    <row r="229" spans="2:12" ht="15.75" x14ac:dyDescent="0.25">
      <c r="B229" s="68" t="s">
        <v>18</v>
      </c>
      <c r="C229" s="8" t="s">
        <v>21</v>
      </c>
      <c r="D229" s="8" t="s">
        <v>22</v>
      </c>
      <c r="E229" s="77"/>
      <c r="F229" s="89">
        <f>VLOOKUP($B229,User!$C$13:$M$23,2,0)+VLOOKUP($C229,User!$C$13:$M$23,2,0)+VLOOKUP($D229,User!$C$13:$M$23,2,0)</f>
        <v>84</v>
      </c>
      <c r="G229" s="93">
        <f>VLOOKUP($B229,User!$C$13:$M$23,4,0)+VLOOKUP($C229,User!$C$13:$M$23,4,0)+VLOOKUP($D229,User!$C$13:$M$23,4,0)</f>
        <v>640</v>
      </c>
      <c r="H229" s="94">
        <f>VLOOKUP($B229,User!$C$13:$M$23,11,0)+VLOOKUP($C229,User!$C$13:$M$23,11,0)+VLOOKUP($D229,User!$C$13:$M$23,11,0)</f>
        <v>7200</v>
      </c>
      <c r="I229" s="87">
        <f t="shared" si="3"/>
        <v>3</v>
      </c>
    </row>
    <row r="230" spans="2:12" ht="15.75" x14ac:dyDescent="0.25">
      <c r="B230" s="68" t="s">
        <v>19</v>
      </c>
      <c r="C230" s="8" t="s">
        <v>20</v>
      </c>
      <c r="D230" s="8" t="s">
        <v>21</v>
      </c>
      <c r="E230" s="77"/>
      <c r="F230" s="89">
        <f>VLOOKUP($B230,User!$C$13:$M$23,2,0)+VLOOKUP($C230,User!$C$13:$M$23,2,0)+VLOOKUP($D230,User!$C$13:$M$23,2,0)</f>
        <v>48</v>
      </c>
      <c r="G230" s="93">
        <f>VLOOKUP($B230,User!$C$13:$M$23,4,0)+VLOOKUP($C230,User!$C$13:$M$23,4,0)+VLOOKUP($D230,User!$C$13:$M$23,4,0)</f>
        <v>768</v>
      </c>
      <c r="H230" s="94">
        <f>VLOOKUP($B230,User!$C$13:$M$23,11,0)+VLOOKUP($C230,User!$C$13:$M$23,11,0)+VLOOKUP($D230,User!$C$13:$M$23,11,0)</f>
        <v>10800</v>
      </c>
      <c r="I230" s="87">
        <f t="shared" si="3"/>
        <v>3</v>
      </c>
    </row>
    <row r="231" spans="2:12" ht="15.75" x14ac:dyDescent="0.25">
      <c r="B231" s="68" t="s">
        <v>19</v>
      </c>
      <c r="C231" s="8" t="s">
        <v>20</v>
      </c>
      <c r="D231" s="8" t="s">
        <v>22</v>
      </c>
      <c r="E231" s="77"/>
      <c r="F231" s="89">
        <f>VLOOKUP($B231,User!$C$13:$M$23,2,0)+VLOOKUP($C231,User!$C$13:$M$23,2,0)+VLOOKUP($D231,User!$C$13:$M$23,2,0)</f>
        <v>60</v>
      </c>
      <c r="G231" s="93">
        <f>VLOOKUP($B231,User!$C$13:$M$23,4,0)+VLOOKUP($C231,User!$C$13:$M$23,4,0)+VLOOKUP($D231,User!$C$13:$M$23,4,0)</f>
        <v>640</v>
      </c>
      <c r="H231" s="94">
        <f>VLOOKUP($B231,User!$C$13:$M$23,11,0)+VLOOKUP($C231,User!$C$13:$M$23,11,0)+VLOOKUP($D231,User!$C$13:$M$23,11,0)</f>
        <v>10800</v>
      </c>
      <c r="I231" s="87">
        <f t="shared" si="3"/>
        <v>3</v>
      </c>
    </row>
    <row r="232" spans="2:12" ht="15.75" x14ac:dyDescent="0.25">
      <c r="B232" s="68" t="s">
        <v>19</v>
      </c>
      <c r="C232" s="8" t="s">
        <v>21</v>
      </c>
      <c r="D232" s="8" t="s">
        <v>22</v>
      </c>
      <c r="E232" s="77"/>
      <c r="F232" s="89">
        <f>VLOOKUP($B232,User!$C$13:$M$23,2,0)+VLOOKUP($C232,User!$C$13:$M$23,2,0)+VLOOKUP($D232,User!$C$13:$M$23,2,0)</f>
        <v>72</v>
      </c>
      <c r="G232" s="93">
        <f>VLOOKUP($B232,User!$C$13:$M$23,4,0)+VLOOKUP($C232,User!$C$13:$M$23,4,0)+VLOOKUP($D232,User!$C$13:$M$23,4,0)</f>
        <v>384</v>
      </c>
      <c r="H232" s="94">
        <f>VLOOKUP($B232,User!$C$13:$M$23,11,0)+VLOOKUP($C232,User!$C$13:$M$23,11,0)+VLOOKUP($D232,User!$C$13:$M$23,11,0)</f>
        <v>10800</v>
      </c>
      <c r="I232" s="87">
        <f t="shared" si="3"/>
        <v>3</v>
      </c>
    </row>
    <row r="233" spans="2:12" ht="15.75" x14ac:dyDescent="0.25">
      <c r="B233" s="68" t="s">
        <v>20</v>
      </c>
      <c r="C233" s="8" t="s">
        <v>21</v>
      </c>
      <c r="D233" s="8" t="s">
        <v>22</v>
      </c>
      <c r="E233" s="77"/>
      <c r="F233" s="89">
        <f>VLOOKUP($B233,User!$C$13:$M$23,2,0)+VLOOKUP($C233,User!$C$13:$M$23,2,0)+VLOOKUP($D233,User!$C$13:$M$23,2,0)</f>
        <v>36</v>
      </c>
      <c r="G233" s="93">
        <f>VLOOKUP($B233,User!$C$13:$M$23,4,0)+VLOOKUP($C233,User!$C$13:$M$23,4,0)+VLOOKUP($D233,User!$C$13:$M$23,4,0)</f>
        <v>896</v>
      </c>
      <c r="H233" s="94">
        <f>VLOOKUP($B233,User!$C$13:$M$23,11,0)+VLOOKUP($C233,User!$C$13:$M$23,11,0)+VLOOKUP($D233,User!$C$13:$M$23,11,0)</f>
        <v>10800</v>
      </c>
      <c r="I233" s="87">
        <f t="shared" si="3"/>
        <v>3</v>
      </c>
      <c r="K233" s="74"/>
      <c r="L233" s="74"/>
    </row>
    <row r="234" spans="2:12" ht="15.75" x14ac:dyDescent="0.25">
      <c r="B234" s="68" t="s">
        <v>12</v>
      </c>
      <c r="C234" s="8" t="s">
        <v>13</v>
      </c>
      <c r="D234" s="8" t="s">
        <v>14</v>
      </c>
      <c r="E234" s="77" t="s">
        <v>15</v>
      </c>
      <c r="F234" s="92">
        <f>VLOOKUP($B234,User!$C$13:$M$23,2,0)+VLOOKUP($C234,User!$C$13:$M$23,2,0)+VLOOKUP($D234,User!$C$13:$M$23,2,0)+VLOOKUP($E234,User!$C$13:$M$23,2,0)</f>
        <v>84</v>
      </c>
      <c r="G234" s="93">
        <f>VLOOKUP($B234,User!$C$13:$M$23,4,0)+VLOOKUP($C234,User!$C$13:$M$23,4,0)+VLOOKUP($D234,User!$C$13:$M$23,4,0)+VLOOKUP($E234,User!$C$13:$M$23,4,0)</f>
        <v>1792</v>
      </c>
      <c r="H234" s="94">
        <f>VLOOKUP($B234,User!$C$13:$M$23,11,0)+VLOOKUP($C234,User!$C$13:$M$23,11,0)+VLOOKUP($D234,User!$C$13:$M$23,11,0)+VLOOKUP($E234,User!$C$13:$M$23,11,0)</f>
        <v>7200</v>
      </c>
      <c r="I234" s="87">
        <f t="shared" si="3"/>
        <v>4</v>
      </c>
      <c r="K234" s="84"/>
      <c r="L234" s="84"/>
    </row>
    <row r="235" spans="2:12" ht="15.75" x14ac:dyDescent="0.25">
      <c r="B235" s="68" t="s">
        <v>12</v>
      </c>
      <c r="C235" s="8" t="s">
        <v>13</v>
      </c>
      <c r="D235" s="8" t="s">
        <v>14</v>
      </c>
      <c r="E235" s="77" t="s">
        <v>16</v>
      </c>
      <c r="F235" s="92">
        <f>VLOOKUP($B235,User!$C$13:$M$23,2,0)+VLOOKUP($C235,User!$C$13:$M$23,2,0)+VLOOKUP($D235,User!$C$13:$M$23,2,0)+VLOOKUP($E235,User!$C$13:$M$23,2,0)</f>
        <v>96</v>
      </c>
      <c r="G235" s="93">
        <f>VLOOKUP($B235,User!$C$13:$M$23,4,0)+VLOOKUP($C235,User!$C$13:$M$23,4,0)+VLOOKUP($D235,User!$C$13:$M$23,4,0)+VLOOKUP($E235,User!$C$13:$M$23,4,0)</f>
        <v>1664</v>
      </c>
      <c r="H235" s="94">
        <f>VLOOKUP($B235,User!$C$13:$M$23,11,0)+VLOOKUP($C235,User!$C$13:$M$23,11,0)+VLOOKUP($D235,User!$C$13:$M$23,11,0)+VLOOKUP($E235,User!$C$13:$M$23,11,0)</f>
        <v>7200</v>
      </c>
      <c r="I235" s="87">
        <f t="shared" si="3"/>
        <v>4</v>
      </c>
    </row>
    <row r="236" spans="2:12" ht="15.75" x14ac:dyDescent="0.25">
      <c r="B236" s="68" t="s">
        <v>12</v>
      </c>
      <c r="C236" s="8" t="s">
        <v>13</v>
      </c>
      <c r="D236" s="8" t="s">
        <v>14</v>
      </c>
      <c r="E236" s="77" t="s">
        <v>17</v>
      </c>
      <c r="F236" s="92">
        <f>VLOOKUP($B236,User!$C$13:$M$23,2,0)+VLOOKUP($C236,User!$C$13:$M$23,2,0)+VLOOKUP($D236,User!$C$13:$M$23,2,0)+VLOOKUP($E236,User!$C$13:$M$23,2,0)</f>
        <v>108</v>
      </c>
      <c r="G236" s="93">
        <f>VLOOKUP($B236,User!$C$13:$M$23,4,0)+VLOOKUP($C236,User!$C$13:$M$23,4,0)+VLOOKUP($D236,User!$C$13:$M$23,4,0)+VLOOKUP($E236,User!$C$13:$M$23,4,0)</f>
        <v>1536</v>
      </c>
      <c r="H236" s="94">
        <f>VLOOKUP($B236,User!$C$13:$M$23,11,0)+VLOOKUP($C236,User!$C$13:$M$23,11,0)+VLOOKUP($D236,User!$C$13:$M$23,11,0)+VLOOKUP($E236,User!$C$13:$M$23,11,0)</f>
        <v>7200</v>
      </c>
      <c r="I236" s="87">
        <f t="shared" si="3"/>
        <v>4</v>
      </c>
    </row>
    <row r="237" spans="2:12" ht="15.75" x14ac:dyDescent="0.25">
      <c r="B237" s="68" t="s">
        <v>12</v>
      </c>
      <c r="C237" s="8" t="s">
        <v>13</v>
      </c>
      <c r="D237" s="8" t="s">
        <v>14</v>
      </c>
      <c r="E237" s="77" t="s">
        <v>18</v>
      </c>
      <c r="F237" s="92">
        <f>VLOOKUP($B237,User!$C$13:$M$23,2,0)+VLOOKUP($C237,User!$C$13:$M$23,2,0)+VLOOKUP($D237,User!$C$13:$M$23,2,0)+VLOOKUP($E237,User!$C$13:$M$23,2,0)</f>
        <v>120</v>
      </c>
      <c r="G237" s="93">
        <f>VLOOKUP($B237,User!$C$13:$M$23,4,0)+VLOOKUP($C237,User!$C$13:$M$23,4,0)+VLOOKUP($D237,User!$C$13:$M$23,4,0)+VLOOKUP($E237,User!$C$13:$M$23,4,0)</f>
        <v>1280</v>
      </c>
      <c r="H237" s="94">
        <f>VLOOKUP($B237,User!$C$13:$M$23,11,0)+VLOOKUP($C237,User!$C$13:$M$23,11,0)+VLOOKUP($D237,User!$C$13:$M$23,11,0)+VLOOKUP($E237,User!$C$13:$M$23,11,0)</f>
        <v>7200</v>
      </c>
      <c r="I237" s="87">
        <f t="shared" si="3"/>
        <v>4</v>
      </c>
    </row>
    <row r="238" spans="2:12" ht="15.75" x14ac:dyDescent="0.25">
      <c r="B238" s="68" t="s">
        <v>12</v>
      </c>
      <c r="C238" s="8" t="s">
        <v>13</v>
      </c>
      <c r="D238" s="8" t="s">
        <v>14</v>
      </c>
      <c r="E238" s="77" t="s">
        <v>19</v>
      </c>
      <c r="F238" s="92">
        <f>VLOOKUP($B238,User!$C$13:$M$23,2,0)+VLOOKUP($C238,User!$C$13:$M$23,2,0)+VLOOKUP($D238,User!$C$13:$M$23,2,0)+VLOOKUP($E238,User!$C$13:$M$23,2,0)</f>
        <v>108</v>
      </c>
      <c r="G238" s="93">
        <f>VLOOKUP($B238,User!$C$13:$M$23,4,0)+VLOOKUP($C238,User!$C$13:$M$23,4,0)+VLOOKUP($D238,User!$C$13:$M$23,4,0)+VLOOKUP($E238,User!$C$13:$M$23,4,0)</f>
        <v>1024</v>
      </c>
      <c r="H238" s="94">
        <f>VLOOKUP($B238,User!$C$13:$M$23,11,0)+VLOOKUP($C238,User!$C$13:$M$23,11,0)+VLOOKUP($D238,User!$C$13:$M$23,11,0)+VLOOKUP($E238,User!$C$13:$M$23,11,0)</f>
        <v>10800</v>
      </c>
      <c r="I238" s="87">
        <f t="shared" si="3"/>
        <v>4</v>
      </c>
    </row>
    <row r="239" spans="2:12" ht="15.75" x14ac:dyDescent="0.25">
      <c r="B239" s="68" t="s">
        <v>12</v>
      </c>
      <c r="C239" s="8" t="s">
        <v>13</v>
      </c>
      <c r="D239" s="8" t="s">
        <v>14</v>
      </c>
      <c r="E239" s="77" t="s">
        <v>20</v>
      </c>
      <c r="F239" s="92">
        <f>VLOOKUP($B239,User!$C$13:$M$23,2,0)+VLOOKUP($C239,User!$C$13:$M$23,2,0)+VLOOKUP($D239,User!$C$13:$M$23,2,0)+VLOOKUP($E239,User!$C$13:$M$23,2,0)</f>
        <v>72</v>
      </c>
      <c r="G239" s="93">
        <f>VLOOKUP($B239,User!$C$13:$M$23,4,0)+VLOOKUP($C239,User!$C$13:$M$23,4,0)+VLOOKUP($D239,User!$C$13:$M$23,4,0)+VLOOKUP($E239,User!$C$13:$M$23,4,0)</f>
        <v>1536</v>
      </c>
      <c r="H239" s="94">
        <f>VLOOKUP($B239,User!$C$13:$M$23,11,0)+VLOOKUP($C239,User!$C$13:$M$23,11,0)+VLOOKUP($D239,User!$C$13:$M$23,11,0)+VLOOKUP($E239,User!$C$13:$M$23,11,0)</f>
        <v>10800</v>
      </c>
      <c r="I239" s="87">
        <f t="shared" si="3"/>
        <v>4</v>
      </c>
    </row>
    <row r="240" spans="2:12" ht="15.75" x14ac:dyDescent="0.25">
      <c r="B240" s="68" t="s">
        <v>12</v>
      </c>
      <c r="C240" s="8" t="s">
        <v>13</v>
      </c>
      <c r="D240" s="8" t="s">
        <v>14</v>
      </c>
      <c r="E240" s="77" t="s">
        <v>21</v>
      </c>
      <c r="F240" s="92">
        <f>VLOOKUP($B240,User!$C$13:$M$23,2,0)+VLOOKUP($C240,User!$C$13:$M$23,2,0)+VLOOKUP($D240,User!$C$13:$M$23,2,0)+VLOOKUP($E240,User!$C$13:$M$23,2,0)</f>
        <v>84</v>
      </c>
      <c r="G240" s="93">
        <f>VLOOKUP($B240,User!$C$13:$M$23,4,0)+VLOOKUP($C240,User!$C$13:$M$23,4,0)+VLOOKUP($D240,User!$C$13:$M$23,4,0)+VLOOKUP($E240,User!$C$13:$M$23,4,0)</f>
        <v>1280</v>
      </c>
      <c r="H240" s="94">
        <f>VLOOKUP($B240,User!$C$13:$M$23,11,0)+VLOOKUP($C240,User!$C$13:$M$23,11,0)+VLOOKUP($D240,User!$C$13:$M$23,11,0)+VLOOKUP($E240,User!$C$13:$M$23,11,0)</f>
        <v>10800</v>
      </c>
      <c r="I240" s="87">
        <f t="shared" si="3"/>
        <v>4</v>
      </c>
    </row>
    <row r="241" spans="2:9" ht="15.75" x14ac:dyDescent="0.25">
      <c r="B241" s="68" t="s">
        <v>12</v>
      </c>
      <c r="C241" s="8" t="s">
        <v>13</v>
      </c>
      <c r="D241" s="8" t="s">
        <v>14</v>
      </c>
      <c r="E241" s="77" t="s">
        <v>22</v>
      </c>
      <c r="F241" s="92">
        <f>VLOOKUP($B241,User!$C$13:$M$23,2,0)+VLOOKUP($C241,User!$C$13:$M$23,2,0)+VLOOKUP($D241,User!$C$13:$M$23,2,0)+VLOOKUP($E241,User!$C$13:$M$23,2,0)</f>
        <v>96</v>
      </c>
      <c r="G241" s="93">
        <f>VLOOKUP($B241,User!$C$13:$M$23,4,0)+VLOOKUP($C241,User!$C$13:$M$23,4,0)+VLOOKUP($D241,User!$C$13:$M$23,4,0)+VLOOKUP($E241,User!$C$13:$M$23,4,0)</f>
        <v>1152</v>
      </c>
      <c r="H241" s="94">
        <f>VLOOKUP($B241,User!$C$13:$M$23,11,0)+VLOOKUP($C241,User!$C$13:$M$23,11,0)+VLOOKUP($D241,User!$C$13:$M$23,11,0)+VLOOKUP($E241,User!$C$13:$M$23,11,0)</f>
        <v>10800</v>
      </c>
      <c r="I241" s="87">
        <f t="shared" si="3"/>
        <v>4</v>
      </c>
    </row>
    <row r="242" spans="2:9" ht="15.75" x14ac:dyDescent="0.25">
      <c r="B242" s="68" t="s">
        <v>12</v>
      </c>
      <c r="C242" s="8" t="s">
        <v>13</v>
      </c>
      <c r="D242" s="8" t="s">
        <v>15</v>
      </c>
      <c r="E242" s="77" t="s">
        <v>16</v>
      </c>
      <c r="F242" s="92">
        <f>VLOOKUP($B242,User!$C$13:$M$23,2,0)+VLOOKUP($C242,User!$C$13:$M$23,2,0)+VLOOKUP($D242,User!$C$13:$M$23,2,0)+VLOOKUP($E242,User!$C$13:$M$23,2,0)</f>
        <v>108</v>
      </c>
      <c r="G242" s="93">
        <f>VLOOKUP($B242,User!$C$13:$M$23,4,0)+VLOOKUP($C242,User!$C$13:$M$23,4,0)+VLOOKUP($D242,User!$C$13:$M$23,4,0)+VLOOKUP($E242,User!$C$13:$M$23,4,0)</f>
        <v>2432</v>
      </c>
      <c r="H242" s="94">
        <f>VLOOKUP($B242,User!$C$13:$M$23,11,0)+VLOOKUP($C242,User!$C$13:$M$23,11,0)+VLOOKUP($D242,User!$C$13:$M$23,11,0)+VLOOKUP($E242,User!$C$13:$M$23,11,0)</f>
        <v>0</v>
      </c>
      <c r="I242" s="87">
        <f t="shared" si="3"/>
        <v>4</v>
      </c>
    </row>
    <row r="243" spans="2:9" ht="15.75" x14ac:dyDescent="0.25">
      <c r="B243" s="68" t="s">
        <v>12</v>
      </c>
      <c r="C243" s="8" t="s">
        <v>13</v>
      </c>
      <c r="D243" s="8" t="s">
        <v>15</v>
      </c>
      <c r="E243" s="77" t="s">
        <v>17</v>
      </c>
      <c r="F243" s="92">
        <f>VLOOKUP($B243,User!$C$13:$M$23,2,0)+VLOOKUP($C243,User!$C$13:$M$23,2,0)+VLOOKUP($D243,User!$C$13:$M$23,2,0)+VLOOKUP($E243,User!$C$13:$M$23,2,0)</f>
        <v>120</v>
      </c>
      <c r="G243" s="93">
        <f>VLOOKUP($B243,User!$C$13:$M$23,4,0)+VLOOKUP($C243,User!$C$13:$M$23,4,0)+VLOOKUP($D243,User!$C$13:$M$23,4,0)+VLOOKUP($E243,User!$C$13:$M$23,4,0)</f>
        <v>2304</v>
      </c>
      <c r="H243" s="94">
        <f>VLOOKUP($B243,User!$C$13:$M$23,11,0)+VLOOKUP($C243,User!$C$13:$M$23,11,0)+VLOOKUP($D243,User!$C$13:$M$23,11,0)+VLOOKUP($E243,User!$C$13:$M$23,11,0)</f>
        <v>0</v>
      </c>
      <c r="I243" s="87">
        <f t="shared" si="3"/>
        <v>4</v>
      </c>
    </row>
    <row r="244" spans="2:9" ht="15.75" x14ac:dyDescent="0.25">
      <c r="B244" s="68" t="s">
        <v>12</v>
      </c>
      <c r="C244" s="8" t="s">
        <v>13</v>
      </c>
      <c r="D244" s="8" t="s">
        <v>15</v>
      </c>
      <c r="E244" s="77" t="s">
        <v>18</v>
      </c>
      <c r="F244" s="92">
        <f>VLOOKUP($B244,User!$C$13:$M$23,2,0)+VLOOKUP($C244,User!$C$13:$M$23,2,0)+VLOOKUP($D244,User!$C$13:$M$23,2,0)+VLOOKUP($E244,User!$C$13:$M$23,2,0)</f>
        <v>132</v>
      </c>
      <c r="G244" s="93">
        <f>VLOOKUP($B244,User!$C$13:$M$23,4,0)+VLOOKUP($C244,User!$C$13:$M$23,4,0)+VLOOKUP($D244,User!$C$13:$M$23,4,0)+VLOOKUP($E244,User!$C$13:$M$23,4,0)</f>
        <v>2048</v>
      </c>
      <c r="H244" s="94">
        <f>VLOOKUP($B244,User!$C$13:$M$23,11,0)+VLOOKUP($C244,User!$C$13:$M$23,11,0)+VLOOKUP($D244,User!$C$13:$M$23,11,0)+VLOOKUP($E244,User!$C$13:$M$23,11,0)</f>
        <v>0</v>
      </c>
      <c r="I244" s="87">
        <f t="shared" si="3"/>
        <v>4</v>
      </c>
    </row>
    <row r="245" spans="2:9" ht="15.75" x14ac:dyDescent="0.25">
      <c r="B245" s="68" t="s">
        <v>12</v>
      </c>
      <c r="C245" s="8" t="s">
        <v>13</v>
      </c>
      <c r="D245" s="8" t="s">
        <v>15</v>
      </c>
      <c r="E245" s="77" t="s">
        <v>19</v>
      </c>
      <c r="F245" s="92">
        <f>VLOOKUP($B245,User!$C$13:$M$23,2,0)+VLOOKUP($C245,User!$C$13:$M$23,2,0)+VLOOKUP($D245,User!$C$13:$M$23,2,0)+VLOOKUP($E245,User!$C$13:$M$23,2,0)</f>
        <v>120</v>
      </c>
      <c r="G245" s="93">
        <f>VLOOKUP($B245,User!$C$13:$M$23,4,0)+VLOOKUP($C245,User!$C$13:$M$23,4,0)+VLOOKUP($D245,User!$C$13:$M$23,4,0)+VLOOKUP($E245,User!$C$13:$M$23,4,0)</f>
        <v>1792</v>
      </c>
      <c r="H245" s="94">
        <f>VLOOKUP($B245,User!$C$13:$M$23,11,0)+VLOOKUP($C245,User!$C$13:$M$23,11,0)+VLOOKUP($D245,User!$C$13:$M$23,11,0)+VLOOKUP($E245,User!$C$13:$M$23,11,0)</f>
        <v>3600</v>
      </c>
      <c r="I245" s="87">
        <f t="shared" si="3"/>
        <v>4</v>
      </c>
    </row>
    <row r="246" spans="2:9" ht="15.75" x14ac:dyDescent="0.25">
      <c r="B246" s="68" t="s">
        <v>12</v>
      </c>
      <c r="C246" s="8" t="s">
        <v>13</v>
      </c>
      <c r="D246" s="8" t="s">
        <v>15</v>
      </c>
      <c r="E246" s="77" t="s">
        <v>20</v>
      </c>
      <c r="F246" s="92">
        <f>VLOOKUP($B246,User!$C$13:$M$23,2,0)+VLOOKUP($C246,User!$C$13:$M$23,2,0)+VLOOKUP($D246,User!$C$13:$M$23,2,0)+VLOOKUP($E246,User!$C$13:$M$23,2,0)</f>
        <v>84</v>
      </c>
      <c r="G246" s="93">
        <f>VLOOKUP($B246,User!$C$13:$M$23,4,0)+VLOOKUP($C246,User!$C$13:$M$23,4,0)+VLOOKUP($D246,User!$C$13:$M$23,4,0)+VLOOKUP($E246,User!$C$13:$M$23,4,0)</f>
        <v>2304</v>
      </c>
      <c r="H246" s="94">
        <f>VLOOKUP($B246,User!$C$13:$M$23,11,0)+VLOOKUP($C246,User!$C$13:$M$23,11,0)+VLOOKUP($D246,User!$C$13:$M$23,11,0)+VLOOKUP($E246,User!$C$13:$M$23,11,0)</f>
        <v>3600</v>
      </c>
      <c r="I246" s="87">
        <f t="shared" si="3"/>
        <v>4</v>
      </c>
    </row>
    <row r="247" spans="2:9" ht="15.75" x14ac:dyDescent="0.25">
      <c r="B247" s="68" t="s">
        <v>12</v>
      </c>
      <c r="C247" s="8" t="s">
        <v>13</v>
      </c>
      <c r="D247" s="8" t="s">
        <v>15</v>
      </c>
      <c r="E247" s="77" t="s">
        <v>21</v>
      </c>
      <c r="F247" s="92">
        <f>VLOOKUP($B247,User!$C$13:$M$23,2,0)+VLOOKUP($C247,User!$C$13:$M$23,2,0)+VLOOKUP($D247,User!$C$13:$M$23,2,0)+VLOOKUP($E247,User!$C$13:$M$23,2,0)</f>
        <v>96</v>
      </c>
      <c r="G247" s="93">
        <f>VLOOKUP($B247,User!$C$13:$M$23,4,0)+VLOOKUP($C247,User!$C$13:$M$23,4,0)+VLOOKUP($D247,User!$C$13:$M$23,4,0)+VLOOKUP($E247,User!$C$13:$M$23,4,0)</f>
        <v>2048</v>
      </c>
      <c r="H247" s="94">
        <f>VLOOKUP($B247,User!$C$13:$M$23,11,0)+VLOOKUP($C247,User!$C$13:$M$23,11,0)+VLOOKUP($D247,User!$C$13:$M$23,11,0)+VLOOKUP($E247,User!$C$13:$M$23,11,0)</f>
        <v>3600</v>
      </c>
      <c r="I247" s="87">
        <f t="shared" si="3"/>
        <v>4</v>
      </c>
    </row>
    <row r="248" spans="2:9" ht="15.75" x14ac:dyDescent="0.25">
      <c r="B248" s="68" t="s">
        <v>12</v>
      </c>
      <c r="C248" s="8" t="s">
        <v>13</v>
      </c>
      <c r="D248" s="8" t="s">
        <v>15</v>
      </c>
      <c r="E248" s="77" t="s">
        <v>22</v>
      </c>
      <c r="F248" s="92">
        <f>VLOOKUP($B248,User!$C$13:$M$23,2,0)+VLOOKUP($C248,User!$C$13:$M$23,2,0)+VLOOKUP($D248,User!$C$13:$M$23,2,0)+VLOOKUP($E248,User!$C$13:$M$23,2,0)</f>
        <v>108</v>
      </c>
      <c r="G248" s="93">
        <f>VLOOKUP($B248,User!$C$13:$M$23,4,0)+VLOOKUP($C248,User!$C$13:$M$23,4,0)+VLOOKUP($D248,User!$C$13:$M$23,4,0)+VLOOKUP($E248,User!$C$13:$M$23,4,0)</f>
        <v>1920</v>
      </c>
      <c r="H248" s="94">
        <f>VLOOKUP($B248,User!$C$13:$M$23,11,0)+VLOOKUP($C248,User!$C$13:$M$23,11,0)+VLOOKUP($D248,User!$C$13:$M$23,11,0)+VLOOKUP($E248,User!$C$13:$M$23,11,0)</f>
        <v>3600</v>
      </c>
      <c r="I248" s="87">
        <f t="shared" si="3"/>
        <v>4</v>
      </c>
    </row>
    <row r="249" spans="2:9" ht="15.75" x14ac:dyDescent="0.25">
      <c r="B249" s="68" t="s">
        <v>12</v>
      </c>
      <c r="C249" s="8" t="s">
        <v>13</v>
      </c>
      <c r="D249" s="8" t="s">
        <v>16</v>
      </c>
      <c r="E249" s="77" t="s">
        <v>17</v>
      </c>
      <c r="F249" s="92">
        <f>VLOOKUP($B249,User!$C$13:$M$23,2,0)+VLOOKUP($C249,User!$C$13:$M$23,2,0)+VLOOKUP($D249,User!$C$13:$M$23,2,0)+VLOOKUP($E249,User!$C$13:$M$23,2,0)</f>
        <v>132</v>
      </c>
      <c r="G249" s="93">
        <f>VLOOKUP($B249,User!$C$13:$M$23,4,0)+VLOOKUP($C249,User!$C$13:$M$23,4,0)+VLOOKUP($D249,User!$C$13:$M$23,4,0)+VLOOKUP($E249,User!$C$13:$M$23,4,0)</f>
        <v>2176</v>
      </c>
      <c r="H249" s="94">
        <f>VLOOKUP($B249,User!$C$13:$M$23,11,0)+VLOOKUP($C249,User!$C$13:$M$23,11,0)+VLOOKUP($D249,User!$C$13:$M$23,11,0)+VLOOKUP($E249,User!$C$13:$M$23,11,0)</f>
        <v>0</v>
      </c>
      <c r="I249" s="87">
        <f t="shared" si="3"/>
        <v>4</v>
      </c>
    </row>
    <row r="250" spans="2:9" ht="15.75" x14ac:dyDescent="0.25">
      <c r="B250" s="68" t="s">
        <v>12</v>
      </c>
      <c r="C250" s="8" t="s">
        <v>13</v>
      </c>
      <c r="D250" s="8" t="s">
        <v>16</v>
      </c>
      <c r="E250" s="77" t="s">
        <v>18</v>
      </c>
      <c r="F250" s="92">
        <f>VLOOKUP($B250,User!$C$13:$M$23,2,0)+VLOOKUP($C250,User!$C$13:$M$23,2,0)+VLOOKUP($D250,User!$C$13:$M$23,2,0)+VLOOKUP($E250,User!$C$13:$M$23,2,0)</f>
        <v>144</v>
      </c>
      <c r="G250" s="93">
        <f>VLOOKUP($B250,User!$C$13:$M$23,4,0)+VLOOKUP($C250,User!$C$13:$M$23,4,0)+VLOOKUP($D250,User!$C$13:$M$23,4,0)+VLOOKUP($E250,User!$C$13:$M$23,4,0)</f>
        <v>1920</v>
      </c>
      <c r="H250" s="94">
        <f>VLOOKUP($B250,User!$C$13:$M$23,11,0)+VLOOKUP($C250,User!$C$13:$M$23,11,0)+VLOOKUP($D250,User!$C$13:$M$23,11,0)+VLOOKUP($E250,User!$C$13:$M$23,11,0)</f>
        <v>0</v>
      </c>
      <c r="I250" s="87">
        <f t="shared" si="3"/>
        <v>4</v>
      </c>
    </row>
    <row r="251" spans="2:9" ht="15.75" x14ac:dyDescent="0.25">
      <c r="B251" s="68" t="s">
        <v>12</v>
      </c>
      <c r="C251" s="8" t="s">
        <v>13</v>
      </c>
      <c r="D251" s="8" t="s">
        <v>16</v>
      </c>
      <c r="E251" s="77" t="s">
        <v>19</v>
      </c>
      <c r="F251" s="92">
        <f>VLOOKUP($B251,User!$C$13:$M$23,2,0)+VLOOKUP($C251,User!$C$13:$M$23,2,0)+VLOOKUP($D251,User!$C$13:$M$23,2,0)+VLOOKUP($E251,User!$C$13:$M$23,2,0)</f>
        <v>132</v>
      </c>
      <c r="G251" s="93">
        <f>VLOOKUP($B251,User!$C$13:$M$23,4,0)+VLOOKUP($C251,User!$C$13:$M$23,4,0)+VLOOKUP($D251,User!$C$13:$M$23,4,0)+VLOOKUP($E251,User!$C$13:$M$23,4,0)</f>
        <v>1664</v>
      </c>
      <c r="H251" s="94">
        <f>VLOOKUP($B251,User!$C$13:$M$23,11,0)+VLOOKUP($C251,User!$C$13:$M$23,11,0)+VLOOKUP($D251,User!$C$13:$M$23,11,0)+VLOOKUP($E251,User!$C$13:$M$23,11,0)</f>
        <v>3600</v>
      </c>
      <c r="I251" s="87">
        <f t="shared" si="3"/>
        <v>4</v>
      </c>
    </row>
    <row r="252" spans="2:9" ht="15.75" x14ac:dyDescent="0.25">
      <c r="B252" s="68" t="s">
        <v>12</v>
      </c>
      <c r="C252" s="8" t="s">
        <v>13</v>
      </c>
      <c r="D252" s="8" t="s">
        <v>16</v>
      </c>
      <c r="E252" s="77" t="s">
        <v>20</v>
      </c>
      <c r="F252" s="92">
        <f>VLOOKUP($B252,User!$C$13:$M$23,2,0)+VLOOKUP($C252,User!$C$13:$M$23,2,0)+VLOOKUP($D252,User!$C$13:$M$23,2,0)+VLOOKUP($E252,User!$C$13:$M$23,2,0)</f>
        <v>96</v>
      </c>
      <c r="G252" s="93">
        <f>VLOOKUP($B252,User!$C$13:$M$23,4,0)+VLOOKUP($C252,User!$C$13:$M$23,4,0)+VLOOKUP($D252,User!$C$13:$M$23,4,0)+VLOOKUP($E252,User!$C$13:$M$23,4,0)</f>
        <v>2176</v>
      </c>
      <c r="H252" s="94">
        <f>VLOOKUP($B252,User!$C$13:$M$23,11,0)+VLOOKUP($C252,User!$C$13:$M$23,11,0)+VLOOKUP($D252,User!$C$13:$M$23,11,0)+VLOOKUP($E252,User!$C$13:$M$23,11,0)</f>
        <v>3600</v>
      </c>
      <c r="I252" s="87">
        <f t="shared" si="3"/>
        <v>4</v>
      </c>
    </row>
    <row r="253" spans="2:9" ht="15.75" x14ac:dyDescent="0.25">
      <c r="B253" s="68" t="s">
        <v>12</v>
      </c>
      <c r="C253" s="8" t="s">
        <v>13</v>
      </c>
      <c r="D253" s="8" t="s">
        <v>16</v>
      </c>
      <c r="E253" s="77" t="s">
        <v>21</v>
      </c>
      <c r="F253" s="92">
        <f>VLOOKUP($B253,User!$C$13:$M$23,2,0)+VLOOKUP($C253,User!$C$13:$M$23,2,0)+VLOOKUP($D253,User!$C$13:$M$23,2,0)+VLOOKUP($E253,User!$C$13:$M$23,2,0)</f>
        <v>108</v>
      </c>
      <c r="G253" s="93">
        <f>VLOOKUP($B253,User!$C$13:$M$23,4,0)+VLOOKUP($C253,User!$C$13:$M$23,4,0)+VLOOKUP($D253,User!$C$13:$M$23,4,0)+VLOOKUP($E253,User!$C$13:$M$23,4,0)</f>
        <v>1920</v>
      </c>
      <c r="H253" s="94">
        <f>VLOOKUP($B253,User!$C$13:$M$23,11,0)+VLOOKUP($C253,User!$C$13:$M$23,11,0)+VLOOKUP($D253,User!$C$13:$M$23,11,0)+VLOOKUP($E253,User!$C$13:$M$23,11,0)</f>
        <v>3600</v>
      </c>
      <c r="I253" s="87">
        <f t="shared" si="3"/>
        <v>4</v>
      </c>
    </row>
    <row r="254" spans="2:9" ht="15.75" x14ac:dyDescent="0.25">
      <c r="B254" s="68" t="s">
        <v>12</v>
      </c>
      <c r="C254" s="8" t="s">
        <v>13</v>
      </c>
      <c r="D254" s="8" t="s">
        <v>16</v>
      </c>
      <c r="E254" s="77" t="s">
        <v>22</v>
      </c>
      <c r="F254" s="92">
        <f>VLOOKUP($B254,User!$C$13:$M$23,2,0)+VLOOKUP($C254,User!$C$13:$M$23,2,0)+VLOOKUP($D254,User!$C$13:$M$23,2,0)+VLOOKUP($E254,User!$C$13:$M$23,2,0)</f>
        <v>120</v>
      </c>
      <c r="G254" s="93">
        <f>VLOOKUP($B254,User!$C$13:$M$23,4,0)+VLOOKUP($C254,User!$C$13:$M$23,4,0)+VLOOKUP($D254,User!$C$13:$M$23,4,0)+VLOOKUP($E254,User!$C$13:$M$23,4,0)</f>
        <v>1792</v>
      </c>
      <c r="H254" s="94">
        <f>VLOOKUP($B254,User!$C$13:$M$23,11,0)+VLOOKUP($C254,User!$C$13:$M$23,11,0)+VLOOKUP($D254,User!$C$13:$M$23,11,0)+VLOOKUP($E254,User!$C$13:$M$23,11,0)</f>
        <v>3600</v>
      </c>
      <c r="I254" s="87">
        <f t="shared" si="3"/>
        <v>4</v>
      </c>
    </row>
    <row r="255" spans="2:9" ht="15.75" x14ac:dyDescent="0.25">
      <c r="B255" s="68" t="s">
        <v>12</v>
      </c>
      <c r="C255" s="8" t="s">
        <v>13</v>
      </c>
      <c r="D255" s="8" t="s">
        <v>17</v>
      </c>
      <c r="E255" s="77" t="s">
        <v>18</v>
      </c>
      <c r="F255" s="92">
        <f>VLOOKUP($B255,User!$C$13:$M$23,2,0)+VLOOKUP($C255,User!$C$13:$M$23,2,0)+VLOOKUP($D255,User!$C$13:$M$23,2,0)+VLOOKUP($E255,User!$C$13:$M$23,2,0)</f>
        <v>156</v>
      </c>
      <c r="G255" s="93">
        <f>VLOOKUP($B255,User!$C$13:$M$23,4,0)+VLOOKUP($C255,User!$C$13:$M$23,4,0)+VLOOKUP($D255,User!$C$13:$M$23,4,0)+VLOOKUP($E255,User!$C$13:$M$23,4,0)</f>
        <v>1792</v>
      </c>
      <c r="H255" s="94">
        <f>VLOOKUP($B255,User!$C$13:$M$23,11,0)+VLOOKUP($C255,User!$C$13:$M$23,11,0)+VLOOKUP($D255,User!$C$13:$M$23,11,0)+VLOOKUP($E255,User!$C$13:$M$23,11,0)</f>
        <v>0</v>
      </c>
      <c r="I255" s="87">
        <f t="shared" si="3"/>
        <v>4</v>
      </c>
    </row>
    <row r="256" spans="2:9" ht="15.75" x14ac:dyDescent="0.25">
      <c r="B256" s="68" t="s">
        <v>12</v>
      </c>
      <c r="C256" s="8" t="s">
        <v>13</v>
      </c>
      <c r="D256" s="8" t="s">
        <v>17</v>
      </c>
      <c r="E256" s="77" t="s">
        <v>19</v>
      </c>
      <c r="F256" s="92">
        <f>VLOOKUP($B256,User!$C$13:$M$23,2,0)+VLOOKUP($C256,User!$C$13:$M$23,2,0)+VLOOKUP($D256,User!$C$13:$M$23,2,0)+VLOOKUP($E256,User!$C$13:$M$23,2,0)</f>
        <v>144</v>
      </c>
      <c r="G256" s="93">
        <f>VLOOKUP($B256,User!$C$13:$M$23,4,0)+VLOOKUP($C256,User!$C$13:$M$23,4,0)+VLOOKUP($D256,User!$C$13:$M$23,4,0)+VLOOKUP($E256,User!$C$13:$M$23,4,0)</f>
        <v>1536</v>
      </c>
      <c r="H256" s="94">
        <f>VLOOKUP($B256,User!$C$13:$M$23,11,0)+VLOOKUP($C256,User!$C$13:$M$23,11,0)+VLOOKUP($D256,User!$C$13:$M$23,11,0)+VLOOKUP($E256,User!$C$13:$M$23,11,0)</f>
        <v>3600</v>
      </c>
      <c r="I256" s="87">
        <f t="shared" si="3"/>
        <v>4</v>
      </c>
    </row>
    <row r="257" spans="2:9" ht="15.75" x14ac:dyDescent="0.25">
      <c r="B257" s="68" t="s">
        <v>12</v>
      </c>
      <c r="C257" s="8" t="s">
        <v>13</v>
      </c>
      <c r="D257" s="8" t="s">
        <v>17</v>
      </c>
      <c r="E257" s="77" t="s">
        <v>20</v>
      </c>
      <c r="F257" s="92">
        <f>VLOOKUP($B257,User!$C$13:$M$23,2,0)+VLOOKUP($C257,User!$C$13:$M$23,2,0)+VLOOKUP($D257,User!$C$13:$M$23,2,0)+VLOOKUP($E257,User!$C$13:$M$23,2,0)</f>
        <v>108</v>
      </c>
      <c r="G257" s="93">
        <f>VLOOKUP($B257,User!$C$13:$M$23,4,0)+VLOOKUP($C257,User!$C$13:$M$23,4,0)+VLOOKUP($D257,User!$C$13:$M$23,4,0)+VLOOKUP($E257,User!$C$13:$M$23,4,0)</f>
        <v>2048</v>
      </c>
      <c r="H257" s="94">
        <f>VLOOKUP($B257,User!$C$13:$M$23,11,0)+VLOOKUP($C257,User!$C$13:$M$23,11,0)+VLOOKUP($D257,User!$C$13:$M$23,11,0)+VLOOKUP($E257,User!$C$13:$M$23,11,0)</f>
        <v>3600</v>
      </c>
      <c r="I257" s="87">
        <f t="shared" si="3"/>
        <v>4</v>
      </c>
    </row>
    <row r="258" spans="2:9" ht="15.75" x14ac:dyDescent="0.25">
      <c r="B258" s="68" t="s">
        <v>12</v>
      </c>
      <c r="C258" s="8" t="s">
        <v>13</v>
      </c>
      <c r="D258" s="8" t="s">
        <v>17</v>
      </c>
      <c r="E258" s="77" t="s">
        <v>21</v>
      </c>
      <c r="F258" s="92">
        <f>VLOOKUP($B258,User!$C$13:$M$23,2,0)+VLOOKUP($C258,User!$C$13:$M$23,2,0)+VLOOKUP($D258,User!$C$13:$M$23,2,0)+VLOOKUP($E258,User!$C$13:$M$23,2,0)</f>
        <v>120</v>
      </c>
      <c r="G258" s="93">
        <f>VLOOKUP($B258,User!$C$13:$M$23,4,0)+VLOOKUP($C258,User!$C$13:$M$23,4,0)+VLOOKUP($D258,User!$C$13:$M$23,4,0)+VLOOKUP($E258,User!$C$13:$M$23,4,0)</f>
        <v>1792</v>
      </c>
      <c r="H258" s="94">
        <f>VLOOKUP($B258,User!$C$13:$M$23,11,0)+VLOOKUP($C258,User!$C$13:$M$23,11,0)+VLOOKUP($D258,User!$C$13:$M$23,11,0)+VLOOKUP($E258,User!$C$13:$M$23,11,0)</f>
        <v>3600</v>
      </c>
      <c r="I258" s="87">
        <f t="shared" si="3"/>
        <v>4</v>
      </c>
    </row>
    <row r="259" spans="2:9" ht="15.75" x14ac:dyDescent="0.25">
      <c r="B259" s="68" t="s">
        <v>12</v>
      </c>
      <c r="C259" s="8" t="s">
        <v>13</v>
      </c>
      <c r="D259" s="8" t="s">
        <v>17</v>
      </c>
      <c r="E259" s="77" t="s">
        <v>22</v>
      </c>
      <c r="F259" s="92">
        <f>VLOOKUP($B259,User!$C$13:$M$23,2,0)+VLOOKUP($C259,User!$C$13:$M$23,2,0)+VLOOKUP($D259,User!$C$13:$M$23,2,0)+VLOOKUP($E259,User!$C$13:$M$23,2,0)</f>
        <v>132</v>
      </c>
      <c r="G259" s="93">
        <f>VLOOKUP($B259,User!$C$13:$M$23,4,0)+VLOOKUP($C259,User!$C$13:$M$23,4,0)+VLOOKUP($D259,User!$C$13:$M$23,4,0)+VLOOKUP($E259,User!$C$13:$M$23,4,0)</f>
        <v>1664</v>
      </c>
      <c r="H259" s="94">
        <f>VLOOKUP($B259,User!$C$13:$M$23,11,0)+VLOOKUP($C259,User!$C$13:$M$23,11,0)+VLOOKUP($D259,User!$C$13:$M$23,11,0)+VLOOKUP($E259,User!$C$13:$M$23,11,0)</f>
        <v>3600</v>
      </c>
      <c r="I259" s="87">
        <f t="shared" ref="I259:I322" si="4">COUNTA(B259,C259,D259,E259)</f>
        <v>4</v>
      </c>
    </row>
    <row r="260" spans="2:9" ht="15.75" x14ac:dyDescent="0.25">
      <c r="B260" s="68" t="s">
        <v>12</v>
      </c>
      <c r="C260" s="8" t="s">
        <v>13</v>
      </c>
      <c r="D260" s="8" t="s">
        <v>18</v>
      </c>
      <c r="E260" s="77" t="s">
        <v>19</v>
      </c>
      <c r="F260" s="92">
        <f>VLOOKUP($B260,User!$C$13:$M$23,2,0)+VLOOKUP($C260,User!$C$13:$M$23,2,0)+VLOOKUP($D260,User!$C$13:$M$23,2,0)+VLOOKUP($E260,User!$C$13:$M$23,2,0)</f>
        <v>156</v>
      </c>
      <c r="G260" s="93">
        <f>VLOOKUP($B260,User!$C$13:$M$23,4,0)+VLOOKUP($C260,User!$C$13:$M$23,4,0)+VLOOKUP($D260,User!$C$13:$M$23,4,0)+VLOOKUP($E260,User!$C$13:$M$23,4,0)</f>
        <v>1280</v>
      </c>
      <c r="H260" s="94">
        <f>VLOOKUP($B260,User!$C$13:$M$23,11,0)+VLOOKUP($C260,User!$C$13:$M$23,11,0)+VLOOKUP($D260,User!$C$13:$M$23,11,0)+VLOOKUP($E260,User!$C$13:$M$23,11,0)</f>
        <v>3600</v>
      </c>
      <c r="I260" s="87">
        <f t="shared" si="4"/>
        <v>4</v>
      </c>
    </row>
    <row r="261" spans="2:9" ht="15.75" x14ac:dyDescent="0.25">
      <c r="B261" s="68" t="s">
        <v>12</v>
      </c>
      <c r="C261" s="8" t="s">
        <v>13</v>
      </c>
      <c r="D261" s="8" t="s">
        <v>18</v>
      </c>
      <c r="E261" s="77" t="s">
        <v>20</v>
      </c>
      <c r="F261" s="92">
        <f>VLOOKUP($B261,User!$C$13:$M$23,2,0)+VLOOKUP($C261,User!$C$13:$M$23,2,0)+VLOOKUP($D261,User!$C$13:$M$23,2,0)+VLOOKUP($E261,User!$C$13:$M$23,2,0)</f>
        <v>120</v>
      </c>
      <c r="G261" s="93">
        <f>VLOOKUP($B261,User!$C$13:$M$23,4,0)+VLOOKUP($C261,User!$C$13:$M$23,4,0)+VLOOKUP($D261,User!$C$13:$M$23,4,0)+VLOOKUP($E261,User!$C$13:$M$23,4,0)</f>
        <v>1792</v>
      </c>
      <c r="H261" s="94">
        <f>VLOOKUP($B261,User!$C$13:$M$23,11,0)+VLOOKUP($C261,User!$C$13:$M$23,11,0)+VLOOKUP($D261,User!$C$13:$M$23,11,0)+VLOOKUP($E261,User!$C$13:$M$23,11,0)</f>
        <v>3600</v>
      </c>
      <c r="I261" s="87">
        <f t="shared" si="4"/>
        <v>4</v>
      </c>
    </row>
    <row r="262" spans="2:9" ht="15.75" x14ac:dyDescent="0.25">
      <c r="B262" s="68" t="s">
        <v>12</v>
      </c>
      <c r="C262" s="8" t="s">
        <v>13</v>
      </c>
      <c r="D262" s="8" t="s">
        <v>18</v>
      </c>
      <c r="E262" s="77" t="s">
        <v>21</v>
      </c>
      <c r="F262" s="92">
        <f>VLOOKUP($B262,User!$C$13:$M$23,2,0)+VLOOKUP($C262,User!$C$13:$M$23,2,0)+VLOOKUP($D262,User!$C$13:$M$23,2,0)+VLOOKUP($E262,User!$C$13:$M$23,2,0)</f>
        <v>132</v>
      </c>
      <c r="G262" s="93">
        <f>VLOOKUP($B262,User!$C$13:$M$23,4,0)+VLOOKUP($C262,User!$C$13:$M$23,4,0)+VLOOKUP($D262,User!$C$13:$M$23,4,0)+VLOOKUP($E262,User!$C$13:$M$23,4,0)</f>
        <v>1536</v>
      </c>
      <c r="H262" s="94">
        <f>VLOOKUP($B262,User!$C$13:$M$23,11,0)+VLOOKUP($C262,User!$C$13:$M$23,11,0)+VLOOKUP($D262,User!$C$13:$M$23,11,0)+VLOOKUP($E262,User!$C$13:$M$23,11,0)</f>
        <v>3600</v>
      </c>
      <c r="I262" s="87">
        <f t="shared" si="4"/>
        <v>4</v>
      </c>
    </row>
    <row r="263" spans="2:9" ht="15.75" x14ac:dyDescent="0.25">
      <c r="B263" s="68" t="s">
        <v>12</v>
      </c>
      <c r="C263" s="8" t="s">
        <v>13</v>
      </c>
      <c r="D263" s="8" t="s">
        <v>18</v>
      </c>
      <c r="E263" s="77" t="s">
        <v>22</v>
      </c>
      <c r="F263" s="92">
        <f>VLOOKUP($B263,User!$C$13:$M$23,2,0)+VLOOKUP($C263,User!$C$13:$M$23,2,0)+VLOOKUP($D263,User!$C$13:$M$23,2,0)+VLOOKUP($E263,User!$C$13:$M$23,2,0)</f>
        <v>144</v>
      </c>
      <c r="G263" s="93">
        <f>VLOOKUP($B263,User!$C$13:$M$23,4,0)+VLOOKUP($C263,User!$C$13:$M$23,4,0)+VLOOKUP($D263,User!$C$13:$M$23,4,0)+VLOOKUP($E263,User!$C$13:$M$23,4,0)</f>
        <v>1408</v>
      </c>
      <c r="H263" s="94">
        <f>VLOOKUP($B263,User!$C$13:$M$23,11,0)+VLOOKUP($C263,User!$C$13:$M$23,11,0)+VLOOKUP($D263,User!$C$13:$M$23,11,0)+VLOOKUP($E263,User!$C$13:$M$23,11,0)</f>
        <v>3600</v>
      </c>
      <c r="I263" s="87">
        <f t="shared" si="4"/>
        <v>4</v>
      </c>
    </row>
    <row r="264" spans="2:9" ht="15.75" x14ac:dyDescent="0.25">
      <c r="B264" s="68" t="s">
        <v>12</v>
      </c>
      <c r="C264" s="8" t="s">
        <v>13</v>
      </c>
      <c r="D264" s="8" t="s">
        <v>19</v>
      </c>
      <c r="E264" s="77" t="s">
        <v>20</v>
      </c>
      <c r="F264" s="92">
        <f>VLOOKUP($B264,User!$C$13:$M$23,2,0)+VLOOKUP($C264,User!$C$13:$M$23,2,0)+VLOOKUP($D264,User!$C$13:$M$23,2,0)+VLOOKUP($E264,User!$C$13:$M$23,2,0)</f>
        <v>108</v>
      </c>
      <c r="G264" s="93">
        <f>VLOOKUP($B264,User!$C$13:$M$23,4,0)+VLOOKUP($C264,User!$C$13:$M$23,4,0)+VLOOKUP($D264,User!$C$13:$M$23,4,0)+VLOOKUP($E264,User!$C$13:$M$23,4,0)</f>
        <v>1536</v>
      </c>
      <c r="H264" s="94">
        <f>VLOOKUP($B264,User!$C$13:$M$23,11,0)+VLOOKUP($C264,User!$C$13:$M$23,11,0)+VLOOKUP($D264,User!$C$13:$M$23,11,0)+VLOOKUP($E264,User!$C$13:$M$23,11,0)</f>
        <v>7200</v>
      </c>
      <c r="I264" s="87">
        <f t="shared" si="4"/>
        <v>4</v>
      </c>
    </row>
    <row r="265" spans="2:9" ht="15.75" x14ac:dyDescent="0.25">
      <c r="B265" s="68" t="s">
        <v>12</v>
      </c>
      <c r="C265" s="8" t="s">
        <v>13</v>
      </c>
      <c r="D265" s="8" t="s">
        <v>19</v>
      </c>
      <c r="E265" s="77" t="s">
        <v>21</v>
      </c>
      <c r="F265" s="92">
        <f>VLOOKUP($B265,User!$C$13:$M$23,2,0)+VLOOKUP($C265,User!$C$13:$M$23,2,0)+VLOOKUP($D265,User!$C$13:$M$23,2,0)+VLOOKUP($E265,User!$C$13:$M$23,2,0)</f>
        <v>120</v>
      </c>
      <c r="G265" s="93">
        <f>VLOOKUP($B265,User!$C$13:$M$23,4,0)+VLOOKUP($C265,User!$C$13:$M$23,4,0)+VLOOKUP($D265,User!$C$13:$M$23,4,0)+VLOOKUP($E265,User!$C$13:$M$23,4,0)</f>
        <v>1280</v>
      </c>
      <c r="H265" s="94">
        <f>VLOOKUP($B265,User!$C$13:$M$23,11,0)+VLOOKUP($C265,User!$C$13:$M$23,11,0)+VLOOKUP($D265,User!$C$13:$M$23,11,0)+VLOOKUP($E265,User!$C$13:$M$23,11,0)</f>
        <v>7200</v>
      </c>
      <c r="I265" s="87">
        <f t="shared" si="4"/>
        <v>4</v>
      </c>
    </row>
    <row r="266" spans="2:9" ht="15.75" x14ac:dyDescent="0.25">
      <c r="B266" s="68" t="s">
        <v>12</v>
      </c>
      <c r="C266" s="8" t="s">
        <v>13</v>
      </c>
      <c r="D266" s="8" t="s">
        <v>19</v>
      </c>
      <c r="E266" s="77" t="s">
        <v>22</v>
      </c>
      <c r="F266" s="92">
        <f>VLOOKUP($B266,User!$C$13:$M$23,2,0)+VLOOKUP($C266,User!$C$13:$M$23,2,0)+VLOOKUP($D266,User!$C$13:$M$23,2,0)+VLOOKUP($E266,User!$C$13:$M$23,2,0)</f>
        <v>132</v>
      </c>
      <c r="G266" s="93">
        <f>VLOOKUP($B266,User!$C$13:$M$23,4,0)+VLOOKUP($C266,User!$C$13:$M$23,4,0)+VLOOKUP($D266,User!$C$13:$M$23,4,0)+VLOOKUP($E266,User!$C$13:$M$23,4,0)</f>
        <v>1152</v>
      </c>
      <c r="H266" s="94">
        <f>VLOOKUP($B266,User!$C$13:$M$23,11,0)+VLOOKUP($C266,User!$C$13:$M$23,11,0)+VLOOKUP($D266,User!$C$13:$M$23,11,0)+VLOOKUP($E266,User!$C$13:$M$23,11,0)</f>
        <v>7200</v>
      </c>
      <c r="I266" s="87">
        <f t="shared" si="4"/>
        <v>4</v>
      </c>
    </row>
    <row r="267" spans="2:9" ht="15.75" x14ac:dyDescent="0.25">
      <c r="B267" s="68" t="s">
        <v>12</v>
      </c>
      <c r="C267" s="8" t="s">
        <v>13</v>
      </c>
      <c r="D267" s="8" t="s">
        <v>20</v>
      </c>
      <c r="E267" s="77" t="s">
        <v>21</v>
      </c>
      <c r="F267" s="92">
        <f>VLOOKUP($B267,User!$C$13:$M$23,2,0)+VLOOKUP($C267,User!$C$13:$M$23,2,0)+VLOOKUP($D267,User!$C$13:$M$23,2,0)+VLOOKUP($E267,User!$C$13:$M$23,2,0)</f>
        <v>84</v>
      </c>
      <c r="G267" s="93">
        <f>VLOOKUP($B267,User!$C$13:$M$23,4,0)+VLOOKUP($C267,User!$C$13:$M$23,4,0)+VLOOKUP($D267,User!$C$13:$M$23,4,0)+VLOOKUP($E267,User!$C$13:$M$23,4,0)</f>
        <v>1792</v>
      </c>
      <c r="H267" s="94">
        <f>VLOOKUP($B267,User!$C$13:$M$23,11,0)+VLOOKUP($C267,User!$C$13:$M$23,11,0)+VLOOKUP($D267,User!$C$13:$M$23,11,0)+VLOOKUP($E267,User!$C$13:$M$23,11,0)</f>
        <v>7200</v>
      </c>
      <c r="I267" s="87">
        <f t="shared" si="4"/>
        <v>4</v>
      </c>
    </row>
    <row r="268" spans="2:9" ht="15.75" x14ac:dyDescent="0.25">
      <c r="B268" s="68" t="s">
        <v>12</v>
      </c>
      <c r="C268" s="8" t="s">
        <v>13</v>
      </c>
      <c r="D268" s="8" t="s">
        <v>20</v>
      </c>
      <c r="E268" s="77" t="s">
        <v>22</v>
      </c>
      <c r="F268" s="92">
        <f>VLOOKUP($B268,User!$C$13:$M$23,2,0)+VLOOKUP($C268,User!$C$13:$M$23,2,0)+VLOOKUP($D268,User!$C$13:$M$23,2,0)+VLOOKUP($E268,User!$C$13:$M$23,2,0)</f>
        <v>96</v>
      </c>
      <c r="G268" s="93">
        <f>VLOOKUP($B268,User!$C$13:$M$23,4,0)+VLOOKUP($C268,User!$C$13:$M$23,4,0)+VLOOKUP($D268,User!$C$13:$M$23,4,0)+VLOOKUP($E268,User!$C$13:$M$23,4,0)</f>
        <v>1664</v>
      </c>
      <c r="H268" s="94">
        <f>VLOOKUP($B268,User!$C$13:$M$23,11,0)+VLOOKUP($C268,User!$C$13:$M$23,11,0)+VLOOKUP($D268,User!$C$13:$M$23,11,0)+VLOOKUP($E268,User!$C$13:$M$23,11,0)</f>
        <v>7200</v>
      </c>
      <c r="I268" s="87">
        <f t="shared" si="4"/>
        <v>4</v>
      </c>
    </row>
    <row r="269" spans="2:9" ht="15.75" x14ac:dyDescent="0.25">
      <c r="B269" s="68" t="s">
        <v>12</v>
      </c>
      <c r="C269" s="8" t="s">
        <v>13</v>
      </c>
      <c r="D269" s="8" t="s">
        <v>21</v>
      </c>
      <c r="E269" s="77" t="s">
        <v>22</v>
      </c>
      <c r="F269" s="92">
        <f>VLOOKUP($B269,User!$C$13:$M$23,2,0)+VLOOKUP($C269,User!$C$13:$M$23,2,0)+VLOOKUP($D269,User!$C$13:$M$23,2,0)+VLOOKUP($E269,User!$C$13:$M$23,2,0)</f>
        <v>108</v>
      </c>
      <c r="G269" s="93">
        <f>VLOOKUP($B269,User!$C$13:$M$23,4,0)+VLOOKUP($C269,User!$C$13:$M$23,4,0)+VLOOKUP($D269,User!$C$13:$M$23,4,0)+VLOOKUP($E269,User!$C$13:$M$23,4,0)</f>
        <v>1408</v>
      </c>
      <c r="H269" s="94">
        <f>VLOOKUP($B269,User!$C$13:$M$23,11,0)+VLOOKUP($C269,User!$C$13:$M$23,11,0)+VLOOKUP($D269,User!$C$13:$M$23,11,0)+VLOOKUP($E269,User!$C$13:$M$23,11,0)</f>
        <v>7200</v>
      </c>
      <c r="I269" s="87">
        <f t="shared" si="4"/>
        <v>4</v>
      </c>
    </row>
    <row r="270" spans="2:9" ht="15.75" x14ac:dyDescent="0.25">
      <c r="B270" s="68" t="s">
        <v>12</v>
      </c>
      <c r="C270" s="8" t="s">
        <v>14</v>
      </c>
      <c r="D270" s="8" t="s">
        <v>15</v>
      </c>
      <c r="E270" s="77" t="s">
        <v>16</v>
      </c>
      <c r="F270" s="92">
        <f>VLOOKUP($B270,User!$C$13:$M$23,2,0)+VLOOKUP($C270,User!$C$13:$M$23,2,0)+VLOOKUP($D270,User!$C$13:$M$23,2,0)+VLOOKUP($E270,User!$C$13:$M$23,2,0)</f>
        <v>108</v>
      </c>
      <c r="G270" s="93">
        <f>VLOOKUP($B270,User!$C$13:$M$23,4,0)+VLOOKUP($C270,User!$C$13:$M$23,4,0)+VLOOKUP($D270,User!$C$13:$M$23,4,0)+VLOOKUP($E270,User!$C$13:$M$23,4,0)</f>
        <v>1408</v>
      </c>
      <c r="H270" s="94">
        <f>VLOOKUP($B270,User!$C$13:$M$23,11,0)+VLOOKUP($C270,User!$C$13:$M$23,11,0)+VLOOKUP($D270,User!$C$13:$M$23,11,0)+VLOOKUP($E270,User!$C$13:$M$23,11,0)</f>
        <v>7200</v>
      </c>
      <c r="I270" s="87">
        <f t="shared" si="4"/>
        <v>4</v>
      </c>
    </row>
    <row r="271" spans="2:9" ht="15.75" x14ac:dyDescent="0.25">
      <c r="B271" s="68" t="s">
        <v>12</v>
      </c>
      <c r="C271" s="8" t="s">
        <v>14</v>
      </c>
      <c r="D271" s="8" t="s">
        <v>15</v>
      </c>
      <c r="E271" s="77" t="s">
        <v>17</v>
      </c>
      <c r="F271" s="92">
        <f>VLOOKUP($B271,User!$C$13:$M$23,2,0)+VLOOKUP($C271,User!$C$13:$M$23,2,0)+VLOOKUP($D271,User!$C$13:$M$23,2,0)+VLOOKUP($E271,User!$C$13:$M$23,2,0)</f>
        <v>120</v>
      </c>
      <c r="G271" s="93">
        <f>VLOOKUP($B271,User!$C$13:$M$23,4,0)+VLOOKUP($C271,User!$C$13:$M$23,4,0)+VLOOKUP($D271,User!$C$13:$M$23,4,0)+VLOOKUP($E271,User!$C$13:$M$23,4,0)</f>
        <v>1280</v>
      </c>
      <c r="H271" s="94">
        <f>VLOOKUP($B271,User!$C$13:$M$23,11,0)+VLOOKUP($C271,User!$C$13:$M$23,11,0)+VLOOKUP($D271,User!$C$13:$M$23,11,0)+VLOOKUP($E271,User!$C$13:$M$23,11,0)</f>
        <v>7200</v>
      </c>
      <c r="I271" s="87">
        <f t="shared" si="4"/>
        <v>4</v>
      </c>
    </row>
    <row r="272" spans="2:9" ht="15.75" x14ac:dyDescent="0.25">
      <c r="B272" s="68" t="s">
        <v>12</v>
      </c>
      <c r="C272" s="8" t="s">
        <v>14</v>
      </c>
      <c r="D272" s="8" t="s">
        <v>15</v>
      </c>
      <c r="E272" s="77" t="s">
        <v>18</v>
      </c>
      <c r="F272" s="92">
        <f>VLOOKUP($B272,User!$C$13:$M$23,2,0)+VLOOKUP($C272,User!$C$13:$M$23,2,0)+VLOOKUP($D272,User!$C$13:$M$23,2,0)+VLOOKUP($E272,User!$C$13:$M$23,2,0)</f>
        <v>132</v>
      </c>
      <c r="G272" s="93">
        <f>VLOOKUP($B272,User!$C$13:$M$23,4,0)+VLOOKUP($C272,User!$C$13:$M$23,4,0)+VLOOKUP($D272,User!$C$13:$M$23,4,0)+VLOOKUP($E272,User!$C$13:$M$23,4,0)</f>
        <v>1024</v>
      </c>
      <c r="H272" s="94">
        <f>VLOOKUP($B272,User!$C$13:$M$23,11,0)+VLOOKUP($C272,User!$C$13:$M$23,11,0)+VLOOKUP($D272,User!$C$13:$M$23,11,0)+VLOOKUP($E272,User!$C$13:$M$23,11,0)</f>
        <v>7200</v>
      </c>
      <c r="I272" s="87">
        <f t="shared" si="4"/>
        <v>4</v>
      </c>
    </row>
    <row r="273" spans="2:9" ht="15.75" x14ac:dyDescent="0.25">
      <c r="B273" s="68" t="s">
        <v>12</v>
      </c>
      <c r="C273" s="8" t="s">
        <v>14</v>
      </c>
      <c r="D273" s="8" t="s">
        <v>15</v>
      </c>
      <c r="E273" s="77" t="s">
        <v>19</v>
      </c>
      <c r="F273" s="92">
        <f>VLOOKUP($B273,User!$C$13:$M$23,2,0)+VLOOKUP($C273,User!$C$13:$M$23,2,0)+VLOOKUP($D273,User!$C$13:$M$23,2,0)+VLOOKUP($E273,User!$C$13:$M$23,2,0)</f>
        <v>120</v>
      </c>
      <c r="G273" s="93">
        <f>VLOOKUP($B273,User!$C$13:$M$23,4,0)+VLOOKUP($C273,User!$C$13:$M$23,4,0)+VLOOKUP($D273,User!$C$13:$M$23,4,0)+VLOOKUP($E273,User!$C$13:$M$23,4,0)</f>
        <v>768</v>
      </c>
      <c r="H273" s="94">
        <f>VLOOKUP($B273,User!$C$13:$M$23,11,0)+VLOOKUP($C273,User!$C$13:$M$23,11,0)+VLOOKUP($D273,User!$C$13:$M$23,11,0)+VLOOKUP($E273,User!$C$13:$M$23,11,0)</f>
        <v>10800</v>
      </c>
      <c r="I273" s="87">
        <f t="shared" si="4"/>
        <v>4</v>
      </c>
    </row>
    <row r="274" spans="2:9" ht="15.75" x14ac:dyDescent="0.25">
      <c r="B274" s="68" t="s">
        <v>12</v>
      </c>
      <c r="C274" s="8" t="s">
        <v>14</v>
      </c>
      <c r="D274" s="8" t="s">
        <v>15</v>
      </c>
      <c r="E274" s="77" t="s">
        <v>20</v>
      </c>
      <c r="F274" s="92">
        <f>VLOOKUP($B274,User!$C$13:$M$23,2,0)+VLOOKUP($C274,User!$C$13:$M$23,2,0)+VLOOKUP($D274,User!$C$13:$M$23,2,0)+VLOOKUP($E274,User!$C$13:$M$23,2,0)</f>
        <v>84</v>
      </c>
      <c r="G274" s="93">
        <f>VLOOKUP($B274,User!$C$13:$M$23,4,0)+VLOOKUP($C274,User!$C$13:$M$23,4,0)+VLOOKUP($D274,User!$C$13:$M$23,4,0)+VLOOKUP($E274,User!$C$13:$M$23,4,0)</f>
        <v>1280</v>
      </c>
      <c r="H274" s="94">
        <f>VLOOKUP($B274,User!$C$13:$M$23,11,0)+VLOOKUP($C274,User!$C$13:$M$23,11,0)+VLOOKUP($D274,User!$C$13:$M$23,11,0)+VLOOKUP($E274,User!$C$13:$M$23,11,0)</f>
        <v>10800</v>
      </c>
      <c r="I274" s="87">
        <f t="shared" si="4"/>
        <v>4</v>
      </c>
    </row>
    <row r="275" spans="2:9" ht="15.75" x14ac:dyDescent="0.25">
      <c r="B275" s="68" t="s">
        <v>12</v>
      </c>
      <c r="C275" s="8" t="s">
        <v>14</v>
      </c>
      <c r="D275" s="8" t="s">
        <v>15</v>
      </c>
      <c r="E275" s="77" t="s">
        <v>21</v>
      </c>
      <c r="F275" s="92">
        <f>VLOOKUP($B275,User!$C$13:$M$23,2,0)+VLOOKUP($C275,User!$C$13:$M$23,2,0)+VLOOKUP($D275,User!$C$13:$M$23,2,0)+VLOOKUP($E275,User!$C$13:$M$23,2,0)</f>
        <v>96</v>
      </c>
      <c r="G275" s="93">
        <f>VLOOKUP($B275,User!$C$13:$M$23,4,0)+VLOOKUP($C275,User!$C$13:$M$23,4,0)+VLOOKUP($D275,User!$C$13:$M$23,4,0)+VLOOKUP($E275,User!$C$13:$M$23,4,0)</f>
        <v>1024</v>
      </c>
      <c r="H275" s="94">
        <f>VLOOKUP($B275,User!$C$13:$M$23,11,0)+VLOOKUP($C275,User!$C$13:$M$23,11,0)+VLOOKUP($D275,User!$C$13:$M$23,11,0)+VLOOKUP($E275,User!$C$13:$M$23,11,0)</f>
        <v>10800</v>
      </c>
      <c r="I275" s="87">
        <f t="shared" si="4"/>
        <v>4</v>
      </c>
    </row>
    <row r="276" spans="2:9" ht="15.75" x14ac:dyDescent="0.25">
      <c r="B276" s="68" t="s">
        <v>12</v>
      </c>
      <c r="C276" s="8" t="s">
        <v>14</v>
      </c>
      <c r="D276" s="8" t="s">
        <v>15</v>
      </c>
      <c r="E276" s="77" t="s">
        <v>22</v>
      </c>
      <c r="F276" s="92">
        <f>VLOOKUP($B276,User!$C$13:$M$23,2,0)+VLOOKUP($C276,User!$C$13:$M$23,2,0)+VLOOKUP($D276,User!$C$13:$M$23,2,0)+VLOOKUP($E276,User!$C$13:$M$23,2,0)</f>
        <v>108</v>
      </c>
      <c r="G276" s="93">
        <f>VLOOKUP($B276,User!$C$13:$M$23,4,0)+VLOOKUP($C276,User!$C$13:$M$23,4,0)+VLOOKUP($D276,User!$C$13:$M$23,4,0)+VLOOKUP($E276,User!$C$13:$M$23,4,0)</f>
        <v>896</v>
      </c>
      <c r="H276" s="94">
        <f>VLOOKUP($B276,User!$C$13:$M$23,11,0)+VLOOKUP($C276,User!$C$13:$M$23,11,0)+VLOOKUP($D276,User!$C$13:$M$23,11,0)+VLOOKUP($E276,User!$C$13:$M$23,11,0)</f>
        <v>10800</v>
      </c>
      <c r="I276" s="87">
        <f t="shared" si="4"/>
        <v>4</v>
      </c>
    </row>
    <row r="277" spans="2:9" ht="15.75" x14ac:dyDescent="0.25">
      <c r="B277" s="68" t="s">
        <v>12</v>
      </c>
      <c r="C277" s="8" t="s">
        <v>14</v>
      </c>
      <c r="D277" s="8" t="s">
        <v>16</v>
      </c>
      <c r="E277" s="77" t="s">
        <v>17</v>
      </c>
      <c r="F277" s="92">
        <f>VLOOKUP($B277,User!$C$13:$M$23,2,0)+VLOOKUP($C277,User!$C$13:$M$23,2,0)+VLOOKUP($D277,User!$C$13:$M$23,2,0)+VLOOKUP($E277,User!$C$13:$M$23,2,0)</f>
        <v>132</v>
      </c>
      <c r="G277" s="93">
        <f>VLOOKUP($B277,User!$C$13:$M$23,4,0)+VLOOKUP($C277,User!$C$13:$M$23,4,0)+VLOOKUP($D277,User!$C$13:$M$23,4,0)+VLOOKUP($E277,User!$C$13:$M$23,4,0)</f>
        <v>1152</v>
      </c>
      <c r="H277" s="94">
        <f>VLOOKUP($B277,User!$C$13:$M$23,11,0)+VLOOKUP($C277,User!$C$13:$M$23,11,0)+VLOOKUP($D277,User!$C$13:$M$23,11,0)+VLOOKUP($E277,User!$C$13:$M$23,11,0)</f>
        <v>7200</v>
      </c>
      <c r="I277" s="87">
        <f t="shared" si="4"/>
        <v>4</v>
      </c>
    </row>
    <row r="278" spans="2:9" ht="15.75" x14ac:dyDescent="0.25">
      <c r="B278" s="68" t="s">
        <v>12</v>
      </c>
      <c r="C278" s="8" t="s">
        <v>14</v>
      </c>
      <c r="D278" s="8" t="s">
        <v>16</v>
      </c>
      <c r="E278" s="77" t="s">
        <v>18</v>
      </c>
      <c r="F278" s="92">
        <f>VLOOKUP($B278,User!$C$13:$M$23,2,0)+VLOOKUP($C278,User!$C$13:$M$23,2,0)+VLOOKUP($D278,User!$C$13:$M$23,2,0)+VLOOKUP($E278,User!$C$13:$M$23,2,0)</f>
        <v>144</v>
      </c>
      <c r="G278" s="93">
        <f>VLOOKUP($B278,User!$C$13:$M$23,4,0)+VLOOKUP($C278,User!$C$13:$M$23,4,0)+VLOOKUP($D278,User!$C$13:$M$23,4,0)+VLOOKUP($E278,User!$C$13:$M$23,4,0)</f>
        <v>896</v>
      </c>
      <c r="H278" s="94">
        <f>VLOOKUP($B278,User!$C$13:$M$23,11,0)+VLOOKUP($C278,User!$C$13:$M$23,11,0)+VLOOKUP($D278,User!$C$13:$M$23,11,0)+VLOOKUP($E278,User!$C$13:$M$23,11,0)</f>
        <v>7200</v>
      </c>
      <c r="I278" s="87">
        <f t="shared" si="4"/>
        <v>4</v>
      </c>
    </row>
    <row r="279" spans="2:9" ht="15.75" x14ac:dyDescent="0.25">
      <c r="B279" s="68" t="s">
        <v>12</v>
      </c>
      <c r="C279" s="8" t="s">
        <v>14</v>
      </c>
      <c r="D279" s="8" t="s">
        <v>16</v>
      </c>
      <c r="E279" s="77" t="s">
        <v>19</v>
      </c>
      <c r="F279" s="92">
        <f>VLOOKUP($B279,User!$C$13:$M$23,2,0)+VLOOKUP($C279,User!$C$13:$M$23,2,0)+VLOOKUP($D279,User!$C$13:$M$23,2,0)+VLOOKUP($E279,User!$C$13:$M$23,2,0)</f>
        <v>132</v>
      </c>
      <c r="G279" s="93">
        <f>VLOOKUP($B279,User!$C$13:$M$23,4,0)+VLOOKUP($C279,User!$C$13:$M$23,4,0)+VLOOKUP($D279,User!$C$13:$M$23,4,0)+VLOOKUP($E279,User!$C$13:$M$23,4,0)</f>
        <v>640</v>
      </c>
      <c r="H279" s="94">
        <f>VLOOKUP($B279,User!$C$13:$M$23,11,0)+VLOOKUP($C279,User!$C$13:$M$23,11,0)+VLOOKUP($D279,User!$C$13:$M$23,11,0)+VLOOKUP($E279,User!$C$13:$M$23,11,0)</f>
        <v>10800</v>
      </c>
      <c r="I279" s="87">
        <f t="shared" si="4"/>
        <v>4</v>
      </c>
    </row>
    <row r="280" spans="2:9" ht="15.75" x14ac:dyDescent="0.25">
      <c r="B280" s="68" t="s">
        <v>12</v>
      </c>
      <c r="C280" s="8" t="s">
        <v>14</v>
      </c>
      <c r="D280" s="8" t="s">
        <v>16</v>
      </c>
      <c r="E280" s="77" t="s">
        <v>20</v>
      </c>
      <c r="F280" s="92">
        <f>VLOOKUP($B280,User!$C$13:$M$23,2,0)+VLOOKUP($C280,User!$C$13:$M$23,2,0)+VLOOKUP($D280,User!$C$13:$M$23,2,0)+VLOOKUP($E280,User!$C$13:$M$23,2,0)</f>
        <v>96</v>
      </c>
      <c r="G280" s="93">
        <f>VLOOKUP($B280,User!$C$13:$M$23,4,0)+VLOOKUP($C280,User!$C$13:$M$23,4,0)+VLOOKUP($D280,User!$C$13:$M$23,4,0)+VLOOKUP($E280,User!$C$13:$M$23,4,0)</f>
        <v>1152</v>
      </c>
      <c r="H280" s="94">
        <f>VLOOKUP($B280,User!$C$13:$M$23,11,0)+VLOOKUP($C280,User!$C$13:$M$23,11,0)+VLOOKUP($D280,User!$C$13:$M$23,11,0)+VLOOKUP($E280,User!$C$13:$M$23,11,0)</f>
        <v>10800</v>
      </c>
      <c r="I280" s="87">
        <f t="shared" si="4"/>
        <v>4</v>
      </c>
    </row>
    <row r="281" spans="2:9" ht="15.75" x14ac:dyDescent="0.25">
      <c r="B281" s="68" t="s">
        <v>12</v>
      </c>
      <c r="C281" s="8" t="s">
        <v>14</v>
      </c>
      <c r="D281" s="8" t="s">
        <v>16</v>
      </c>
      <c r="E281" s="77" t="s">
        <v>21</v>
      </c>
      <c r="F281" s="92">
        <f>VLOOKUP($B281,User!$C$13:$M$23,2,0)+VLOOKUP($C281,User!$C$13:$M$23,2,0)+VLOOKUP($D281,User!$C$13:$M$23,2,0)+VLOOKUP($E281,User!$C$13:$M$23,2,0)</f>
        <v>108</v>
      </c>
      <c r="G281" s="93">
        <f>VLOOKUP($B281,User!$C$13:$M$23,4,0)+VLOOKUP($C281,User!$C$13:$M$23,4,0)+VLOOKUP($D281,User!$C$13:$M$23,4,0)+VLOOKUP($E281,User!$C$13:$M$23,4,0)</f>
        <v>896</v>
      </c>
      <c r="H281" s="94">
        <f>VLOOKUP($B281,User!$C$13:$M$23,11,0)+VLOOKUP($C281,User!$C$13:$M$23,11,0)+VLOOKUP($D281,User!$C$13:$M$23,11,0)+VLOOKUP($E281,User!$C$13:$M$23,11,0)</f>
        <v>10800</v>
      </c>
      <c r="I281" s="87">
        <f t="shared" si="4"/>
        <v>4</v>
      </c>
    </row>
    <row r="282" spans="2:9" ht="15.75" x14ac:dyDescent="0.25">
      <c r="B282" s="68" t="s">
        <v>12</v>
      </c>
      <c r="C282" s="8" t="s">
        <v>14</v>
      </c>
      <c r="D282" s="8" t="s">
        <v>16</v>
      </c>
      <c r="E282" s="77" t="s">
        <v>22</v>
      </c>
      <c r="F282" s="92">
        <f>VLOOKUP($B282,User!$C$13:$M$23,2,0)+VLOOKUP($C282,User!$C$13:$M$23,2,0)+VLOOKUP($D282,User!$C$13:$M$23,2,0)+VLOOKUP($E282,User!$C$13:$M$23,2,0)</f>
        <v>120</v>
      </c>
      <c r="G282" s="93">
        <f>VLOOKUP($B282,User!$C$13:$M$23,4,0)+VLOOKUP($C282,User!$C$13:$M$23,4,0)+VLOOKUP($D282,User!$C$13:$M$23,4,0)+VLOOKUP($E282,User!$C$13:$M$23,4,0)</f>
        <v>768</v>
      </c>
      <c r="H282" s="94">
        <f>VLOOKUP($B282,User!$C$13:$M$23,11,0)+VLOOKUP($C282,User!$C$13:$M$23,11,0)+VLOOKUP($D282,User!$C$13:$M$23,11,0)+VLOOKUP($E282,User!$C$13:$M$23,11,0)</f>
        <v>10800</v>
      </c>
      <c r="I282" s="87">
        <f t="shared" si="4"/>
        <v>4</v>
      </c>
    </row>
    <row r="283" spans="2:9" ht="15.75" x14ac:dyDescent="0.25">
      <c r="B283" s="68" t="s">
        <v>12</v>
      </c>
      <c r="C283" s="8" t="s">
        <v>14</v>
      </c>
      <c r="D283" s="8" t="s">
        <v>17</v>
      </c>
      <c r="E283" s="77" t="s">
        <v>18</v>
      </c>
      <c r="F283" s="92">
        <f>VLOOKUP($B283,User!$C$13:$M$23,2,0)+VLOOKUP($C283,User!$C$13:$M$23,2,0)+VLOOKUP($D283,User!$C$13:$M$23,2,0)+VLOOKUP($E283,User!$C$13:$M$23,2,0)</f>
        <v>156</v>
      </c>
      <c r="G283" s="93">
        <f>VLOOKUP($B283,User!$C$13:$M$23,4,0)+VLOOKUP($C283,User!$C$13:$M$23,4,0)+VLOOKUP($D283,User!$C$13:$M$23,4,0)+VLOOKUP($E283,User!$C$13:$M$23,4,0)</f>
        <v>768</v>
      </c>
      <c r="H283" s="94">
        <f>VLOOKUP($B283,User!$C$13:$M$23,11,0)+VLOOKUP($C283,User!$C$13:$M$23,11,0)+VLOOKUP($D283,User!$C$13:$M$23,11,0)+VLOOKUP($E283,User!$C$13:$M$23,11,0)</f>
        <v>7200</v>
      </c>
      <c r="I283" s="87">
        <f t="shared" si="4"/>
        <v>4</v>
      </c>
    </row>
    <row r="284" spans="2:9" ht="15.75" x14ac:dyDescent="0.25">
      <c r="B284" s="68" t="s">
        <v>12</v>
      </c>
      <c r="C284" s="8" t="s">
        <v>14</v>
      </c>
      <c r="D284" s="8" t="s">
        <v>17</v>
      </c>
      <c r="E284" s="77" t="s">
        <v>19</v>
      </c>
      <c r="F284" s="92">
        <f>VLOOKUP($B284,User!$C$13:$M$23,2,0)+VLOOKUP($C284,User!$C$13:$M$23,2,0)+VLOOKUP($D284,User!$C$13:$M$23,2,0)+VLOOKUP($E284,User!$C$13:$M$23,2,0)</f>
        <v>144</v>
      </c>
      <c r="G284" s="93">
        <f>VLOOKUP($B284,User!$C$13:$M$23,4,0)+VLOOKUP($C284,User!$C$13:$M$23,4,0)+VLOOKUP($D284,User!$C$13:$M$23,4,0)+VLOOKUP($E284,User!$C$13:$M$23,4,0)</f>
        <v>512</v>
      </c>
      <c r="H284" s="94">
        <f>VLOOKUP($B284,User!$C$13:$M$23,11,0)+VLOOKUP($C284,User!$C$13:$M$23,11,0)+VLOOKUP($D284,User!$C$13:$M$23,11,0)+VLOOKUP($E284,User!$C$13:$M$23,11,0)</f>
        <v>10800</v>
      </c>
      <c r="I284" s="87">
        <f t="shared" si="4"/>
        <v>4</v>
      </c>
    </row>
    <row r="285" spans="2:9" ht="15.75" x14ac:dyDescent="0.25">
      <c r="B285" s="68" t="s">
        <v>12</v>
      </c>
      <c r="C285" s="8" t="s">
        <v>14</v>
      </c>
      <c r="D285" s="8" t="s">
        <v>17</v>
      </c>
      <c r="E285" s="77" t="s">
        <v>20</v>
      </c>
      <c r="F285" s="92">
        <f>VLOOKUP($B285,User!$C$13:$M$23,2,0)+VLOOKUP($C285,User!$C$13:$M$23,2,0)+VLOOKUP($D285,User!$C$13:$M$23,2,0)+VLOOKUP($E285,User!$C$13:$M$23,2,0)</f>
        <v>108</v>
      </c>
      <c r="G285" s="93">
        <f>VLOOKUP($B285,User!$C$13:$M$23,4,0)+VLOOKUP($C285,User!$C$13:$M$23,4,0)+VLOOKUP($D285,User!$C$13:$M$23,4,0)+VLOOKUP($E285,User!$C$13:$M$23,4,0)</f>
        <v>1024</v>
      </c>
      <c r="H285" s="94">
        <f>VLOOKUP($B285,User!$C$13:$M$23,11,0)+VLOOKUP($C285,User!$C$13:$M$23,11,0)+VLOOKUP($D285,User!$C$13:$M$23,11,0)+VLOOKUP($E285,User!$C$13:$M$23,11,0)</f>
        <v>10800</v>
      </c>
      <c r="I285" s="87">
        <f t="shared" si="4"/>
        <v>4</v>
      </c>
    </row>
    <row r="286" spans="2:9" ht="15.75" x14ac:dyDescent="0.25">
      <c r="B286" s="68" t="s">
        <v>12</v>
      </c>
      <c r="C286" s="8" t="s">
        <v>14</v>
      </c>
      <c r="D286" s="8" t="s">
        <v>17</v>
      </c>
      <c r="E286" s="77" t="s">
        <v>21</v>
      </c>
      <c r="F286" s="92">
        <f>VLOOKUP($B286,User!$C$13:$M$23,2,0)+VLOOKUP($C286,User!$C$13:$M$23,2,0)+VLOOKUP($D286,User!$C$13:$M$23,2,0)+VLOOKUP($E286,User!$C$13:$M$23,2,0)</f>
        <v>120</v>
      </c>
      <c r="G286" s="93">
        <f>VLOOKUP($B286,User!$C$13:$M$23,4,0)+VLOOKUP($C286,User!$C$13:$M$23,4,0)+VLOOKUP($D286,User!$C$13:$M$23,4,0)+VLOOKUP($E286,User!$C$13:$M$23,4,0)</f>
        <v>768</v>
      </c>
      <c r="H286" s="94">
        <f>VLOOKUP($B286,User!$C$13:$M$23,11,0)+VLOOKUP($C286,User!$C$13:$M$23,11,0)+VLOOKUP($D286,User!$C$13:$M$23,11,0)+VLOOKUP($E286,User!$C$13:$M$23,11,0)</f>
        <v>10800</v>
      </c>
      <c r="I286" s="87">
        <f t="shared" si="4"/>
        <v>4</v>
      </c>
    </row>
    <row r="287" spans="2:9" ht="15.75" x14ac:dyDescent="0.25">
      <c r="B287" s="68" t="s">
        <v>12</v>
      </c>
      <c r="C287" s="8" t="s">
        <v>14</v>
      </c>
      <c r="D287" s="8" t="s">
        <v>17</v>
      </c>
      <c r="E287" s="77" t="s">
        <v>22</v>
      </c>
      <c r="F287" s="92">
        <f>VLOOKUP($B287,User!$C$13:$M$23,2,0)+VLOOKUP($C287,User!$C$13:$M$23,2,0)+VLOOKUP($D287,User!$C$13:$M$23,2,0)+VLOOKUP($E287,User!$C$13:$M$23,2,0)</f>
        <v>132</v>
      </c>
      <c r="G287" s="93">
        <f>VLOOKUP($B287,User!$C$13:$M$23,4,0)+VLOOKUP($C287,User!$C$13:$M$23,4,0)+VLOOKUP($D287,User!$C$13:$M$23,4,0)+VLOOKUP($E287,User!$C$13:$M$23,4,0)</f>
        <v>640</v>
      </c>
      <c r="H287" s="94">
        <f>VLOOKUP($B287,User!$C$13:$M$23,11,0)+VLOOKUP($C287,User!$C$13:$M$23,11,0)+VLOOKUP($D287,User!$C$13:$M$23,11,0)+VLOOKUP($E287,User!$C$13:$M$23,11,0)</f>
        <v>10800</v>
      </c>
      <c r="I287" s="87">
        <f t="shared" si="4"/>
        <v>4</v>
      </c>
    </row>
    <row r="288" spans="2:9" ht="15.75" x14ac:dyDescent="0.25">
      <c r="B288" s="68" t="s">
        <v>12</v>
      </c>
      <c r="C288" s="8" t="s">
        <v>14</v>
      </c>
      <c r="D288" s="8" t="s">
        <v>18</v>
      </c>
      <c r="E288" s="77" t="s">
        <v>19</v>
      </c>
      <c r="F288" s="92">
        <f>VLOOKUP($B288,User!$C$13:$M$23,2,0)+VLOOKUP($C288,User!$C$13:$M$23,2,0)+VLOOKUP($D288,User!$C$13:$M$23,2,0)+VLOOKUP($E288,User!$C$13:$M$23,2,0)</f>
        <v>156</v>
      </c>
      <c r="G288" s="93">
        <f>VLOOKUP($B288,User!$C$13:$M$23,4,0)+VLOOKUP($C288,User!$C$13:$M$23,4,0)+VLOOKUP($D288,User!$C$13:$M$23,4,0)+VLOOKUP($E288,User!$C$13:$M$23,4,0)</f>
        <v>256</v>
      </c>
      <c r="H288" s="94">
        <f>VLOOKUP($B288,User!$C$13:$M$23,11,0)+VLOOKUP($C288,User!$C$13:$M$23,11,0)+VLOOKUP($D288,User!$C$13:$M$23,11,0)+VLOOKUP($E288,User!$C$13:$M$23,11,0)</f>
        <v>10800</v>
      </c>
      <c r="I288" s="87">
        <f t="shared" si="4"/>
        <v>4</v>
      </c>
    </row>
    <row r="289" spans="2:9" ht="15.75" x14ac:dyDescent="0.25">
      <c r="B289" s="68" t="s">
        <v>12</v>
      </c>
      <c r="C289" s="8" t="s">
        <v>14</v>
      </c>
      <c r="D289" s="8" t="s">
        <v>18</v>
      </c>
      <c r="E289" s="77" t="s">
        <v>20</v>
      </c>
      <c r="F289" s="92">
        <f>VLOOKUP($B289,User!$C$13:$M$23,2,0)+VLOOKUP($C289,User!$C$13:$M$23,2,0)+VLOOKUP($D289,User!$C$13:$M$23,2,0)+VLOOKUP($E289,User!$C$13:$M$23,2,0)</f>
        <v>120</v>
      </c>
      <c r="G289" s="93">
        <f>VLOOKUP($B289,User!$C$13:$M$23,4,0)+VLOOKUP($C289,User!$C$13:$M$23,4,0)+VLOOKUP($D289,User!$C$13:$M$23,4,0)+VLOOKUP($E289,User!$C$13:$M$23,4,0)</f>
        <v>768</v>
      </c>
      <c r="H289" s="94">
        <f>VLOOKUP($B289,User!$C$13:$M$23,11,0)+VLOOKUP($C289,User!$C$13:$M$23,11,0)+VLOOKUP($D289,User!$C$13:$M$23,11,0)+VLOOKUP($E289,User!$C$13:$M$23,11,0)</f>
        <v>10800</v>
      </c>
      <c r="I289" s="87">
        <f t="shared" si="4"/>
        <v>4</v>
      </c>
    </row>
    <row r="290" spans="2:9" ht="15.75" x14ac:dyDescent="0.25">
      <c r="B290" s="68" t="s">
        <v>12</v>
      </c>
      <c r="C290" s="8" t="s">
        <v>14</v>
      </c>
      <c r="D290" s="8" t="s">
        <v>18</v>
      </c>
      <c r="E290" s="77" t="s">
        <v>21</v>
      </c>
      <c r="F290" s="92">
        <f>VLOOKUP($B290,User!$C$13:$M$23,2,0)+VLOOKUP($C290,User!$C$13:$M$23,2,0)+VLOOKUP($D290,User!$C$13:$M$23,2,0)+VLOOKUP($E290,User!$C$13:$M$23,2,0)</f>
        <v>132</v>
      </c>
      <c r="G290" s="93">
        <f>VLOOKUP($B290,User!$C$13:$M$23,4,0)+VLOOKUP($C290,User!$C$13:$M$23,4,0)+VLOOKUP($D290,User!$C$13:$M$23,4,0)+VLOOKUP($E290,User!$C$13:$M$23,4,0)</f>
        <v>512</v>
      </c>
      <c r="H290" s="94">
        <f>VLOOKUP($B290,User!$C$13:$M$23,11,0)+VLOOKUP($C290,User!$C$13:$M$23,11,0)+VLOOKUP($D290,User!$C$13:$M$23,11,0)+VLOOKUP($E290,User!$C$13:$M$23,11,0)</f>
        <v>10800</v>
      </c>
      <c r="I290" s="87">
        <f t="shared" si="4"/>
        <v>4</v>
      </c>
    </row>
    <row r="291" spans="2:9" ht="15.75" x14ac:dyDescent="0.25">
      <c r="B291" s="68" t="s">
        <v>12</v>
      </c>
      <c r="C291" s="8" t="s">
        <v>14</v>
      </c>
      <c r="D291" s="8" t="s">
        <v>18</v>
      </c>
      <c r="E291" s="77" t="s">
        <v>22</v>
      </c>
      <c r="F291" s="92">
        <f>VLOOKUP($B291,User!$C$13:$M$23,2,0)+VLOOKUP($C291,User!$C$13:$M$23,2,0)+VLOOKUP($D291,User!$C$13:$M$23,2,0)+VLOOKUP($E291,User!$C$13:$M$23,2,0)</f>
        <v>144</v>
      </c>
      <c r="G291" s="93">
        <f>VLOOKUP($B291,User!$C$13:$M$23,4,0)+VLOOKUP($C291,User!$C$13:$M$23,4,0)+VLOOKUP($D291,User!$C$13:$M$23,4,0)+VLOOKUP($E291,User!$C$13:$M$23,4,0)</f>
        <v>384</v>
      </c>
      <c r="H291" s="94">
        <f>VLOOKUP($B291,User!$C$13:$M$23,11,0)+VLOOKUP($C291,User!$C$13:$M$23,11,0)+VLOOKUP($D291,User!$C$13:$M$23,11,0)+VLOOKUP($E291,User!$C$13:$M$23,11,0)</f>
        <v>10800</v>
      </c>
      <c r="I291" s="87">
        <f t="shared" si="4"/>
        <v>4</v>
      </c>
    </row>
    <row r="292" spans="2:9" ht="15.75" x14ac:dyDescent="0.25">
      <c r="B292" s="68" t="s">
        <v>12</v>
      </c>
      <c r="C292" s="8" t="s">
        <v>14</v>
      </c>
      <c r="D292" s="8" t="s">
        <v>19</v>
      </c>
      <c r="E292" s="77" t="s">
        <v>20</v>
      </c>
      <c r="F292" s="92">
        <f>VLOOKUP($B292,User!$C$13:$M$23,2,0)+VLOOKUP($C292,User!$C$13:$M$23,2,0)+VLOOKUP($D292,User!$C$13:$M$23,2,0)+VLOOKUP($E292,User!$C$13:$M$23,2,0)</f>
        <v>108</v>
      </c>
      <c r="G292" s="93">
        <f>VLOOKUP($B292,User!$C$13:$M$23,4,0)+VLOOKUP($C292,User!$C$13:$M$23,4,0)+VLOOKUP($D292,User!$C$13:$M$23,4,0)+VLOOKUP($E292,User!$C$13:$M$23,4,0)</f>
        <v>512</v>
      </c>
      <c r="H292" s="94">
        <f>VLOOKUP($B292,User!$C$13:$M$23,11,0)+VLOOKUP($C292,User!$C$13:$M$23,11,0)+VLOOKUP($D292,User!$C$13:$M$23,11,0)+VLOOKUP($E292,User!$C$13:$M$23,11,0)</f>
        <v>14400</v>
      </c>
      <c r="I292" s="87">
        <f t="shared" si="4"/>
        <v>4</v>
      </c>
    </row>
    <row r="293" spans="2:9" ht="15.75" x14ac:dyDescent="0.25">
      <c r="B293" s="68" t="s">
        <v>12</v>
      </c>
      <c r="C293" s="8" t="s">
        <v>14</v>
      </c>
      <c r="D293" s="8" t="s">
        <v>19</v>
      </c>
      <c r="E293" s="77" t="s">
        <v>21</v>
      </c>
      <c r="F293" s="92">
        <f>VLOOKUP($B293,User!$C$13:$M$23,2,0)+VLOOKUP($C293,User!$C$13:$M$23,2,0)+VLOOKUP($D293,User!$C$13:$M$23,2,0)+VLOOKUP($E293,User!$C$13:$M$23,2,0)</f>
        <v>120</v>
      </c>
      <c r="G293" s="93">
        <f>VLOOKUP($B293,User!$C$13:$M$23,4,0)+VLOOKUP($C293,User!$C$13:$M$23,4,0)+VLOOKUP($D293,User!$C$13:$M$23,4,0)+VLOOKUP($E293,User!$C$13:$M$23,4,0)</f>
        <v>256</v>
      </c>
      <c r="H293" s="94">
        <f>VLOOKUP($B293,User!$C$13:$M$23,11,0)+VLOOKUP($C293,User!$C$13:$M$23,11,0)+VLOOKUP($D293,User!$C$13:$M$23,11,0)+VLOOKUP($E293,User!$C$13:$M$23,11,0)</f>
        <v>14400</v>
      </c>
      <c r="I293" s="87">
        <f t="shared" si="4"/>
        <v>4</v>
      </c>
    </row>
    <row r="294" spans="2:9" ht="15.75" x14ac:dyDescent="0.25">
      <c r="B294" s="68" t="s">
        <v>12</v>
      </c>
      <c r="C294" s="8" t="s">
        <v>14</v>
      </c>
      <c r="D294" s="8" t="s">
        <v>19</v>
      </c>
      <c r="E294" s="77" t="s">
        <v>22</v>
      </c>
      <c r="F294" s="92">
        <f>VLOOKUP($B294,User!$C$13:$M$23,2,0)+VLOOKUP($C294,User!$C$13:$M$23,2,0)+VLOOKUP($D294,User!$C$13:$M$23,2,0)+VLOOKUP($E294,User!$C$13:$M$23,2,0)</f>
        <v>132</v>
      </c>
      <c r="G294" s="93">
        <f>VLOOKUP($B294,User!$C$13:$M$23,4,0)+VLOOKUP($C294,User!$C$13:$M$23,4,0)+VLOOKUP($D294,User!$C$13:$M$23,4,0)+VLOOKUP($E294,User!$C$13:$M$23,4,0)</f>
        <v>128</v>
      </c>
      <c r="H294" s="94">
        <f>VLOOKUP($B294,User!$C$13:$M$23,11,0)+VLOOKUP($C294,User!$C$13:$M$23,11,0)+VLOOKUP($D294,User!$C$13:$M$23,11,0)+VLOOKUP($E294,User!$C$13:$M$23,11,0)</f>
        <v>14400</v>
      </c>
      <c r="I294" s="87">
        <f t="shared" si="4"/>
        <v>4</v>
      </c>
    </row>
    <row r="295" spans="2:9" ht="15.75" x14ac:dyDescent="0.25">
      <c r="B295" s="68" t="s">
        <v>12</v>
      </c>
      <c r="C295" s="8" t="s">
        <v>14</v>
      </c>
      <c r="D295" s="8" t="s">
        <v>20</v>
      </c>
      <c r="E295" s="77" t="s">
        <v>21</v>
      </c>
      <c r="F295" s="92">
        <f>VLOOKUP($B295,User!$C$13:$M$23,2,0)+VLOOKUP($C295,User!$C$13:$M$23,2,0)+VLOOKUP($D295,User!$C$13:$M$23,2,0)+VLOOKUP($E295,User!$C$13:$M$23,2,0)</f>
        <v>84</v>
      </c>
      <c r="G295" s="93">
        <f>VLOOKUP($B295,User!$C$13:$M$23,4,0)+VLOOKUP($C295,User!$C$13:$M$23,4,0)+VLOOKUP($D295,User!$C$13:$M$23,4,0)+VLOOKUP($E295,User!$C$13:$M$23,4,0)</f>
        <v>768</v>
      </c>
      <c r="H295" s="94">
        <f>VLOOKUP($B295,User!$C$13:$M$23,11,0)+VLOOKUP($C295,User!$C$13:$M$23,11,0)+VLOOKUP($D295,User!$C$13:$M$23,11,0)+VLOOKUP($E295,User!$C$13:$M$23,11,0)</f>
        <v>14400</v>
      </c>
      <c r="I295" s="87">
        <f t="shared" si="4"/>
        <v>4</v>
      </c>
    </row>
    <row r="296" spans="2:9" ht="15.75" x14ac:dyDescent="0.25">
      <c r="B296" s="68" t="s">
        <v>12</v>
      </c>
      <c r="C296" s="8" t="s">
        <v>14</v>
      </c>
      <c r="D296" s="8" t="s">
        <v>20</v>
      </c>
      <c r="E296" s="77" t="s">
        <v>22</v>
      </c>
      <c r="F296" s="92">
        <f>VLOOKUP($B296,User!$C$13:$M$23,2,0)+VLOOKUP($C296,User!$C$13:$M$23,2,0)+VLOOKUP($D296,User!$C$13:$M$23,2,0)+VLOOKUP($E296,User!$C$13:$M$23,2,0)</f>
        <v>96</v>
      </c>
      <c r="G296" s="93">
        <f>VLOOKUP($B296,User!$C$13:$M$23,4,0)+VLOOKUP($C296,User!$C$13:$M$23,4,0)+VLOOKUP($D296,User!$C$13:$M$23,4,0)+VLOOKUP($E296,User!$C$13:$M$23,4,0)</f>
        <v>640</v>
      </c>
      <c r="H296" s="94">
        <f>VLOOKUP($B296,User!$C$13:$M$23,11,0)+VLOOKUP($C296,User!$C$13:$M$23,11,0)+VLOOKUP($D296,User!$C$13:$M$23,11,0)+VLOOKUP($E296,User!$C$13:$M$23,11,0)</f>
        <v>14400</v>
      </c>
      <c r="I296" s="87">
        <f t="shared" si="4"/>
        <v>4</v>
      </c>
    </row>
    <row r="297" spans="2:9" ht="15.75" x14ac:dyDescent="0.25">
      <c r="B297" s="68" t="s">
        <v>12</v>
      </c>
      <c r="C297" s="8" t="s">
        <v>14</v>
      </c>
      <c r="D297" s="8" t="s">
        <v>21</v>
      </c>
      <c r="E297" s="77" t="s">
        <v>22</v>
      </c>
      <c r="F297" s="92">
        <f>VLOOKUP($B297,User!$C$13:$M$23,2,0)+VLOOKUP($C297,User!$C$13:$M$23,2,0)+VLOOKUP($D297,User!$C$13:$M$23,2,0)+VLOOKUP($E297,User!$C$13:$M$23,2,0)</f>
        <v>108</v>
      </c>
      <c r="G297" s="93">
        <f>VLOOKUP($B297,User!$C$13:$M$23,4,0)+VLOOKUP($C297,User!$C$13:$M$23,4,0)+VLOOKUP($D297,User!$C$13:$M$23,4,0)+VLOOKUP($E297,User!$C$13:$M$23,4,0)</f>
        <v>384</v>
      </c>
      <c r="H297" s="94">
        <f>VLOOKUP($B297,User!$C$13:$M$23,11,0)+VLOOKUP($C297,User!$C$13:$M$23,11,0)+VLOOKUP($D297,User!$C$13:$M$23,11,0)+VLOOKUP($E297,User!$C$13:$M$23,11,0)</f>
        <v>14400</v>
      </c>
      <c r="I297" s="87">
        <f t="shared" si="4"/>
        <v>4</v>
      </c>
    </row>
    <row r="298" spans="2:9" ht="15.75" x14ac:dyDescent="0.25">
      <c r="B298" s="68" t="s">
        <v>12</v>
      </c>
      <c r="C298" s="8" t="s">
        <v>15</v>
      </c>
      <c r="D298" s="8" t="s">
        <v>16</v>
      </c>
      <c r="E298" s="77" t="s">
        <v>17</v>
      </c>
      <c r="F298" s="92">
        <f>VLOOKUP($B298,User!$C$13:$M$23,2,0)+VLOOKUP($C298,User!$C$13:$M$23,2,0)+VLOOKUP($D298,User!$C$13:$M$23,2,0)+VLOOKUP($E298,User!$C$13:$M$23,2,0)</f>
        <v>144</v>
      </c>
      <c r="G298" s="93">
        <f>VLOOKUP($B298,User!$C$13:$M$23,4,0)+VLOOKUP($C298,User!$C$13:$M$23,4,0)+VLOOKUP($D298,User!$C$13:$M$23,4,0)+VLOOKUP($E298,User!$C$13:$M$23,4,0)</f>
        <v>1920</v>
      </c>
      <c r="H298" s="94">
        <f>VLOOKUP($B298,User!$C$13:$M$23,11,0)+VLOOKUP($C298,User!$C$13:$M$23,11,0)+VLOOKUP($D298,User!$C$13:$M$23,11,0)+VLOOKUP($E298,User!$C$13:$M$23,11,0)</f>
        <v>0</v>
      </c>
      <c r="I298" s="87">
        <f t="shared" si="4"/>
        <v>4</v>
      </c>
    </row>
    <row r="299" spans="2:9" ht="15.75" x14ac:dyDescent="0.25">
      <c r="B299" s="68" t="s">
        <v>12</v>
      </c>
      <c r="C299" s="8" t="s">
        <v>15</v>
      </c>
      <c r="D299" s="8" t="s">
        <v>16</v>
      </c>
      <c r="E299" s="77" t="s">
        <v>18</v>
      </c>
      <c r="F299" s="92">
        <f>VLOOKUP($B299,User!$C$13:$M$23,2,0)+VLOOKUP($C299,User!$C$13:$M$23,2,0)+VLOOKUP($D299,User!$C$13:$M$23,2,0)+VLOOKUP($E299,User!$C$13:$M$23,2,0)</f>
        <v>156</v>
      </c>
      <c r="G299" s="93">
        <f>VLOOKUP($B299,User!$C$13:$M$23,4,0)+VLOOKUP($C299,User!$C$13:$M$23,4,0)+VLOOKUP($D299,User!$C$13:$M$23,4,0)+VLOOKUP($E299,User!$C$13:$M$23,4,0)</f>
        <v>1664</v>
      </c>
      <c r="H299" s="94">
        <f>VLOOKUP($B299,User!$C$13:$M$23,11,0)+VLOOKUP($C299,User!$C$13:$M$23,11,0)+VLOOKUP($D299,User!$C$13:$M$23,11,0)+VLOOKUP($E299,User!$C$13:$M$23,11,0)</f>
        <v>0</v>
      </c>
      <c r="I299" s="87">
        <f t="shared" si="4"/>
        <v>4</v>
      </c>
    </row>
    <row r="300" spans="2:9" ht="15.75" x14ac:dyDescent="0.25">
      <c r="B300" s="68" t="s">
        <v>12</v>
      </c>
      <c r="C300" s="8" t="s">
        <v>15</v>
      </c>
      <c r="D300" s="8" t="s">
        <v>16</v>
      </c>
      <c r="E300" s="77" t="s">
        <v>19</v>
      </c>
      <c r="F300" s="92">
        <f>VLOOKUP($B300,User!$C$13:$M$23,2,0)+VLOOKUP($C300,User!$C$13:$M$23,2,0)+VLOOKUP($D300,User!$C$13:$M$23,2,0)+VLOOKUP($E300,User!$C$13:$M$23,2,0)</f>
        <v>144</v>
      </c>
      <c r="G300" s="93">
        <f>VLOOKUP($B300,User!$C$13:$M$23,4,0)+VLOOKUP($C300,User!$C$13:$M$23,4,0)+VLOOKUP($D300,User!$C$13:$M$23,4,0)+VLOOKUP($E300,User!$C$13:$M$23,4,0)</f>
        <v>1408</v>
      </c>
      <c r="H300" s="94">
        <f>VLOOKUP($B300,User!$C$13:$M$23,11,0)+VLOOKUP($C300,User!$C$13:$M$23,11,0)+VLOOKUP($D300,User!$C$13:$M$23,11,0)+VLOOKUP($E300,User!$C$13:$M$23,11,0)</f>
        <v>3600</v>
      </c>
      <c r="I300" s="87">
        <f t="shared" si="4"/>
        <v>4</v>
      </c>
    </row>
    <row r="301" spans="2:9" ht="15.75" x14ac:dyDescent="0.25">
      <c r="B301" s="68" t="s">
        <v>12</v>
      </c>
      <c r="C301" s="8" t="s">
        <v>15</v>
      </c>
      <c r="D301" s="8" t="s">
        <v>16</v>
      </c>
      <c r="E301" s="77" t="s">
        <v>20</v>
      </c>
      <c r="F301" s="92">
        <f>VLOOKUP($B301,User!$C$13:$M$23,2,0)+VLOOKUP($C301,User!$C$13:$M$23,2,0)+VLOOKUP($D301,User!$C$13:$M$23,2,0)+VLOOKUP($E301,User!$C$13:$M$23,2,0)</f>
        <v>108</v>
      </c>
      <c r="G301" s="93">
        <f>VLOOKUP($B301,User!$C$13:$M$23,4,0)+VLOOKUP($C301,User!$C$13:$M$23,4,0)+VLOOKUP($D301,User!$C$13:$M$23,4,0)+VLOOKUP($E301,User!$C$13:$M$23,4,0)</f>
        <v>1920</v>
      </c>
      <c r="H301" s="94">
        <f>VLOOKUP($B301,User!$C$13:$M$23,11,0)+VLOOKUP($C301,User!$C$13:$M$23,11,0)+VLOOKUP($D301,User!$C$13:$M$23,11,0)+VLOOKUP($E301,User!$C$13:$M$23,11,0)</f>
        <v>3600</v>
      </c>
      <c r="I301" s="87">
        <f t="shared" si="4"/>
        <v>4</v>
      </c>
    </row>
    <row r="302" spans="2:9" ht="15.75" x14ac:dyDescent="0.25">
      <c r="B302" s="68" t="s">
        <v>12</v>
      </c>
      <c r="C302" s="8" t="s">
        <v>15</v>
      </c>
      <c r="D302" s="8" t="s">
        <v>16</v>
      </c>
      <c r="E302" s="77" t="s">
        <v>21</v>
      </c>
      <c r="F302" s="92">
        <f>VLOOKUP($B302,User!$C$13:$M$23,2,0)+VLOOKUP($C302,User!$C$13:$M$23,2,0)+VLOOKUP($D302,User!$C$13:$M$23,2,0)+VLOOKUP($E302,User!$C$13:$M$23,2,0)</f>
        <v>120</v>
      </c>
      <c r="G302" s="93">
        <f>VLOOKUP($B302,User!$C$13:$M$23,4,0)+VLOOKUP($C302,User!$C$13:$M$23,4,0)+VLOOKUP($D302,User!$C$13:$M$23,4,0)+VLOOKUP($E302,User!$C$13:$M$23,4,0)</f>
        <v>1664</v>
      </c>
      <c r="H302" s="94">
        <f>VLOOKUP($B302,User!$C$13:$M$23,11,0)+VLOOKUP($C302,User!$C$13:$M$23,11,0)+VLOOKUP($D302,User!$C$13:$M$23,11,0)+VLOOKUP($E302,User!$C$13:$M$23,11,0)</f>
        <v>3600</v>
      </c>
      <c r="I302" s="87">
        <f t="shared" si="4"/>
        <v>4</v>
      </c>
    </row>
    <row r="303" spans="2:9" ht="15.75" x14ac:dyDescent="0.25">
      <c r="B303" s="68" t="s">
        <v>12</v>
      </c>
      <c r="C303" s="8" t="s">
        <v>15</v>
      </c>
      <c r="D303" s="8" t="s">
        <v>16</v>
      </c>
      <c r="E303" s="77" t="s">
        <v>22</v>
      </c>
      <c r="F303" s="92">
        <f>VLOOKUP($B303,User!$C$13:$M$23,2,0)+VLOOKUP($C303,User!$C$13:$M$23,2,0)+VLOOKUP($D303,User!$C$13:$M$23,2,0)+VLOOKUP($E303,User!$C$13:$M$23,2,0)</f>
        <v>132</v>
      </c>
      <c r="G303" s="93">
        <f>VLOOKUP($B303,User!$C$13:$M$23,4,0)+VLOOKUP($C303,User!$C$13:$M$23,4,0)+VLOOKUP($D303,User!$C$13:$M$23,4,0)+VLOOKUP($E303,User!$C$13:$M$23,4,0)</f>
        <v>1536</v>
      </c>
      <c r="H303" s="94">
        <f>VLOOKUP($B303,User!$C$13:$M$23,11,0)+VLOOKUP($C303,User!$C$13:$M$23,11,0)+VLOOKUP($D303,User!$C$13:$M$23,11,0)+VLOOKUP($E303,User!$C$13:$M$23,11,0)</f>
        <v>3600</v>
      </c>
      <c r="I303" s="87">
        <f t="shared" si="4"/>
        <v>4</v>
      </c>
    </row>
    <row r="304" spans="2:9" ht="15.75" x14ac:dyDescent="0.25">
      <c r="B304" s="68" t="s">
        <v>12</v>
      </c>
      <c r="C304" s="8" t="s">
        <v>15</v>
      </c>
      <c r="D304" s="8" t="s">
        <v>17</v>
      </c>
      <c r="E304" s="77" t="s">
        <v>18</v>
      </c>
      <c r="F304" s="92">
        <f>VLOOKUP($B304,User!$C$13:$M$23,2,0)+VLOOKUP($C304,User!$C$13:$M$23,2,0)+VLOOKUP($D304,User!$C$13:$M$23,2,0)+VLOOKUP($E304,User!$C$13:$M$23,2,0)</f>
        <v>168</v>
      </c>
      <c r="G304" s="93">
        <f>VLOOKUP($B304,User!$C$13:$M$23,4,0)+VLOOKUP($C304,User!$C$13:$M$23,4,0)+VLOOKUP($D304,User!$C$13:$M$23,4,0)+VLOOKUP($E304,User!$C$13:$M$23,4,0)</f>
        <v>1536</v>
      </c>
      <c r="H304" s="94">
        <f>VLOOKUP($B304,User!$C$13:$M$23,11,0)+VLOOKUP($C304,User!$C$13:$M$23,11,0)+VLOOKUP($D304,User!$C$13:$M$23,11,0)+VLOOKUP($E304,User!$C$13:$M$23,11,0)</f>
        <v>0</v>
      </c>
      <c r="I304" s="87">
        <f t="shared" si="4"/>
        <v>4</v>
      </c>
    </row>
    <row r="305" spans="2:9" ht="15.75" x14ac:dyDescent="0.25">
      <c r="B305" s="68" t="s">
        <v>12</v>
      </c>
      <c r="C305" s="8" t="s">
        <v>15</v>
      </c>
      <c r="D305" s="8" t="s">
        <v>17</v>
      </c>
      <c r="E305" s="77" t="s">
        <v>19</v>
      </c>
      <c r="F305" s="92">
        <f>VLOOKUP($B305,User!$C$13:$M$23,2,0)+VLOOKUP($C305,User!$C$13:$M$23,2,0)+VLOOKUP($D305,User!$C$13:$M$23,2,0)+VLOOKUP($E305,User!$C$13:$M$23,2,0)</f>
        <v>156</v>
      </c>
      <c r="G305" s="93">
        <f>VLOOKUP($B305,User!$C$13:$M$23,4,0)+VLOOKUP($C305,User!$C$13:$M$23,4,0)+VLOOKUP($D305,User!$C$13:$M$23,4,0)+VLOOKUP($E305,User!$C$13:$M$23,4,0)</f>
        <v>1280</v>
      </c>
      <c r="H305" s="94">
        <f>VLOOKUP($B305,User!$C$13:$M$23,11,0)+VLOOKUP($C305,User!$C$13:$M$23,11,0)+VLOOKUP($D305,User!$C$13:$M$23,11,0)+VLOOKUP($E305,User!$C$13:$M$23,11,0)</f>
        <v>3600</v>
      </c>
      <c r="I305" s="87">
        <f t="shared" si="4"/>
        <v>4</v>
      </c>
    </row>
    <row r="306" spans="2:9" ht="15.75" x14ac:dyDescent="0.25">
      <c r="B306" s="68" t="s">
        <v>12</v>
      </c>
      <c r="C306" s="8" t="s">
        <v>15</v>
      </c>
      <c r="D306" s="8" t="s">
        <v>17</v>
      </c>
      <c r="E306" s="77" t="s">
        <v>20</v>
      </c>
      <c r="F306" s="92">
        <f>VLOOKUP($B306,User!$C$13:$M$23,2,0)+VLOOKUP($C306,User!$C$13:$M$23,2,0)+VLOOKUP($D306,User!$C$13:$M$23,2,0)+VLOOKUP($E306,User!$C$13:$M$23,2,0)</f>
        <v>120</v>
      </c>
      <c r="G306" s="93">
        <f>VLOOKUP($B306,User!$C$13:$M$23,4,0)+VLOOKUP($C306,User!$C$13:$M$23,4,0)+VLOOKUP($D306,User!$C$13:$M$23,4,0)+VLOOKUP($E306,User!$C$13:$M$23,4,0)</f>
        <v>1792</v>
      </c>
      <c r="H306" s="94">
        <f>VLOOKUP($B306,User!$C$13:$M$23,11,0)+VLOOKUP($C306,User!$C$13:$M$23,11,0)+VLOOKUP($D306,User!$C$13:$M$23,11,0)+VLOOKUP($E306,User!$C$13:$M$23,11,0)</f>
        <v>3600</v>
      </c>
      <c r="I306" s="87">
        <f t="shared" si="4"/>
        <v>4</v>
      </c>
    </row>
    <row r="307" spans="2:9" ht="15.75" x14ac:dyDescent="0.25">
      <c r="B307" s="68" t="s">
        <v>12</v>
      </c>
      <c r="C307" s="8" t="s">
        <v>15</v>
      </c>
      <c r="D307" s="8" t="s">
        <v>17</v>
      </c>
      <c r="E307" s="77" t="s">
        <v>21</v>
      </c>
      <c r="F307" s="92">
        <f>VLOOKUP($B307,User!$C$13:$M$23,2,0)+VLOOKUP($C307,User!$C$13:$M$23,2,0)+VLOOKUP($D307,User!$C$13:$M$23,2,0)+VLOOKUP($E307,User!$C$13:$M$23,2,0)</f>
        <v>132</v>
      </c>
      <c r="G307" s="93">
        <f>VLOOKUP($B307,User!$C$13:$M$23,4,0)+VLOOKUP($C307,User!$C$13:$M$23,4,0)+VLOOKUP($D307,User!$C$13:$M$23,4,0)+VLOOKUP($E307,User!$C$13:$M$23,4,0)</f>
        <v>1536</v>
      </c>
      <c r="H307" s="94">
        <f>VLOOKUP($B307,User!$C$13:$M$23,11,0)+VLOOKUP($C307,User!$C$13:$M$23,11,0)+VLOOKUP($D307,User!$C$13:$M$23,11,0)+VLOOKUP($E307,User!$C$13:$M$23,11,0)</f>
        <v>3600</v>
      </c>
      <c r="I307" s="87">
        <f t="shared" si="4"/>
        <v>4</v>
      </c>
    </row>
    <row r="308" spans="2:9" ht="15.75" x14ac:dyDescent="0.25">
      <c r="B308" s="68" t="s">
        <v>12</v>
      </c>
      <c r="C308" s="8" t="s">
        <v>15</v>
      </c>
      <c r="D308" s="8" t="s">
        <v>17</v>
      </c>
      <c r="E308" s="77" t="s">
        <v>22</v>
      </c>
      <c r="F308" s="92">
        <f>VLOOKUP($B308,User!$C$13:$M$23,2,0)+VLOOKUP($C308,User!$C$13:$M$23,2,0)+VLOOKUP($D308,User!$C$13:$M$23,2,0)+VLOOKUP($E308,User!$C$13:$M$23,2,0)</f>
        <v>144</v>
      </c>
      <c r="G308" s="93">
        <f>VLOOKUP($B308,User!$C$13:$M$23,4,0)+VLOOKUP($C308,User!$C$13:$M$23,4,0)+VLOOKUP($D308,User!$C$13:$M$23,4,0)+VLOOKUP($E308,User!$C$13:$M$23,4,0)</f>
        <v>1408</v>
      </c>
      <c r="H308" s="94">
        <f>VLOOKUP($B308,User!$C$13:$M$23,11,0)+VLOOKUP($C308,User!$C$13:$M$23,11,0)+VLOOKUP($D308,User!$C$13:$M$23,11,0)+VLOOKUP($E308,User!$C$13:$M$23,11,0)</f>
        <v>3600</v>
      </c>
      <c r="I308" s="87">
        <f t="shared" si="4"/>
        <v>4</v>
      </c>
    </row>
    <row r="309" spans="2:9" ht="15.75" x14ac:dyDescent="0.25">
      <c r="B309" s="68" t="s">
        <v>12</v>
      </c>
      <c r="C309" s="8" t="s">
        <v>15</v>
      </c>
      <c r="D309" s="8" t="s">
        <v>18</v>
      </c>
      <c r="E309" s="77" t="s">
        <v>19</v>
      </c>
      <c r="F309" s="92">
        <f>VLOOKUP($B309,User!$C$13:$M$23,2,0)+VLOOKUP($C309,User!$C$13:$M$23,2,0)+VLOOKUP($D309,User!$C$13:$M$23,2,0)+VLOOKUP($E309,User!$C$13:$M$23,2,0)</f>
        <v>168</v>
      </c>
      <c r="G309" s="93">
        <f>VLOOKUP($B309,User!$C$13:$M$23,4,0)+VLOOKUP($C309,User!$C$13:$M$23,4,0)+VLOOKUP($D309,User!$C$13:$M$23,4,0)+VLOOKUP($E309,User!$C$13:$M$23,4,0)</f>
        <v>1024</v>
      </c>
      <c r="H309" s="94">
        <f>VLOOKUP($B309,User!$C$13:$M$23,11,0)+VLOOKUP($C309,User!$C$13:$M$23,11,0)+VLOOKUP($D309,User!$C$13:$M$23,11,0)+VLOOKUP($E309,User!$C$13:$M$23,11,0)</f>
        <v>3600</v>
      </c>
      <c r="I309" s="87">
        <f t="shared" si="4"/>
        <v>4</v>
      </c>
    </row>
    <row r="310" spans="2:9" ht="15.75" x14ac:dyDescent="0.25">
      <c r="B310" s="68" t="s">
        <v>12</v>
      </c>
      <c r="C310" s="8" t="s">
        <v>15</v>
      </c>
      <c r="D310" s="8" t="s">
        <v>18</v>
      </c>
      <c r="E310" s="77" t="s">
        <v>20</v>
      </c>
      <c r="F310" s="92">
        <f>VLOOKUP($B310,User!$C$13:$M$23,2,0)+VLOOKUP($C310,User!$C$13:$M$23,2,0)+VLOOKUP($D310,User!$C$13:$M$23,2,0)+VLOOKUP($E310,User!$C$13:$M$23,2,0)</f>
        <v>132</v>
      </c>
      <c r="G310" s="93">
        <f>VLOOKUP($B310,User!$C$13:$M$23,4,0)+VLOOKUP($C310,User!$C$13:$M$23,4,0)+VLOOKUP($D310,User!$C$13:$M$23,4,0)+VLOOKUP($E310,User!$C$13:$M$23,4,0)</f>
        <v>1536</v>
      </c>
      <c r="H310" s="94">
        <f>VLOOKUP($B310,User!$C$13:$M$23,11,0)+VLOOKUP($C310,User!$C$13:$M$23,11,0)+VLOOKUP($D310,User!$C$13:$M$23,11,0)+VLOOKUP($E310,User!$C$13:$M$23,11,0)</f>
        <v>3600</v>
      </c>
      <c r="I310" s="87">
        <f t="shared" si="4"/>
        <v>4</v>
      </c>
    </row>
    <row r="311" spans="2:9" ht="15.75" x14ac:dyDescent="0.25">
      <c r="B311" s="68" t="s">
        <v>12</v>
      </c>
      <c r="C311" s="8" t="s">
        <v>15</v>
      </c>
      <c r="D311" s="8" t="s">
        <v>18</v>
      </c>
      <c r="E311" s="77" t="s">
        <v>21</v>
      </c>
      <c r="F311" s="92">
        <f>VLOOKUP($B311,User!$C$13:$M$23,2,0)+VLOOKUP($C311,User!$C$13:$M$23,2,0)+VLOOKUP($D311,User!$C$13:$M$23,2,0)+VLOOKUP($E311,User!$C$13:$M$23,2,0)</f>
        <v>144</v>
      </c>
      <c r="G311" s="93">
        <f>VLOOKUP($B311,User!$C$13:$M$23,4,0)+VLOOKUP($C311,User!$C$13:$M$23,4,0)+VLOOKUP($D311,User!$C$13:$M$23,4,0)+VLOOKUP($E311,User!$C$13:$M$23,4,0)</f>
        <v>1280</v>
      </c>
      <c r="H311" s="94">
        <f>VLOOKUP($B311,User!$C$13:$M$23,11,0)+VLOOKUP($C311,User!$C$13:$M$23,11,0)+VLOOKUP($D311,User!$C$13:$M$23,11,0)+VLOOKUP($E311,User!$C$13:$M$23,11,0)</f>
        <v>3600</v>
      </c>
      <c r="I311" s="87">
        <f t="shared" si="4"/>
        <v>4</v>
      </c>
    </row>
    <row r="312" spans="2:9" ht="15.75" x14ac:dyDescent="0.25">
      <c r="B312" s="68" t="s">
        <v>12</v>
      </c>
      <c r="C312" s="8" t="s">
        <v>15</v>
      </c>
      <c r="D312" s="8" t="s">
        <v>18</v>
      </c>
      <c r="E312" s="77" t="s">
        <v>22</v>
      </c>
      <c r="F312" s="92">
        <f>VLOOKUP($B312,User!$C$13:$M$23,2,0)+VLOOKUP($C312,User!$C$13:$M$23,2,0)+VLOOKUP($D312,User!$C$13:$M$23,2,0)+VLOOKUP($E312,User!$C$13:$M$23,2,0)</f>
        <v>156</v>
      </c>
      <c r="G312" s="93">
        <f>VLOOKUP($B312,User!$C$13:$M$23,4,0)+VLOOKUP($C312,User!$C$13:$M$23,4,0)+VLOOKUP($D312,User!$C$13:$M$23,4,0)+VLOOKUP($E312,User!$C$13:$M$23,4,0)</f>
        <v>1152</v>
      </c>
      <c r="H312" s="94">
        <f>VLOOKUP($B312,User!$C$13:$M$23,11,0)+VLOOKUP($C312,User!$C$13:$M$23,11,0)+VLOOKUP($D312,User!$C$13:$M$23,11,0)+VLOOKUP($E312,User!$C$13:$M$23,11,0)</f>
        <v>3600</v>
      </c>
      <c r="I312" s="87">
        <f t="shared" si="4"/>
        <v>4</v>
      </c>
    </row>
    <row r="313" spans="2:9" ht="15.75" x14ac:dyDescent="0.25">
      <c r="B313" s="68" t="s">
        <v>12</v>
      </c>
      <c r="C313" s="8" t="s">
        <v>15</v>
      </c>
      <c r="D313" s="8" t="s">
        <v>19</v>
      </c>
      <c r="E313" s="77" t="s">
        <v>20</v>
      </c>
      <c r="F313" s="92">
        <f>VLOOKUP($B313,User!$C$13:$M$23,2,0)+VLOOKUP($C313,User!$C$13:$M$23,2,0)+VLOOKUP($D313,User!$C$13:$M$23,2,0)+VLOOKUP($E313,User!$C$13:$M$23,2,0)</f>
        <v>120</v>
      </c>
      <c r="G313" s="93">
        <f>VLOOKUP($B313,User!$C$13:$M$23,4,0)+VLOOKUP($C313,User!$C$13:$M$23,4,0)+VLOOKUP($D313,User!$C$13:$M$23,4,0)+VLOOKUP($E313,User!$C$13:$M$23,4,0)</f>
        <v>1280</v>
      </c>
      <c r="H313" s="94">
        <f>VLOOKUP($B313,User!$C$13:$M$23,11,0)+VLOOKUP($C313,User!$C$13:$M$23,11,0)+VLOOKUP($D313,User!$C$13:$M$23,11,0)+VLOOKUP($E313,User!$C$13:$M$23,11,0)</f>
        <v>7200</v>
      </c>
      <c r="I313" s="87">
        <f t="shared" si="4"/>
        <v>4</v>
      </c>
    </row>
    <row r="314" spans="2:9" ht="15.75" x14ac:dyDescent="0.25">
      <c r="B314" s="68" t="s">
        <v>12</v>
      </c>
      <c r="C314" s="8" t="s">
        <v>15</v>
      </c>
      <c r="D314" s="8" t="s">
        <v>19</v>
      </c>
      <c r="E314" s="77" t="s">
        <v>21</v>
      </c>
      <c r="F314" s="92">
        <f>VLOOKUP($B314,User!$C$13:$M$23,2,0)+VLOOKUP($C314,User!$C$13:$M$23,2,0)+VLOOKUP($D314,User!$C$13:$M$23,2,0)+VLOOKUP($E314,User!$C$13:$M$23,2,0)</f>
        <v>132</v>
      </c>
      <c r="G314" s="93">
        <f>VLOOKUP($B314,User!$C$13:$M$23,4,0)+VLOOKUP($C314,User!$C$13:$M$23,4,0)+VLOOKUP($D314,User!$C$13:$M$23,4,0)+VLOOKUP($E314,User!$C$13:$M$23,4,0)</f>
        <v>1024</v>
      </c>
      <c r="H314" s="94">
        <f>VLOOKUP($B314,User!$C$13:$M$23,11,0)+VLOOKUP($C314,User!$C$13:$M$23,11,0)+VLOOKUP($D314,User!$C$13:$M$23,11,0)+VLOOKUP($E314,User!$C$13:$M$23,11,0)</f>
        <v>7200</v>
      </c>
      <c r="I314" s="87">
        <f t="shared" si="4"/>
        <v>4</v>
      </c>
    </row>
    <row r="315" spans="2:9" ht="15.75" x14ac:dyDescent="0.25">
      <c r="B315" s="68" t="s">
        <v>12</v>
      </c>
      <c r="C315" s="8" t="s">
        <v>15</v>
      </c>
      <c r="D315" s="8" t="s">
        <v>19</v>
      </c>
      <c r="E315" s="77" t="s">
        <v>22</v>
      </c>
      <c r="F315" s="92">
        <f>VLOOKUP($B315,User!$C$13:$M$23,2,0)+VLOOKUP($C315,User!$C$13:$M$23,2,0)+VLOOKUP($D315,User!$C$13:$M$23,2,0)+VLOOKUP($E315,User!$C$13:$M$23,2,0)</f>
        <v>144</v>
      </c>
      <c r="G315" s="93">
        <f>VLOOKUP($B315,User!$C$13:$M$23,4,0)+VLOOKUP($C315,User!$C$13:$M$23,4,0)+VLOOKUP($D315,User!$C$13:$M$23,4,0)+VLOOKUP($E315,User!$C$13:$M$23,4,0)</f>
        <v>896</v>
      </c>
      <c r="H315" s="94">
        <f>VLOOKUP($B315,User!$C$13:$M$23,11,0)+VLOOKUP($C315,User!$C$13:$M$23,11,0)+VLOOKUP($D315,User!$C$13:$M$23,11,0)+VLOOKUP($E315,User!$C$13:$M$23,11,0)</f>
        <v>7200</v>
      </c>
      <c r="I315" s="87">
        <f t="shared" si="4"/>
        <v>4</v>
      </c>
    </row>
    <row r="316" spans="2:9" ht="15.75" x14ac:dyDescent="0.25">
      <c r="B316" s="68" t="s">
        <v>12</v>
      </c>
      <c r="C316" s="8" t="s">
        <v>15</v>
      </c>
      <c r="D316" s="8" t="s">
        <v>20</v>
      </c>
      <c r="E316" s="77" t="s">
        <v>21</v>
      </c>
      <c r="F316" s="92">
        <f>VLOOKUP($B316,User!$C$13:$M$23,2,0)+VLOOKUP($C316,User!$C$13:$M$23,2,0)+VLOOKUP($D316,User!$C$13:$M$23,2,0)+VLOOKUP($E316,User!$C$13:$M$23,2,0)</f>
        <v>96</v>
      </c>
      <c r="G316" s="93">
        <f>VLOOKUP($B316,User!$C$13:$M$23,4,0)+VLOOKUP($C316,User!$C$13:$M$23,4,0)+VLOOKUP($D316,User!$C$13:$M$23,4,0)+VLOOKUP($E316,User!$C$13:$M$23,4,0)</f>
        <v>1536</v>
      </c>
      <c r="H316" s="94">
        <f>VLOOKUP($B316,User!$C$13:$M$23,11,0)+VLOOKUP($C316,User!$C$13:$M$23,11,0)+VLOOKUP($D316,User!$C$13:$M$23,11,0)+VLOOKUP($E316,User!$C$13:$M$23,11,0)</f>
        <v>7200</v>
      </c>
      <c r="I316" s="87">
        <f t="shared" si="4"/>
        <v>4</v>
      </c>
    </row>
    <row r="317" spans="2:9" ht="15.75" x14ac:dyDescent="0.25">
      <c r="B317" s="68" t="s">
        <v>12</v>
      </c>
      <c r="C317" s="8" t="s">
        <v>15</v>
      </c>
      <c r="D317" s="8" t="s">
        <v>20</v>
      </c>
      <c r="E317" s="77" t="s">
        <v>22</v>
      </c>
      <c r="F317" s="92">
        <f>VLOOKUP($B317,User!$C$13:$M$23,2,0)+VLOOKUP($C317,User!$C$13:$M$23,2,0)+VLOOKUP($D317,User!$C$13:$M$23,2,0)+VLOOKUP($E317,User!$C$13:$M$23,2,0)</f>
        <v>108</v>
      </c>
      <c r="G317" s="93">
        <f>VLOOKUP($B317,User!$C$13:$M$23,4,0)+VLOOKUP($C317,User!$C$13:$M$23,4,0)+VLOOKUP($D317,User!$C$13:$M$23,4,0)+VLOOKUP($E317,User!$C$13:$M$23,4,0)</f>
        <v>1408</v>
      </c>
      <c r="H317" s="94">
        <f>VLOOKUP($B317,User!$C$13:$M$23,11,0)+VLOOKUP($C317,User!$C$13:$M$23,11,0)+VLOOKUP($D317,User!$C$13:$M$23,11,0)+VLOOKUP($E317,User!$C$13:$M$23,11,0)</f>
        <v>7200</v>
      </c>
      <c r="I317" s="87">
        <f t="shared" si="4"/>
        <v>4</v>
      </c>
    </row>
    <row r="318" spans="2:9" ht="15.75" x14ac:dyDescent="0.25">
      <c r="B318" s="68" t="s">
        <v>12</v>
      </c>
      <c r="C318" s="8" t="s">
        <v>15</v>
      </c>
      <c r="D318" s="8" t="s">
        <v>21</v>
      </c>
      <c r="E318" s="77" t="s">
        <v>22</v>
      </c>
      <c r="F318" s="92">
        <f>VLOOKUP($B318,User!$C$13:$M$23,2,0)+VLOOKUP($C318,User!$C$13:$M$23,2,0)+VLOOKUP($D318,User!$C$13:$M$23,2,0)+VLOOKUP($E318,User!$C$13:$M$23,2,0)</f>
        <v>120</v>
      </c>
      <c r="G318" s="93">
        <f>VLOOKUP($B318,User!$C$13:$M$23,4,0)+VLOOKUP($C318,User!$C$13:$M$23,4,0)+VLOOKUP($D318,User!$C$13:$M$23,4,0)+VLOOKUP($E318,User!$C$13:$M$23,4,0)</f>
        <v>1152</v>
      </c>
      <c r="H318" s="94">
        <f>VLOOKUP($B318,User!$C$13:$M$23,11,0)+VLOOKUP($C318,User!$C$13:$M$23,11,0)+VLOOKUP($D318,User!$C$13:$M$23,11,0)+VLOOKUP($E318,User!$C$13:$M$23,11,0)</f>
        <v>7200</v>
      </c>
      <c r="I318" s="87">
        <f t="shared" si="4"/>
        <v>4</v>
      </c>
    </row>
    <row r="319" spans="2:9" ht="15.75" x14ac:dyDescent="0.25">
      <c r="B319" s="68" t="s">
        <v>12</v>
      </c>
      <c r="C319" s="8" t="s">
        <v>16</v>
      </c>
      <c r="D319" s="8" t="s">
        <v>17</v>
      </c>
      <c r="E319" s="77" t="s">
        <v>18</v>
      </c>
      <c r="F319" s="92">
        <f>VLOOKUP($B319,User!$C$13:$M$23,2,0)+VLOOKUP($C319,User!$C$13:$M$23,2,0)+VLOOKUP($D319,User!$C$13:$M$23,2,0)+VLOOKUP($E319,User!$C$13:$M$23,2,0)</f>
        <v>180</v>
      </c>
      <c r="G319" s="93">
        <f>VLOOKUP($B319,User!$C$13:$M$23,4,0)+VLOOKUP($C319,User!$C$13:$M$23,4,0)+VLOOKUP($D319,User!$C$13:$M$23,4,0)+VLOOKUP($E319,User!$C$13:$M$23,4,0)</f>
        <v>1408</v>
      </c>
      <c r="H319" s="94">
        <f>VLOOKUP($B319,User!$C$13:$M$23,11,0)+VLOOKUP($C319,User!$C$13:$M$23,11,0)+VLOOKUP($D319,User!$C$13:$M$23,11,0)+VLOOKUP($E319,User!$C$13:$M$23,11,0)</f>
        <v>0</v>
      </c>
      <c r="I319" s="87">
        <f t="shared" si="4"/>
        <v>4</v>
      </c>
    </row>
    <row r="320" spans="2:9" ht="15.75" x14ac:dyDescent="0.25">
      <c r="B320" s="68" t="s">
        <v>12</v>
      </c>
      <c r="C320" s="8" t="s">
        <v>16</v>
      </c>
      <c r="D320" s="8" t="s">
        <v>17</v>
      </c>
      <c r="E320" s="77" t="s">
        <v>19</v>
      </c>
      <c r="F320" s="92">
        <f>VLOOKUP($B320,User!$C$13:$M$23,2,0)+VLOOKUP($C320,User!$C$13:$M$23,2,0)+VLOOKUP($D320,User!$C$13:$M$23,2,0)+VLOOKUP($E320,User!$C$13:$M$23,2,0)</f>
        <v>168</v>
      </c>
      <c r="G320" s="93">
        <f>VLOOKUP($B320,User!$C$13:$M$23,4,0)+VLOOKUP($C320,User!$C$13:$M$23,4,0)+VLOOKUP($D320,User!$C$13:$M$23,4,0)+VLOOKUP($E320,User!$C$13:$M$23,4,0)</f>
        <v>1152</v>
      </c>
      <c r="H320" s="94">
        <f>VLOOKUP($B320,User!$C$13:$M$23,11,0)+VLOOKUP($C320,User!$C$13:$M$23,11,0)+VLOOKUP($D320,User!$C$13:$M$23,11,0)+VLOOKUP($E320,User!$C$13:$M$23,11,0)</f>
        <v>3600</v>
      </c>
      <c r="I320" s="87">
        <f t="shared" si="4"/>
        <v>4</v>
      </c>
    </row>
    <row r="321" spans="2:9" ht="15.75" x14ac:dyDescent="0.25">
      <c r="B321" s="68" t="s">
        <v>12</v>
      </c>
      <c r="C321" s="8" t="s">
        <v>16</v>
      </c>
      <c r="D321" s="8" t="s">
        <v>17</v>
      </c>
      <c r="E321" s="77" t="s">
        <v>20</v>
      </c>
      <c r="F321" s="92">
        <f>VLOOKUP($B321,User!$C$13:$M$23,2,0)+VLOOKUP($C321,User!$C$13:$M$23,2,0)+VLOOKUP($D321,User!$C$13:$M$23,2,0)+VLOOKUP($E321,User!$C$13:$M$23,2,0)</f>
        <v>132</v>
      </c>
      <c r="G321" s="93">
        <f>VLOOKUP($B321,User!$C$13:$M$23,4,0)+VLOOKUP($C321,User!$C$13:$M$23,4,0)+VLOOKUP($D321,User!$C$13:$M$23,4,0)+VLOOKUP($E321,User!$C$13:$M$23,4,0)</f>
        <v>1664</v>
      </c>
      <c r="H321" s="94">
        <f>VLOOKUP($B321,User!$C$13:$M$23,11,0)+VLOOKUP($C321,User!$C$13:$M$23,11,0)+VLOOKUP($D321,User!$C$13:$M$23,11,0)+VLOOKUP($E321,User!$C$13:$M$23,11,0)</f>
        <v>3600</v>
      </c>
      <c r="I321" s="87">
        <f t="shared" si="4"/>
        <v>4</v>
      </c>
    </row>
    <row r="322" spans="2:9" ht="15.75" x14ac:dyDescent="0.25">
      <c r="B322" s="68" t="s">
        <v>12</v>
      </c>
      <c r="C322" s="8" t="s">
        <v>16</v>
      </c>
      <c r="D322" s="8" t="s">
        <v>17</v>
      </c>
      <c r="E322" s="77" t="s">
        <v>21</v>
      </c>
      <c r="F322" s="92">
        <f>VLOOKUP($B322,User!$C$13:$M$23,2,0)+VLOOKUP($C322,User!$C$13:$M$23,2,0)+VLOOKUP($D322,User!$C$13:$M$23,2,0)+VLOOKUP($E322,User!$C$13:$M$23,2,0)</f>
        <v>144</v>
      </c>
      <c r="G322" s="93">
        <f>VLOOKUP($B322,User!$C$13:$M$23,4,0)+VLOOKUP($C322,User!$C$13:$M$23,4,0)+VLOOKUP($D322,User!$C$13:$M$23,4,0)+VLOOKUP($E322,User!$C$13:$M$23,4,0)</f>
        <v>1408</v>
      </c>
      <c r="H322" s="94">
        <f>VLOOKUP($B322,User!$C$13:$M$23,11,0)+VLOOKUP($C322,User!$C$13:$M$23,11,0)+VLOOKUP($D322,User!$C$13:$M$23,11,0)+VLOOKUP($E322,User!$C$13:$M$23,11,0)</f>
        <v>3600</v>
      </c>
      <c r="I322" s="87">
        <f t="shared" si="4"/>
        <v>4</v>
      </c>
    </row>
    <row r="323" spans="2:9" ht="15.75" x14ac:dyDescent="0.25">
      <c r="B323" s="68" t="s">
        <v>12</v>
      </c>
      <c r="C323" s="8" t="s">
        <v>16</v>
      </c>
      <c r="D323" s="8" t="s">
        <v>17</v>
      </c>
      <c r="E323" s="77" t="s">
        <v>22</v>
      </c>
      <c r="F323" s="92">
        <f>VLOOKUP($B323,User!$C$13:$M$23,2,0)+VLOOKUP($C323,User!$C$13:$M$23,2,0)+VLOOKUP($D323,User!$C$13:$M$23,2,0)+VLOOKUP($E323,User!$C$13:$M$23,2,0)</f>
        <v>156</v>
      </c>
      <c r="G323" s="93">
        <f>VLOOKUP($B323,User!$C$13:$M$23,4,0)+VLOOKUP($C323,User!$C$13:$M$23,4,0)+VLOOKUP($D323,User!$C$13:$M$23,4,0)+VLOOKUP($E323,User!$C$13:$M$23,4,0)</f>
        <v>1280</v>
      </c>
      <c r="H323" s="94">
        <f>VLOOKUP($B323,User!$C$13:$M$23,11,0)+VLOOKUP($C323,User!$C$13:$M$23,11,0)+VLOOKUP($D323,User!$C$13:$M$23,11,0)+VLOOKUP($E323,User!$C$13:$M$23,11,0)</f>
        <v>3600</v>
      </c>
      <c r="I323" s="87">
        <f t="shared" ref="I323:I386" si="5">COUNTA(B323,C323,D323,E323)</f>
        <v>4</v>
      </c>
    </row>
    <row r="324" spans="2:9" ht="15.75" x14ac:dyDescent="0.25">
      <c r="B324" s="68" t="s">
        <v>12</v>
      </c>
      <c r="C324" s="8" t="s">
        <v>16</v>
      </c>
      <c r="D324" s="8" t="s">
        <v>18</v>
      </c>
      <c r="E324" s="77" t="s">
        <v>19</v>
      </c>
      <c r="F324" s="92">
        <f>VLOOKUP($B324,User!$C$13:$M$23,2,0)+VLOOKUP($C324,User!$C$13:$M$23,2,0)+VLOOKUP($D324,User!$C$13:$M$23,2,0)+VLOOKUP($E324,User!$C$13:$M$23,2,0)</f>
        <v>180</v>
      </c>
      <c r="G324" s="93">
        <f>VLOOKUP($B324,User!$C$13:$M$23,4,0)+VLOOKUP($C324,User!$C$13:$M$23,4,0)+VLOOKUP($D324,User!$C$13:$M$23,4,0)+VLOOKUP($E324,User!$C$13:$M$23,4,0)</f>
        <v>896</v>
      </c>
      <c r="H324" s="94">
        <f>VLOOKUP($B324,User!$C$13:$M$23,11,0)+VLOOKUP($C324,User!$C$13:$M$23,11,0)+VLOOKUP($D324,User!$C$13:$M$23,11,0)+VLOOKUP($E324,User!$C$13:$M$23,11,0)</f>
        <v>3600</v>
      </c>
      <c r="I324" s="87">
        <f t="shared" si="5"/>
        <v>4</v>
      </c>
    </row>
    <row r="325" spans="2:9" ht="15.75" x14ac:dyDescent="0.25">
      <c r="B325" s="68" t="s">
        <v>12</v>
      </c>
      <c r="C325" s="8" t="s">
        <v>16</v>
      </c>
      <c r="D325" s="8" t="s">
        <v>18</v>
      </c>
      <c r="E325" s="77" t="s">
        <v>20</v>
      </c>
      <c r="F325" s="92">
        <f>VLOOKUP($B325,User!$C$13:$M$23,2,0)+VLOOKUP($C325,User!$C$13:$M$23,2,0)+VLOOKUP($D325,User!$C$13:$M$23,2,0)+VLOOKUP($E325,User!$C$13:$M$23,2,0)</f>
        <v>144</v>
      </c>
      <c r="G325" s="93">
        <f>VLOOKUP($B325,User!$C$13:$M$23,4,0)+VLOOKUP($C325,User!$C$13:$M$23,4,0)+VLOOKUP($D325,User!$C$13:$M$23,4,0)+VLOOKUP($E325,User!$C$13:$M$23,4,0)</f>
        <v>1408</v>
      </c>
      <c r="H325" s="94">
        <f>VLOOKUP($B325,User!$C$13:$M$23,11,0)+VLOOKUP($C325,User!$C$13:$M$23,11,0)+VLOOKUP($D325,User!$C$13:$M$23,11,0)+VLOOKUP($E325,User!$C$13:$M$23,11,0)</f>
        <v>3600</v>
      </c>
      <c r="I325" s="87">
        <f t="shared" si="5"/>
        <v>4</v>
      </c>
    </row>
    <row r="326" spans="2:9" ht="15.75" x14ac:dyDescent="0.25">
      <c r="B326" s="68" t="s">
        <v>12</v>
      </c>
      <c r="C326" s="8" t="s">
        <v>16</v>
      </c>
      <c r="D326" s="8" t="s">
        <v>18</v>
      </c>
      <c r="E326" s="77" t="s">
        <v>21</v>
      </c>
      <c r="F326" s="92">
        <f>VLOOKUP($B326,User!$C$13:$M$23,2,0)+VLOOKUP($C326,User!$C$13:$M$23,2,0)+VLOOKUP($D326,User!$C$13:$M$23,2,0)+VLOOKUP($E326,User!$C$13:$M$23,2,0)</f>
        <v>156</v>
      </c>
      <c r="G326" s="93">
        <f>VLOOKUP($B326,User!$C$13:$M$23,4,0)+VLOOKUP($C326,User!$C$13:$M$23,4,0)+VLOOKUP($D326,User!$C$13:$M$23,4,0)+VLOOKUP($E326,User!$C$13:$M$23,4,0)</f>
        <v>1152</v>
      </c>
      <c r="H326" s="94">
        <f>VLOOKUP($B326,User!$C$13:$M$23,11,0)+VLOOKUP($C326,User!$C$13:$M$23,11,0)+VLOOKUP($D326,User!$C$13:$M$23,11,0)+VLOOKUP($E326,User!$C$13:$M$23,11,0)</f>
        <v>3600</v>
      </c>
      <c r="I326" s="87">
        <f t="shared" si="5"/>
        <v>4</v>
      </c>
    </row>
    <row r="327" spans="2:9" ht="15.75" x14ac:dyDescent="0.25">
      <c r="B327" s="68" t="s">
        <v>12</v>
      </c>
      <c r="C327" s="8" t="s">
        <v>16</v>
      </c>
      <c r="D327" s="8" t="s">
        <v>18</v>
      </c>
      <c r="E327" s="77" t="s">
        <v>22</v>
      </c>
      <c r="F327" s="92">
        <f>VLOOKUP($B327,User!$C$13:$M$23,2,0)+VLOOKUP($C327,User!$C$13:$M$23,2,0)+VLOOKUP($D327,User!$C$13:$M$23,2,0)+VLOOKUP($E327,User!$C$13:$M$23,2,0)</f>
        <v>168</v>
      </c>
      <c r="G327" s="93">
        <f>VLOOKUP($B327,User!$C$13:$M$23,4,0)+VLOOKUP($C327,User!$C$13:$M$23,4,0)+VLOOKUP($D327,User!$C$13:$M$23,4,0)+VLOOKUP($E327,User!$C$13:$M$23,4,0)</f>
        <v>1024</v>
      </c>
      <c r="H327" s="94">
        <f>VLOOKUP($B327,User!$C$13:$M$23,11,0)+VLOOKUP($C327,User!$C$13:$M$23,11,0)+VLOOKUP($D327,User!$C$13:$M$23,11,0)+VLOOKUP($E327,User!$C$13:$M$23,11,0)</f>
        <v>3600</v>
      </c>
      <c r="I327" s="87">
        <f t="shared" si="5"/>
        <v>4</v>
      </c>
    </row>
    <row r="328" spans="2:9" ht="15.75" x14ac:dyDescent="0.25">
      <c r="B328" s="68" t="s">
        <v>12</v>
      </c>
      <c r="C328" s="8" t="s">
        <v>16</v>
      </c>
      <c r="D328" s="8" t="s">
        <v>19</v>
      </c>
      <c r="E328" s="77" t="s">
        <v>20</v>
      </c>
      <c r="F328" s="92">
        <f>VLOOKUP($B328,User!$C$13:$M$23,2,0)+VLOOKUP($C328,User!$C$13:$M$23,2,0)+VLOOKUP($D328,User!$C$13:$M$23,2,0)+VLOOKUP($E328,User!$C$13:$M$23,2,0)</f>
        <v>132</v>
      </c>
      <c r="G328" s="93">
        <f>VLOOKUP($B328,User!$C$13:$M$23,4,0)+VLOOKUP($C328,User!$C$13:$M$23,4,0)+VLOOKUP($D328,User!$C$13:$M$23,4,0)+VLOOKUP($E328,User!$C$13:$M$23,4,0)</f>
        <v>1152</v>
      </c>
      <c r="H328" s="94">
        <f>VLOOKUP($B328,User!$C$13:$M$23,11,0)+VLOOKUP($C328,User!$C$13:$M$23,11,0)+VLOOKUP($D328,User!$C$13:$M$23,11,0)+VLOOKUP($E328,User!$C$13:$M$23,11,0)</f>
        <v>7200</v>
      </c>
      <c r="I328" s="87">
        <f t="shared" si="5"/>
        <v>4</v>
      </c>
    </row>
    <row r="329" spans="2:9" ht="15.75" x14ac:dyDescent="0.25">
      <c r="B329" s="68" t="s">
        <v>12</v>
      </c>
      <c r="C329" s="8" t="s">
        <v>16</v>
      </c>
      <c r="D329" s="8" t="s">
        <v>19</v>
      </c>
      <c r="E329" s="77" t="s">
        <v>21</v>
      </c>
      <c r="F329" s="92">
        <f>VLOOKUP($B329,User!$C$13:$M$23,2,0)+VLOOKUP($C329,User!$C$13:$M$23,2,0)+VLOOKUP($D329,User!$C$13:$M$23,2,0)+VLOOKUP($E329,User!$C$13:$M$23,2,0)</f>
        <v>144</v>
      </c>
      <c r="G329" s="93">
        <f>VLOOKUP($B329,User!$C$13:$M$23,4,0)+VLOOKUP($C329,User!$C$13:$M$23,4,0)+VLOOKUP($D329,User!$C$13:$M$23,4,0)+VLOOKUP($E329,User!$C$13:$M$23,4,0)</f>
        <v>896</v>
      </c>
      <c r="H329" s="94">
        <f>VLOOKUP($B329,User!$C$13:$M$23,11,0)+VLOOKUP($C329,User!$C$13:$M$23,11,0)+VLOOKUP($D329,User!$C$13:$M$23,11,0)+VLOOKUP($E329,User!$C$13:$M$23,11,0)</f>
        <v>7200</v>
      </c>
      <c r="I329" s="87">
        <f t="shared" si="5"/>
        <v>4</v>
      </c>
    </row>
    <row r="330" spans="2:9" ht="15.75" x14ac:dyDescent="0.25">
      <c r="B330" s="68" t="s">
        <v>12</v>
      </c>
      <c r="C330" s="8" t="s">
        <v>16</v>
      </c>
      <c r="D330" s="8" t="s">
        <v>19</v>
      </c>
      <c r="E330" s="77" t="s">
        <v>22</v>
      </c>
      <c r="F330" s="92">
        <f>VLOOKUP($B330,User!$C$13:$M$23,2,0)+VLOOKUP($C330,User!$C$13:$M$23,2,0)+VLOOKUP($D330,User!$C$13:$M$23,2,0)+VLOOKUP($E330,User!$C$13:$M$23,2,0)</f>
        <v>156</v>
      </c>
      <c r="G330" s="93">
        <f>VLOOKUP($B330,User!$C$13:$M$23,4,0)+VLOOKUP($C330,User!$C$13:$M$23,4,0)+VLOOKUP($D330,User!$C$13:$M$23,4,0)+VLOOKUP($E330,User!$C$13:$M$23,4,0)</f>
        <v>768</v>
      </c>
      <c r="H330" s="94">
        <f>VLOOKUP($B330,User!$C$13:$M$23,11,0)+VLOOKUP($C330,User!$C$13:$M$23,11,0)+VLOOKUP($D330,User!$C$13:$M$23,11,0)+VLOOKUP($E330,User!$C$13:$M$23,11,0)</f>
        <v>7200</v>
      </c>
      <c r="I330" s="87">
        <f t="shared" si="5"/>
        <v>4</v>
      </c>
    </row>
    <row r="331" spans="2:9" ht="15.75" x14ac:dyDescent="0.25">
      <c r="B331" s="68" t="s">
        <v>12</v>
      </c>
      <c r="C331" s="8" t="s">
        <v>16</v>
      </c>
      <c r="D331" s="8" t="s">
        <v>20</v>
      </c>
      <c r="E331" s="77" t="s">
        <v>21</v>
      </c>
      <c r="F331" s="92">
        <f>VLOOKUP($B331,User!$C$13:$M$23,2,0)+VLOOKUP($C331,User!$C$13:$M$23,2,0)+VLOOKUP($D331,User!$C$13:$M$23,2,0)+VLOOKUP($E331,User!$C$13:$M$23,2,0)</f>
        <v>108</v>
      </c>
      <c r="G331" s="93">
        <f>VLOOKUP($B331,User!$C$13:$M$23,4,0)+VLOOKUP($C331,User!$C$13:$M$23,4,0)+VLOOKUP($D331,User!$C$13:$M$23,4,0)+VLOOKUP($E331,User!$C$13:$M$23,4,0)</f>
        <v>1408</v>
      </c>
      <c r="H331" s="94">
        <f>VLOOKUP($B331,User!$C$13:$M$23,11,0)+VLOOKUP($C331,User!$C$13:$M$23,11,0)+VLOOKUP($D331,User!$C$13:$M$23,11,0)+VLOOKUP($E331,User!$C$13:$M$23,11,0)</f>
        <v>7200</v>
      </c>
      <c r="I331" s="87">
        <f t="shared" si="5"/>
        <v>4</v>
      </c>
    </row>
    <row r="332" spans="2:9" ht="15.75" x14ac:dyDescent="0.25">
      <c r="B332" s="68" t="s">
        <v>12</v>
      </c>
      <c r="C332" s="8" t="s">
        <v>16</v>
      </c>
      <c r="D332" s="8" t="s">
        <v>20</v>
      </c>
      <c r="E332" s="77" t="s">
        <v>22</v>
      </c>
      <c r="F332" s="92">
        <f>VLOOKUP($B332,User!$C$13:$M$23,2,0)+VLOOKUP($C332,User!$C$13:$M$23,2,0)+VLOOKUP($D332,User!$C$13:$M$23,2,0)+VLOOKUP($E332,User!$C$13:$M$23,2,0)</f>
        <v>120</v>
      </c>
      <c r="G332" s="93">
        <f>VLOOKUP($B332,User!$C$13:$M$23,4,0)+VLOOKUP($C332,User!$C$13:$M$23,4,0)+VLOOKUP($D332,User!$C$13:$M$23,4,0)+VLOOKUP($E332,User!$C$13:$M$23,4,0)</f>
        <v>1280</v>
      </c>
      <c r="H332" s="94">
        <f>VLOOKUP($B332,User!$C$13:$M$23,11,0)+VLOOKUP($C332,User!$C$13:$M$23,11,0)+VLOOKUP($D332,User!$C$13:$M$23,11,0)+VLOOKUP($E332,User!$C$13:$M$23,11,0)</f>
        <v>7200</v>
      </c>
      <c r="I332" s="87">
        <f t="shared" si="5"/>
        <v>4</v>
      </c>
    </row>
    <row r="333" spans="2:9" ht="15.75" x14ac:dyDescent="0.25">
      <c r="B333" s="68" t="s">
        <v>12</v>
      </c>
      <c r="C333" s="8" t="s">
        <v>16</v>
      </c>
      <c r="D333" s="8" t="s">
        <v>21</v>
      </c>
      <c r="E333" s="77" t="s">
        <v>22</v>
      </c>
      <c r="F333" s="92">
        <f>VLOOKUP($B333,User!$C$13:$M$23,2,0)+VLOOKUP($C333,User!$C$13:$M$23,2,0)+VLOOKUP($D333,User!$C$13:$M$23,2,0)+VLOOKUP($E333,User!$C$13:$M$23,2,0)</f>
        <v>132</v>
      </c>
      <c r="G333" s="93">
        <f>VLOOKUP($B333,User!$C$13:$M$23,4,0)+VLOOKUP($C333,User!$C$13:$M$23,4,0)+VLOOKUP($D333,User!$C$13:$M$23,4,0)+VLOOKUP($E333,User!$C$13:$M$23,4,0)</f>
        <v>1024</v>
      </c>
      <c r="H333" s="94">
        <f>VLOOKUP($B333,User!$C$13:$M$23,11,0)+VLOOKUP($C333,User!$C$13:$M$23,11,0)+VLOOKUP($D333,User!$C$13:$M$23,11,0)+VLOOKUP($E333,User!$C$13:$M$23,11,0)</f>
        <v>7200</v>
      </c>
      <c r="I333" s="87">
        <f t="shared" si="5"/>
        <v>4</v>
      </c>
    </row>
    <row r="334" spans="2:9" ht="15.75" x14ac:dyDescent="0.25">
      <c r="B334" s="68" t="s">
        <v>12</v>
      </c>
      <c r="C334" s="8" t="s">
        <v>17</v>
      </c>
      <c r="D334" s="8" t="s">
        <v>18</v>
      </c>
      <c r="E334" s="77" t="s">
        <v>19</v>
      </c>
      <c r="F334" s="92">
        <f>VLOOKUP($B334,User!$C$13:$M$23,2,0)+VLOOKUP($C334,User!$C$13:$M$23,2,0)+VLOOKUP($D334,User!$C$13:$M$23,2,0)+VLOOKUP($E334,User!$C$13:$M$23,2,0)</f>
        <v>192</v>
      </c>
      <c r="G334" s="93">
        <f>VLOOKUP($B334,User!$C$13:$M$23,4,0)+VLOOKUP($C334,User!$C$13:$M$23,4,0)+VLOOKUP($D334,User!$C$13:$M$23,4,0)+VLOOKUP($E334,User!$C$13:$M$23,4,0)</f>
        <v>768</v>
      </c>
      <c r="H334" s="94">
        <f>VLOOKUP($B334,User!$C$13:$M$23,11,0)+VLOOKUP($C334,User!$C$13:$M$23,11,0)+VLOOKUP($D334,User!$C$13:$M$23,11,0)+VLOOKUP($E334,User!$C$13:$M$23,11,0)</f>
        <v>3600</v>
      </c>
      <c r="I334" s="87">
        <f t="shared" si="5"/>
        <v>4</v>
      </c>
    </row>
    <row r="335" spans="2:9" ht="15.75" x14ac:dyDescent="0.25">
      <c r="B335" s="68" t="s">
        <v>12</v>
      </c>
      <c r="C335" s="8" t="s">
        <v>17</v>
      </c>
      <c r="D335" s="8" t="s">
        <v>18</v>
      </c>
      <c r="E335" s="77" t="s">
        <v>20</v>
      </c>
      <c r="F335" s="92">
        <f>VLOOKUP($B335,User!$C$13:$M$23,2,0)+VLOOKUP($C335,User!$C$13:$M$23,2,0)+VLOOKUP($D335,User!$C$13:$M$23,2,0)+VLOOKUP($E335,User!$C$13:$M$23,2,0)</f>
        <v>156</v>
      </c>
      <c r="G335" s="93">
        <f>VLOOKUP($B335,User!$C$13:$M$23,4,0)+VLOOKUP($C335,User!$C$13:$M$23,4,0)+VLOOKUP($D335,User!$C$13:$M$23,4,0)+VLOOKUP($E335,User!$C$13:$M$23,4,0)</f>
        <v>1280</v>
      </c>
      <c r="H335" s="94">
        <f>VLOOKUP($B335,User!$C$13:$M$23,11,0)+VLOOKUP($C335,User!$C$13:$M$23,11,0)+VLOOKUP($D335,User!$C$13:$M$23,11,0)+VLOOKUP($E335,User!$C$13:$M$23,11,0)</f>
        <v>3600</v>
      </c>
      <c r="I335" s="87">
        <f t="shared" si="5"/>
        <v>4</v>
      </c>
    </row>
    <row r="336" spans="2:9" ht="15.75" x14ac:dyDescent="0.25">
      <c r="B336" s="68" t="s">
        <v>12</v>
      </c>
      <c r="C336" s="8" t="s">
        <v>17</v>
      </c>
      <c r="D336" s="8" t="s">
        <v>18</v>
      </c>
      <c r="E336" s="77" t="s">
        <v>21</v>
      </c>
      <c r="F336" s="92">
        <f>VLOOKUP($B336,User!$C$13:$M$23,2,0)+VLOOKUP($C336,User!$C$13:$M$23,2,0)+VLOOKUP($D336,User!$C$13:$M$23,2,0)+VLOOKUP($E336,User!$C$13:$M$23,2,0)</f>
        <v>168</v>
      </c>
      <c r="G336" s="93">
        <f>VLOOKUP($B336,User!$C$13:$M$23,4,0)+VLOOKUP($C336,User!$C$13:$M$23,4,0)+VLOOKUP($D336,User!$C$13:$M$23,4,0)+VLOOKUP($E336,User!$C$13:$M$23,4,0)</f>
        <v>1024</v>
      </c>
      <c r="H336" s="94">
        <f>VLOOKUP($B336,User!$C$13:$M$23,11,0)+VLOOKUP($C336,User!$C$13:$M$23,11,0)+VLOOKUP($D336,User!$C$13:$M$23,11,0)+VLOOKUP($E336,User!$C$13:$M$23,11,0)</f>
        <v>3600</v>
      </c>
      <c r="I336" s="87">
        <f t="shared" si="5"/>
        <v>4</v>
      </c>
    </row>
    <row r="337" spans="2:9" ht="15.75" x14ac:dyDescent="0.25">
      <c r="B337" s="68" t="s">
        <v>12</v>
      </c>
      <c r="C337" s="8" t="s">
        <v>17</v>
      </c>
      <c r="D337" s="8" t="s">
        <v>18</v>
      </c>
      <c r="E337" s="77" t="s">
        <v>22</v>
      </c>
      <c r="F337" s="92">
        <f>VLOOKUP($B337,User!$C$13:$M$23,2,0)+VLOOKUP($C337,User!$C$13:$M$23,2,0)+VLOOKUP($D337,User!$C$13:$M$23,2,0)+VLOOKUP($E337,User!$C$13:$M$23,2,0)</f>
        <v>180</v>
      </c>
      <c r="G337" s="93">
        <f>VLOOKUP($B337,User!$C$13:$M$23,4,0)+VLOOKUP($C337,User!$C$13:$M$23,4,0)+VLOOKUP($D337,User!$C$13:$M$23,4,0)+VLOOKUP($E337,User!$C$13:$M$23,4,0)</f>
        <v>896</v>
      </c>
      <c r="H337" s="94">
        <f>VLOOKUP($B337,User!$C$13:$M$23,11,0)+VLOOKUP($C337,User!$C$13:$M$23,11,0)+VLOOKUP($D337,User!$C$13:$M$23,11,0)+VLOOKUP($E337,User!$C$13:$M$23,11,0)</f>
        <v>3600</v>
      </c>
      <c r="I337" s="87">
        <f t="shared" si="5"/>
        <v>4</v>
      </c>
    </row>
    <row r="338" spans="2:9" ht="15.75" x14ac:dyDescent="0.25">
      <c r="B338" s="68" t="s">
        <v>12</v>
      </c>
      <c r="C338" s="8" t="s">
        <v>17</v>
      </c>
      <c r="D338" s="8" t="s">
        <v>19</v>
      </c>
      <c r="E338" s="77" t="s">
        <v>20</v>
      </c>
      <c r="F338" s="92">
        <f>VLOOKUP($B338,User!$C$13:$M$23,2,0)+VLOOKUP($C338,User!$C$13:$M$23,2,0)+VLOOKUP($D338,User!$C$13:$M$23,2,0)+VLOOKUP($E338,User!$C$13:$M$23,2,0)</f>
        <v>144</v>
      </c>
      <c r="G338" s="93">
        <f>VLOOKUP($B338,User!$C$13:$M$23,4,0)+VLOOKUP($C338,User!$C$13:$M$23,4,0)+VLOOKUP($D338,User!$C$13:$M$23,4,0)+VLOOKUP($E338,User!$C$13:$M$23,4,0)</f>
        <v>1024</v>
      </c>
      <c r="H338" s="94">
        <f>VLOOKUP($B338,User!$C$13:$M$23,11,0)+VLOOKUP($C338,User!$C$13:$M$23,11,0)+VLOOKUP($D338,User!$C$13:$M$23,11,0)+VLOOKUP($E338,User!$C$13:$M$23,11,0)</f>
        <v>7200</v>
      </c>
      <c r="I338" s="87">
        <f t="shared" si="5"/>
        <v>4</v>
      </c>
    </row>
    <row r="339" spans="2:9" ht="15.75" x14ac:dyDescent="0.25">
      <c r="B339" s="68" t="s">
        <v>12</v>
      </c>
      <c r="C339" s="8" t="s">
        <v>17</v>
      </c>
      <c r="D339" s="8" t="s">
        <v>19</v>
      </c>
      <c r="E339" s="77" t="s">
        <v>21</v>
      </c>
      <c r="F339" s="92">
        <f>VLOOKUP($B339,User!$C$13:$M$23,2,0)+VLOOKUP($C339,User!$C$13:$M$23,2,0)+VLOOKUP($D339,User!$C$13:$M$23,2,0)+VLOOKUP($E339,User!$C$13:$M$23,2,0)</f>
        <v>156</v>
      </c>
      <c r="G339" s="93">
        <f>VLOOKUP($B339,User!$C$13:$M$23,4,0)+VLOOKUP($C339,User!$C$13:$M$23,4,0)+VLOOKUP($D339,User!$C$13:$M$23,4,0)+VLOOKUP($E339,User!$C$13:$M$23,4,0)</f>
        <v>768</v>
      </c>
      <c r="H339" s="94">
        <f>VLOOKUP($B339,User!$C$13:$M$23,11,0)+VLOOKUP($C339,User!$C$13:$M$23,11,0)+VLOOKUP($D339,User!$C$13:$M$23,11,0)+VLOOKUP($E339,User!$C$13:$M$23,11,0)</f>
        <v>7200</v>
      </c>
      <c r="I339" s="87">
        <f t="shared" si="5"/>
        <v>4</v>
      </c>
    </row>
    <row r="340" spans="2:9" ht="15.75" x14ac:dyDescent="0.25">
      <c r="B340" s="68" t="s">
        <v>12</v>
      </c>
      <c r="C340" s="8" t="s">
        <v>17</v>
      </c>
      <c r="D340" s="8" t="s">
        <v>19</v>
      </c>
      <c r="E340" s="77" t="s">
        <v>22</v>
      </c>
      <c r="F340" s="92">
        <f>VLOOKUP($B340,User!$C$13:$M$23,2,0)+VLOOKUP($C340,User!$C$13:$M$23,2,0)+VLOOKUP($D340,User!$C$13:$M$23,2,0)+VLOOKUP($E340,User!$C$13:$M$23,2,0)</f>
        <v>168</v>
      </c>
      <c r="G340" s="93">
        <f>VLOOKUP($B340,User!$C$13:$M$23,4,0)+VLOOKUP($C340,User!$C$13:$M$23,4,0)+VLOOKUP($D340,User!$C$13:$M$23,4,0)+VLOOKUP($E340,User!$C$13:$M$23,4,0)</f>
        <v>640</v>
      </c>
      <c r="H340" s="94">
        <f>VLOOKUP($B340,User!$C$13:$M$23,11,0)+VLOOKUP($C340,User!$C$13:$M$23,11,0)+VLOOKUP($D340,User!$C$13:$M$23,11,0)+VLOOKUP($E340,User!$C$13:$M$23,11,0)</f>
        <v>7200</v>
      </c>
      <c r="I340" s="87">
        <f t="shared" si="5"/>
        <v>4</v>
      </c>
    </row>
    <row r="341" spans="2:9" ht="15.75" x14ac:dyDescent="0.25">
      <c r="B341" s="68" t="s">
        <v>12</v>
      </c>
      <c r="C341" s="8" t="s">
        <v>17</v>
      </c>
      <c r="D341" s="8" t="s">
        <v>20</v>
      </c>
      <c r="E341" s="77" t="s">
        <v>21</v>
      </c>
      <c r="F341" s="92">
        <f>VLOOKUP($B341,User!$C$13:$M$23,2,0)+VLOOKUP($C341,User!$C$13:$M$23,2,0)+VLOOKUP($D341,User!$C$13:$M$23,2,0)+VLOOKUP($E341,User!$C$13:$M$23,2,0)</f>
        <v>120</v>
      </c>
      <c r="G341" s="93">
        <f>VLOOKUP($B341,User!$C$13:$M$23,4,0)+VLOOKUP($C341,User!$C$13:$M$23,4,0)+VLOOKUP($D341,User!$C$13:$M$23,4,0)+VLOOKUP($E341,User!$C$13:$M$23,4,0)</f>
        <v>1280</v>
      </c>
      <c r="H341" s="94">
        <f>VLOOKUP($B341,User!$C$13:$M$23,11,0)+VLOOKUP($C341,User!$C$13:$M$23,11,0)+VLOOKUP($D341,User!$C$13:$M$23,11,0)+VLOOKUP($E341,User!$C$13:$M$23,11,0)</f>
        <v>7200</v>
      </c>
      <c r="I341" s="87">
        <f t="shared" si="5"/>
        <v>4</v>
      </c>
    </row>
    <row r="342" spans="2:9" ht="15.75" x14ac:dyDescent="0.25">
      <c r="B342" s="68" t="s">
        <v>12</v>
      </c>
      <c r="C342" s="8" t="s">
        <v>17</v>
      </c>
      <c r="D342" s="8" t="s">
        <v>20</v>
      </c>
      <c r="E342" s="77" t="s">
        <v>22</v>
      </c>
      <c r="F342" s="92">
        <f>VLOOKUP($B342,User!$C$13:$M$23,2,0)+VLOOKUP($C342,User!$C$13:$M$23,2,0)+VLOOKUP($D342,User!$C$13:$M$23,2,0)+VLOOKUP($E342,User!$C$13:$M$23,2,0)</f>
        <v>132</v>
      </c>
      <c r="G342" s="93">
        <f>VLOOKUP($B342,User!$C$13:$M$23,4,0)+VLOOKUP($C342,User!$C$13:$M$23,4,0)+VLOOKUP($D342,User!$C$13:$M$23,4,0)+VLOOKUP($E342,User!$C$13:$M$23,4,0)</f>
        <v>1152</v>
      </c>
      <c r="H342" s="94">
        <f>VLOOKUP($B342,User!$C$13:$M$23,11,0)+VLOOKUP($C342,User!$C$13:$M$23,11,0)+VLOOKUP($D342,User!$C$13:$M$23,11,0)+VLOOKUP($E342,User!$C$13:$M$23,11,0)</f>
        <v>7200</v>
      </c>
      <c r="I342" s="87">
        <f t="shared" si="5"/>
        <v>4</v>
      </c>
    </row>
    <row r="343" spans="2:9" ht="15.75" x14ac:dyDescent="0.25">
      <c r="B343" s="68" t="s">
        <v>12</v>
      </c>
      <c r="C343" s="8" t="s">
        <v>17</v>
      </c>
      <c r="D343" s="8" t="s">
        <v>21</v>
      </c>
      <c r="E343" s="77" t="s">
        <v>22</v>
      </c>
      <c r="F343" s="92">
        <f>VLOOKUP($B343,User!$C$13:$M$23,2,0)+VLOOKUP($C343,User!$C$13:$M$23,2,0)+VLOOKUP($D343,User!$C$13:$M$23,2,0)+VLOOKUP($E343,User!$C$13:$M$23,2,0)</f>
        <v>144</v>
      </c>
      <c r="G343" s="93">
        <f>VLOOKUP($B343,User!$C$13:$M$23,4,0)+VLOOKUP($C343,User!$C$13:$M$23,4,0)+VLOOKUP($D343,User!$C$13:$M$23,4,0)+VLOOKUP($E343,User!$C$13:$M$23,4,0)</f>
        <v>896</v>
      </c>
      <c r="H343" s="94">
        <f>VLOOKUP($B343,User!$C$13:$M$23,11,0)+VLOOKUP($C343,User!$C$13:$M$23,11,0)+VLOOKUP($D343,User!$C$13:$M$23,11,0)+VLOOKUP($E343,User!$C$13:$M$23,11,0)</f>
        <v>7200</v>
      </c>
      <c r="I343" s="87">
        <f t="shared" si="5"/>
        <v>4</v>
      </c>
    </row>
    <row r="344" spans="2:9" ht="15.75" x14ac:dyDescent="0.25">
      <c r="B344" s="68" t="s">
        <v>12</v>
      </c>
      <c r="C344" s="8" t="s">
        <v>18</v>
      </c>
      <c r="D344" s="8" t="s">
        <v>19</v>
      </c>
      <c r="E344" s="77" t="s">
        <v>20</v>
      </c>
      <c r="F344" s="92">
        <f>VLOOKUP($B344,User!$C$13:$M$23,2,0)+VLOOKUP($C344,User!$C$13:$M$23,2,0)+VLOOKUP($D344,User!$C$13:$M$23,2,0)+VLOOKUP($E344,User!$C$13:$M$23,2,0)</f>
        <v>156</v>
      </c>
      <c r="G344" s="93">
        <f>VLOOKUP($B344,User!$C$13:$M$23,4,0)+VLOOKUP($C344,User!$C$13:$M$23,4,0)+VLOOKUP($D344,User!$C$13:$M$23,4,0)+VLOOKUP($E344,User!$C$13:$M$23,4,0)</f>
        <v>768</v>
      </c>
      <c r="H344" s="94">
        <f>VLOOKUP($B344,User!$C$13:$M$23,11,0)+VLOOKUP($C344,User!$C$13:$M$23,11,0)+VLOOKUP($D344,User!$C$13:$M$23,11,0)+VLOOKUP($E344,User!$C$13:$M$23,11,0)</f>
        <v>7200</v>
      </c>
      <c r="I344" s="87">
        <f t="shared" si="5"/>
        <v>4</v>
      </c>
    </row>
    <row r="345" spans="2:9" ht="15.75" x14ac:dyDescent="0.25">
      <c r="B345" s="68" t="s">
        <v>12</v>
      </c>
      <c r="C345" s="8" t="s">
        <v>18</v>
      </c>
      <c r="D345" s="8" t="s">
        <v>19</v>
      </c>
      <c r="E345" s="77" t="s">
        <v>21</v>
      </c>
      <c r="F345" s="92">
        <f>VLOOKUP($B345,User!$C$13:$M$23,2,0)+VLOOKUP($C345,User!$C$13:$M$23,2,0)+VLOOKUP($D345,User!$C$13:$M$23,2,0)+VLOOKUP($E345,User!$C$13:$M$23,2,0)</f>
        <v>168</v>
      </c>
      <c r="G345" s="93">
        <f>VLOOKUP($B345,User!$C$13:$M$23,4,0)+VLOOKUP($C345,User!$C$13:$M$23,4,0)+VLOOKUP($D345,User!$C$13:$M$23,4,0)+VLOOKUP($E345,User!$C$13:$M$23,4,0)</f>
        <v>512</v>
      </c>
      <c r="H345" s="94">
        <f>VLOOKUP($B345,User!$C$13:$M$23,11,0)+VLOOKUP($C345,User!$C$13:$M$23,11,0)+VLOOKUP($D345,User!$C$13:$M$23,11,0)+VLOOKUP($E345,User!$C$13:$M$23,11,0)</f>
        <v>7200</v>
      </c>
      <c r="I345" s="87">
        <f t="shared" si="5"/>
        <v>4</v>
      </c>
    </row>
    <row r="346" spans="2:9" ht="15.75" x14ac:dyDescent="0.25">
      <c r="B346" s="68" t="s">
        <v>12</v>
      </c>
      <c r="C346" s="8" t="s">
        <v>18</v>
      </c>
      <c r="D346" s="8" t="s">
        <v>19</v>
      </c>
      <c r="E346" s="77" t="s">
        <v>22</v>
      </c>
      <c r="F346" s="92">
        <f>VLOOKUP($B346,User!$C$13:$M$23,2,0)+VLOOKUP($C346,User!$C$13:$M$23,2,0)+VLOOKUP($D346,User!$C$13:$M$23,2,0)+VLOOKUP($E346,User!$C$13:$M$23,2,0)</f>
        <v>180</v>
      </c>
      <c r="G346" s="93">
        <f>VLOOKUP($B346,User!$C$13:$M$23,4,0)+VLOOKUP($C346,User!$C$13:$M$23,4,0)+VLOOKUP($D346,User!$C$13:$M$23,4,0)+VLOOKUP($E346,User!$C$13:$M$23,4,0)</f>
        <v>384</v>
      </c>
      <c r="H346" s="94">
        <f>VLOOKUP($B346,User!$C$13:$M$23,11,0)+VLOOKUP($C346,User!$C$13:$M$23,11,0)+VLOOKUP($D346,User!$C$13:$M$23,11,0)+VLOOKUP($E346,User!$C$13:$M$23,11,0)</f>
        <v>7200</v>
      </c>
      <c r="I346" s="87">
        <f t="shared" si="5"/>
        <v>4</v>
      </c>
    </row>
    <row r="347" spans="2:9" ht="15.75" x14ac:dyDescent="0.25">
      <c r="B347" s="68" t="s">
        <v>12</v>
      </c>
      <c r="C347" s="8" t="s">
        <v>18</v>
      </c>
      <c r="D347" s="8" t="s">
        <v>20</v>
      </c>
      <c r="E347" s="77" t="s">
        <v>21</v>
      </c>
      <c r="F347" s="92">
        <f>VLOOKUP($B347,User!$C$13:$M$23,2,0)+VLOOKUP($C347,User!$C$13:$M$23,2,0)+VLOOKUP($D347,User!$C$13:$M$23,2,0)+VLOOKUP($E347,User!$C$13:$M$23,2,0)</f>
        <v>132</v>
      </c>
      <c r="G347" s="93">
        <f>VLOOKUP($B347,User!$C$13:$M$23,4,0)+VLOOKUP($C347,User!$C$13:$M$23,4,0)+VLOOKUP($D347,User!$C$13:$M$23,4,0)+VLOOKUP($E347,User!$C$13:$M$23,4,0)</f>
        <v>1024</v>
      </c>
      <c r="H347" s="94">
        <f>VLOOKUP($B347,User!$C$13:$M$23,11,0)+VLOOKUP($C347,User!$C$13:$M$23,11,0)+VLOOKUP($D347,User!$C$13:$M$23,11,0)+VLOOKUP($E347,User!$C$13:$M$23,11,0)</f>
        <v>7200</v>
      </c>
      <c r="I347" s="87">
        <f t="shared" si="5"/>
        <v>4</v>
      </c>
    </row>
    <row r="348" spans="2:9" ht="15.75" x14ac:dyDescent="0.25">
      <c r="B348" s="68" t="s">
        <v>12</v>
      </c>
      <c r="C348" s="8" t="s">
        <v>18</v>
      </c>
      <c r="D348" s="8" t="s">
        <v>20</v>
      </c>
      <c r="E348" s="77" t="s">
        <v>22</v>
      </c>
      <c r="F348" s="92">
        <f>VLOOKUP($B348,User!$C$13:$M$23,2,0)+VLOOKUP($C348,User!$C$13:$M$23,2,0)+VLOOKUP($D348,User!$C$13:$M$23,2,0)+VLOOKUP($E348,User!$C$13:$M$23,2,0)</f>
        <v>144</v>
      </c>
      <c r="G348" s="93">
        <f>VLOOKUP($B348,User!$C$13:$M$23,4,0)+VLOOKUP($C348,User!$C$13:$M$23,4,0)+VLOOKUP($D348,User!$C$13:$M$23,4,0)+VLOOKUP($E348,User!$C$13:$M$23,4,0)</f>
        <v>896</v>
      </c>
      <c r="H348" s="94">
        <f>VLOOKUP($B348,User!$C$13:$M$23,11,0)+VLOOKUP($C348,User!$C$13:$M$23,11,0)+VLOOKUP($D348,User!$C$13:$M$23,11,0)+VLOOKUP($E348,User!$C$13:$M$23,11,0)</f>
        <v>7200</v>
      </c>
      <c r="I348" s="87">
        <f t="shared" si="5"/>
        <v>4</v>
      </c>
    </row>
    <row r="349" spans="2:9" ht="15.75" x14ac:dyDescent="0.25">
      <c r="B349" s="68" t="s">
        <v>12</v>
      </c>
      <c r="C349" s="8" t="s">
        <v>18</v>
      </c>
      <c r="D349" s="8" t="s">
        <v>21</v>
      </c>
      <c r="E349" s="77" t="s">
        <v>22</v>
      </c>
      <c r="F349" s="92">
        <f>VLOOKUP($B349,User!$C$13:$M$23,2,0)+VLOOKUP($C349,User!$C$13:$M$23,2,0)+VLOOKUP($D349,User!$C$13:$M$23,2,0)+VLOOKUP($E349,User!$C$13:$M$23,2,0)</f>
        <v>156</v>
      </c>
      <c r="G349" s="93">
        <f>VLOOKUP($B349,User!$C$13:$M$23,4,0)+VLOOKUP($C349,User!$C$13:$M$23,4,0)+VLOOKUP($D349,User!$C$13:$M$23,4,0)+VLOOKUP($E349,User!$C$13:$M$23,4,0)</f>
        <v>640</v>
      </c>
      <c r="H349" s="94">
        <f>VLOOKUP($B349,User!$C$13:$M$23,11,0)+VLOOKUP($C349,User!$C$13:$M$23,11,0)+VLOOKUP($D349,User!$C$13:$M$23,11,0)+VLOOKUP($E349,User!$C$13:$M$23,11,0)</f>
        <v>7200</v>
      </c>
      <c r="I349" s="87">
        <f t="shared" si="5"/>
        <v>4</v>
      </c>
    </row>
    <row r="350" spans="2:9" ht="15.75" x14ac:dyDescent="0.25">
      <c r="B350" s="68" t="s">
        <v>12</v>
      </c>
      <c r="C350" s="8" t="s">
        <v>19</v>
      </c>
      <c r="D350" s="8" t="s">
        <v>20</v>
      </c>
      <c r="E350" s="77" t="s">
        <v>21</v>
      </c>
      <c r="F350" s="92">
        <f>VLOOKUP($B350,User!$C$13:$M$23,2,0)+VLOOKUP($C350,User!$C$13:$M$23,2,0)+VLOOKUP($D350,User!$C$13:$M$23,2,0)+VLOOKUP($E350,User!$C$13:$M$23,2,0)</f>
        <v>120</v>
      </c>
      <c r="G350" s="93">
        <f>VLOOKUP($B350,User!$C$13:$M$23,4,0)+VLOOKUP($C350,User!$C$13:$M$23,4,0)+VLOOKUP($D350,User!$C$13:$M$23,4,0)+VLOOKUP($E350,User!$C$13:$M$23,4,0)</f>
        <v>768</v>
      </c>
      <c r="H350" s="94">
        <f>VLOOKUP($B350,User!$C$13:$M$23,11,0)+VLOOKUP($C350,User!$C$13:$M$23,11,0)+VLOOKUP($D350,User!$C$13:$M$23,11,0)+VLOOKUP($E350,User!$C$13:$M$23,11,0)</f>
        <v>10800</v>
      </c>
      <c r="I350" s="87">
        <f t="shared" si="5"/>
        <v>4</v>
      </c>
    </row>
    <row r="351" spans="2:9" ht="15.75" x14ac:dyDescent="0.25">
      <c r="B351" s="68" t="s">
        <v>12</v>
      </c>
      <c r="C351" s="8" t="s">
        <v>19</v>
      </c>
      <c r="D351" s="8" t="s">
        <v>20</v>
      </c>
      <c r="E351" s="77" t="s">
        <v>22</v>
      </c>
      <c r="F351" s="92">
        <f>VLOOKUP($B351,User!$C$13:$M$23,2,0)+VLOOKUP($C351,User!$C$13:$M$23,2,0)+VLOOKUP($D351,User!$C$13:$M$23,2,0)+VLOOKUP($E351,User!$C$13:$M$23,2,0)</f>
        <v>132</v>
      </c>
      <c r="G351" s="93">
        <f>VLOOKUP($B351,User!$C$13:$M$23,4,0)+VLOOKUP($C351,User!$C$13:$M$23,4,0)+VLOOKUP($D351,User!$C$13:$M$23,4,0)+VLOOKUP($E351,User!$C$13:$M$23,4,0)</f>
        <v>640</v>
      </c>
      <c r="H351" s="94">
        <f>VLOOKUP($B351,User!$C$13:$M$23,11,0)+VLOOKUP($C351,User!$C$13:$M$23,11,0)+VLOOKUP($D351,User!$C$13:$M$23,11,0)+VLOOKUP($E351,User!$C$13:$M$23,11,0)</f>
        <v>10800</v>
      </c>
      <c r="I351" s="87">
        <f t="shared" si="5"/>
        <v>4</v>
      </c>
    </row>
    <row r="352" spans="2:9" ht="15.75" x14ac:dyDescent="0.25">
      <c r="B352" s="68" t="s">
        <v>12</v>
      </c>
      <c r="C352" s="8" t="s">
        <v>19</v>
      </c>
      <c r="D352" s="8" t="s">
        <v>21</v>
      </c>
      <c r="E352" s="77" t="s">
        <v>22</v>
      </c>
      <c r="F352" s="92">
        <f>VLOOKUP($B352,User!$C$13:$M$23,2,0)+VLOOKUP($C352,User!$C$13:$M$23,2,0)+VLOOKUP($D352,User!$C$13:$M$23,2,0)+VLOOKUP($E352,User!$C$13:$M$23,2,0)</f>
        <v>144</v>
      </c>
      <c r="G352" s="93">
        <f>VLOOKUP($B352,User!$C$13:$M$23,4,0)+VLOOKUP($C352,User!$C$13:$M$23,4,0)+VLOOKUP($D352,User!$C$13:$M$23,4,0)+VLOOKUP($E352,User!$C$13:$M$23,4,0)</f>
        <v>384</v>
      </c>
      <c r="H352" s="94">
        <f>VLOOKUP($B352,User!$C$13:$M$23,11,0)+VLOOKUP($C352,User!$C$13:$M$23,11,0)+VLOOKUP($D352,User!$C$13:$M$23,11,0)+VLOOKUP($E352,User!$C$13:$M$23,11,0)</f>
        <v>10800</v>
      </c>
      <c r="I352" s="87">
        <f t="shared" si="5"/>
        <v>4</v>
      </c>
    </row>
    <row r="353" spans="2:9" ht="15.75" x14ac:dyDescent="0.25">
      <c r="B353" s="68" t="s">
        <v>12</v>
      </c>
      <c r="C353" s="8" t="s">
        <v>20</v>
      </c>
      <c r="D353" s="8" t="s">
        <v>21</v>
      </c>
      <c r="E353" s="77" t="s">
        <v>22</v>
      </c>
      <c r="F353" s="92">
        <f>VLOOKUP($B353,User!$C$13:$M$23,2,0)+VLOOKUP($C353,User!$C$13:$M$23,2,0)+VLOOKUP($D353,User!$C$13:$M$23,2,0)+VLOOKUP($E353,User!$C$13:$M$23,2,0)</f>
        <v>108</v>
      </c>
      <c r="G353" s="93">
        <f>VLOOKUP($B353,User!$C$13:$M$23,4,0)+VLOOKUP($C353,User!$C$13:$M$23,4,0)+VLOOKUP($D353,User!$C$13:$M$23,4,0)+VLOOKUP($E353,User!$C$13:$M$23,4,0)</f>
        <v>896</v>
      </c>
      <c r="H353" s="94">
        <f>VLOOKUP($B353,User!$C$13:$M$23,11,0)+VLOOKUP($C353,User!$C$13:$M$23,11,0)+VLOOKUP($D353,User!$C$13:$M$23,11,0)+VLOOKUP($E353,User!$C$13:$M$23,11,0)</f>
        <v>10800</v>
      </c>
      <c r="I353" s="87">
        <f t="shared" si="5"/>
        <v>4</v>
      </c>
    </row>
    <row r="354" spans="2:9" ht="15.75" x14ac:dyDescent="0.25">
      <c r="B354" s="68" t="s">
        <v>13</v>
      </c>
      <c r="C354" s="8" t="s">
        <v>14</v>
      </c>
      <c r="D354" s="8" t="s">
        <v>15</v>
      </c>
      <c r="E354" s="77" t="s">
        <v>16</v>
      </c>
      <c r="F354" s="92">
        <f>VLOOKUP($B354,User!$C$13:$M$23,2,0)+VLOOKUP($C354,User!$C$13:$M$23,2,0)+VLOOKUP($D354,User!$C$13:$M$23,2,0)+VLOOKUP($E354,User!$C$13:$M$23,2,0)</f>
        <v>36</v>
      </c>
      <c r="G354" s="93">
        <f>VLOOKUP($B354,User!$C$13:$M$23,4,0)+VLOOKUP($C354,User!$C$13:$M$23,4,0)+VLOOKUP($D354,User!$C$13:$M$23,4,0)+VLOOKUP($E354,User!$C$13:$M$23,4,0)</f>
        <v>2432</v>
      </c>
      <c r="H354" s="94">
        <f>VLOOKUP($B354,User!$C$13:$M$23,11,0)+VLOOKUP($C354,User!$C$13:$M$23,11,0)+VLOOKUP($D354,User!$C$13:$M$23,11,0)+VLOOKUP($E354,User!$C$13:$M$23,11,0)</f>
        <v>7200</v>
      </c>
      <c r="I354" s="87">
        <f t="shared" si="5"/>
        <v>4</v>
      </c>
    </row>
    <row r="355" spans="2:9" ht="15.75" x14ac:dyDescent="0.25">
      <c r="B355" s="68" t="s">
        <v>13</v>
      </c>
      <c r="C355" s="8" t="s">
        <v>14</v>
      </c>
      <c r="D355" s="8" t="s">
        <v>15</v>
      </c>
      <c r="E355" s="77" t="s">
        <v>17</v>
      </c>
      <c r="F355" s="92">
        <f>VLOOKUP($B355,User!$C$13:$M$23,2,0)+VLOOKUP($C355,User!$C$13:$M$23,2,0)+VLOOKUP($D355,User!$C$13:$M$23,2,0)+VLOOKUP($E355,User!$C$13:$M$23,2,0)</f>
        <v>48</v>
      </c>
      <c r="G355" s="93">
        <f>VLOOKUP($B355,User!$C$13:$M$23,4,0)+VLOOKUP($C355,User!$C$13:$M$23,4,0)+VLOOKUP($D355,User!$C$13:$M$23,4,0)+VLOOKUP($E355,User!$C$13:$M$23,4,0)</f>
        <v>2304</v>
      </c>
      <c r="H355" s="94">
        <f>VLOOKUP($B355,User!$C$13:$M$23,11,0)+VLOOKUP($C355,User!$C$13:$M$23,11,0)+VLOOKUP($D355,User!$C$13:$M$23,11,0)+VLOOKUP($E355,User!$C$13:$M$23,11,0)</f>
        <v>7200</v>
      </c>
      <c r="I355" s="87">
        <f t="shared" si="5"/>
        <v>4</v>
      </c>
    </row>
    <row r="356" spans="2:9" ht="15.75" x14ac:dyDescent="0.25">
      <c r="B356" s="68" t="s">
        <v>13</v>
      </c>
      <c r="C356" s="8" t="s">
        <v>14</v>
      </c>
      <c r="D356" s="8" t="s">
        <v>15</v>
      </c>
      <c r="E356" s="77" t="s">
        <v>18</v>
      </c>
      <c r="F356" s="92">
        <f>VLOOKUP($B356,User!$C$13:$M$23,2,0)+VLOOKUP($C356,User!$C$13:$M$23,2,0)+VLOOKUP($D356,User!$C$13:$M$23,2,0)+VLOOKUP($E356,User!$C$13:$M$23,2,0)</f>
        <v>60</v>
      </c>
      <c r="G356" s="93">
        <f>VLOOKUP($B356,User!$C$13:$M$23,4,0)+VLOOKUP($C356,User!$C$13:$M$23,4,0)+VLOOKUP($D356,User!$C$13:$M$23,4,0)+VLOOKUP($E356,User!$C$13:$M$23,4,0)</f>
        <v>2048</v>
      </c>
      <c r="H356" s="94">
        <f>VLOOKUP($B356,User!$C$13:$M$23,11,0)+VLOOKUP($C356,User!$C$13:$M$23,11,0)+VLOOKUP($D356,User!$C$13:$M$23,11,0)+VLOOKUP($E356,User!$C$13:$M$23,11,0)</f>
        <v>7200</v>
      </c>
      <c r="I356" s="87">
        <f t="shared" si="5"/>
        <v>4</v>
      </c>
    </row>
    <row r="357" spans="2:9" ht="15.75" x14ac:dyDescent="0.25">
      <c r="B357" s="68" t="s">
        <v>13</v>
      </c>
      <c r="C357" s="8" t="s">
        <v>14</v>
      </c>
      <c r="D357" s="8" t="s">
        <v>15</v>
      </c>
      <c r="E357" s="77" t="s">
        <v>19</v>
      </c>
      <c r="F357" s="92">
        <f>VLOOKUP($B357,User!$C$13:$M$23,2,0)+VLOOKUP($C357,User!$C$13:$M$23,2,0)+VLOOKUP($D357,User!$C$13:$M$23,2,0)+VLOOKUP($E357,User!$C$13:$M$23,2,0)</f>
        <v>48</v>
      </c>
      <c r="G357" s="93">
        <f>VLOOKUP($B357,User!$C$13:$M$23,4,0)+VLOOKUP($C357,User!$C$13:$M$23,4,0)+VLOOKUP($D357,User!$C$13:$M$23,4,0)+VLOOKUP($E357,User!$C$13:$M$23,4,0)</f>
        <v>1792</v>
      </c>
      <c r="H357" s="94">
        <f>VLOOKUP($B357,User!$C$13:$M$23,11,0)+VLOOKUP($C357,User!$C$13:$M$23,11,0)+VLOOKUP($D357,User!$C$13:$M$23,11,0)+VLOOKUP($E357,User!$C$13:$M$23,11,0)</f>
        <v>10800</v>
      </c>
      <c r="I357" s="87">
        <f t="shared" si="5"/>
        <v>4</v>
      </c>
    </row>
    <row r="358" spans="2:9" ht="15.75" x14ac:dyDescent="0.25">
      <c r="B358" s="68" t="s">
        <v>13</v>
      </c>
      <c r="C358" s="8" t="s">
        <v>14</v>
      </c>
      <c r="D358" s="8" t="s">
        <v>15</v>
      </c>
      <c r="E358" s="77" t="s">
        <v>20</v>
      </c>
      <c r="F358" s="92">
        <f>VLOOKUP($B358,User!$C$13:$M$23,2,0)+VLOOKUP($C358,User!$C$13:$M$23,2,0)+VLOOKUP($D358,User!$C$13:$M$23,2,0)+VLOOKUP($E358,User!$C$13:$M$23,2,0)</f>
        <v>12</v>
      </c>
      <c r="G358" s="93">
        <f>VLOOKUP($B358,User!$C$13:$M$23,4,0)+VLOOKUP($C358,User!$C$13:$M$23,4,0)+VLOOKUP($D358,User!$C$13:$M$23,4,0)+VLOOKUP($E358,User!$C$13:$M$23,4,0)</f>
        <v>2304</v>
      </c>
      <c r="H358" s="94">
        <f>VLOOKUP($B358,User!$C$13:$M$23,11,0)+VLOOKUP($C358,User!$C$13:$M$23,11,0)+VLOOKUP($D358,User!$C$13:$M$23,11,0)+VLOOKUP($E358,User!$C$13:$M$23,11,0)</f>
        <v>10800</v>
      </c>
      <c r="I358" s="87">
        <f t="shared" si="5"/>
        <v>4</v>
      </c>
    </row>
    <row r="359" spans="2:9" ht="15.75" x14ac:dyDescent="0.25">
      <c r="B359" s="68" t="s">
        <v>13</v>
      </c>
      <c r="C359" s="8" t="s">
        <v>14</v>
      </c>
      <c r="D359" s="8" t="s">
        <v>15</v>
      </c>
      <c r="E359" s="77" t="s">
        <v>21</v>
      </c>
      <c r="F359" s="92">
        <f>VLOOKUP($B359,User!$C$13:$M$23,2,0)+VLOOKUP($C359,User!$C$13:$M$23,2,0)+VLOOKUP($D359,User!$C$13:$M$23,2,0)+VLOOKUP($E359,User!$C$13:$M$23,2,0)</f>
        <v>24</v>
      </c>
      <c r="G359" s="93">
        <f>VLOOKUP($B359,User!$C$13:$M$23,4,0)+VLOOKUP($C359,User!$C$13:$M$23,4,0)+VLOOKUP($D359,User!$C$13:$M$23,4,0)+VLOOKUP($E359,User!$C$13:$M$23,4,0)</f>
        <v>2048</v>
      </c>
      <c r="H359" s="94">
        <f>VLOOKUP($B359,User!$C$13:$M$23,11,0)+VLOOKUP($C359,User!$C$13:$M$23,11,0)+VLOOKUP($D359,User!$C$13:$M$23,11,0)+VLOOKUP($E359,User!$C$13:$M$23,11,0)</f>
        <v>10800</v>
      </c>
      <c r="I359" s="87">
        <f t="shared" si="5"/>
        <v>4</v>
      </c>
    </row>
    <row r="360" spans="2:9" ht="15.75" x14ac:dyDescent="0.25">
      <c r="B360" s="68" t="s">
        <v>13</v>
      </c>
      <c r="C360" s="8" t="s">
        <v>14</v>
      </c>
      <c r="D360" s="8" t="s">
        <v>15</v>
      </c>
      <c r="E360" s="77" t="s">
        <v>22</v>
      </c>
      <c r="F360" s="92">
        <f>VLOOKUP($B360,User!$C$13:$M$23,2,0)+VLOOKUP($C360,User!$C$13:$M$23,2,0)+VLOOKUP($D360,User!$C$13:$M$23,2,0)+VLOOKUP($E360,User!$C$13:$M$23,2,0)</f>
        <v>36</v>
      </c>
      <c r="G360" s="93">
        <f>VLOOKUP($B360,User!$C$13:$M$23,4,0)+VLOOKUP($C360,User!$C$13:$M$23,4,0)+VLOOKUP($D360,User!$C$13:$M$23,4,0)+VLOOKUP($E360,User!$C$13:$M$23,4,0)</f>
        <v>1920</v>
      </c>
      <c r="H360" s="94">
        <f>VLOOKUP($B360,User!$C$13:$M$23,11,0)+VLOOKUP($C360,User!$C$13:$M$23,11,0)+VLOOKUP($D360,User!$C$13:$M$23,11,0)+VLOOKUP($E360,User!$C$13:$M$23,11,0)</f>
        <v>10800</v>
      </c>
      <c r="I360" s="87">
        <f t="shared" si="5"/>
        <v>4</v>
      </c>
    </row>
    <row r="361" spans="2:9" ht="15.75" x14ac:dyDescent="0.25">
      <c r="B361" s="68" t="s">
        <v>13</v>
      </c>
      <c r="C361" s="8" t="s">
        <v>14</v>
      </c>
      <c r="D361" s="8" t="s">
        <v>16</v>
      </c>
      <c r="E361" s="77" t="s">
        <v>17</v>
      </c>
      <c r="F361" s="92">
        <f>VLOOKUP($B361,User!$C$13:$M$23,2,0)+VLOOKUP($C361,User!$C$13:$M$23,2,0)+VLOOKUP($D361,User!$C$13:$M$23,2,0)+VLOOKUP($E361,User!$C$13:$M$23,2,0)</f>
        <v>60</v>
      </c>
      <c r="G361" s="93">
        <f>VLOOKUP($B361,User!$C$13:$M$23,4,0)+VLOOKUP($C361,User!$C$13:$M$23,4,0)+VLOOKUP($D361,User!$C$13:$M$23,4,0)+VLOOKUP($E361,User!$C$13:$M$23,4,0)</f>
        <v>2176</v>
      </c>
      <c r="H361" s="94">
        <f>VLOOKUP($B361,User!$C$13:$M$23,11,0)+VLOOKUP($C361,User!$C$13:$M$23,11,0)+VLOOKUP($D361,User!$C$13:$M$23,11,0)+VLOOKUP($E361,User!$C$13:$M$23,11,0)</f>
        <v>7200</v>
      </c>
      <c r="I361" s="87">
        <f t="shared" si="5"/>
        <v>4</v>
      </c>
    </row>
    <row r="362" spans="2:9" ht="15.75" x14ac:dyDescent="0.25">
      <c r="B362" s="68" t="s">
        <v>13</v>
      </c>
      <c r="C362" s="8" t="s">
        <v>14</v>
      </c>
      <c r="D362" s="8" t="s">
        <v>16</v>
      </c>
      <c r="E362" s="77" t="s">
        <v>18</v>
      </c>
      <c r="F362" s="92">
        <f>VLOOKUP($B362,User!$C$13:$M$23,2,0)+VLOOKUP($C362,User!$C$13:$M$23,2,0)+VLOOKUP($D362,User!$C$13:$M$23,2,0)+VLOOKUP($E362,User!$C$13:$M$23,2,0)</f>
        <v>72</v>
      </c>
      <c r="G362" s="93">
        <f>VLOOKUP($B362,User!$C$13:$M$23,4,0)+VLOOKUP($C362,User!$C$13:$M$23,4,0)+VLOOKUP($D362,User!$C$13:$M$23,4,0)+VLOOKUP($E362,User!$C$13:$M$23,4,0)</f>
        <v>1920</v>
      </c>
      <c r="H362" s="94">
        <f>VLOOKUP($B362,User!$C$13:$M$23,11,0)+VLOOKUP($C362,User!$C$13:$M$23,11,0)+VLOOKUP($D362,User!$C$13:$M$23,11,0)+VLOOKUP($E362,User!$C$13:$M$23,11,0)</f>
        <v>7200</v>
      </c>
      <c r="I362" s="87">
        <f t="shared" si="5"/>
        <v>4</v>
      </c>
    </row>
    <row r="363" spans="2:9" ht="15.75" x14ac:dyDescent="0.25">
      <c r="B363" s="68" t="s">
        <v>13</v>
      </c>
      <c r="C363" s="8" t="s">
        <v>14</v>
      </c>
      <c r="D363" s="8" t="s">
        <v>16</v>
      </c>
      <c r="E363" s="77" t="s">
        <v>19</v>
      </c>
      <c r="F363" s="92">
        <f>VLOOKUP($B363,User!$C$13:$M$23,2,0)+VLOOKUP($C363,User!$C$13:$M$23,2,0)+VLOOKUP($D363,User!$C$13:$M$23,2,0)+VLOOKUP($E363,User!$C$13:$M$23,2,0)</f>
        <v>60</v>
      </c>
      <c r="G363" s="93">
        <f>VLOOKUP($B363,User!$C$13:$M$23,4,0)+VLOOKUP($C363,User!$C$13:$M$23,4,0)+VLOOKUP($D363,User!$C$13:$M$23,4,0)+VLOOKUP($E363,User!$C$13:$M$23,4,0)</f>
        <v>1664</v>
      </c>
      <c r="H363" s="94">
        <f>VLOOKUP($B363,User!$C$13:$M$23,11,0)+VLOOKUP($C363,User!$C$13:$M$23,11,0)+VLOOKUP($D363,User!$C$13:$M$23,11,0)+VLOOKUP($E363,User!$C$13:$M$23,11,0)</f>
        <v>10800</v>
      </c>
      <c r="I363" s="87">
        <f t="shared" si="5"/>
        <v>4</v>
      </c>
    </row>
    <row r="364" spans="2:9" ht="15.75" x14ac:dyDescent="0.25">
      <c r="B364" s="68" t="s">
        <v>13</v>
      </c>
      <c r="C364" s="8" t="s">
        <v>14</v>
      </c>
      <c r="D364" s="8" t="s">
        <v>16</v>
      </c>
      <c r="E364" s="77" t="s">
        <v>20</v>
      </c>
      <c r="F364" s="92">
        <f>VLOOKUP($B364,User!$C$13:$M$23,2,0)+VLOOKUP($C364,User!$C$13:$M$23,2,0)+VLOOKUP($D364,User!$C$13:$M$23,2,0)+VLOOKUP($E364,User!$C$13:$M$23,2,0)</f>
        <v>24</v>
      </c>
      <c r="G364" s="93">
        <f>VLOOKUP($B364,User!$C$13:$M$23,4,0)+VLOOKUP($C364,User!$C$13:$M$23,4,0)+VLOOKUP($D364,User!$C$13:$M$23,4,0)+VLOOKUP($E364,User!$C$13:$M$23,4,0)</f>
        <v>2176</v>
      </c>
      <c r="H364" s="94">
        <f>VLOOKUP($B364,User!$C$13:$M$23,11,0)+VLOOKUP($C364,User!$C$13:$M$23,11,0)+VLOOKUP($D364,User!$C$13:$M$23,11,0)+VLOOKUP($E364,User!$C$13:$M$23,11,0)</f>
        <v>10800</v>
      </c>
      <c r="I364" s="87">
        <f t="shared" si="5"/>
        <v>4</v>
      </c>
    </row>
    <row r="365" spans="2:9" ht="15.75" x14ac:dyDescent="0.25">
      <c r="B365" s="68" t="s">
        <v>13</v>
      </c>
      <c r="C365" s="8" t="s">
        <v>14</v>
      </c>
      <c r="D365" s="8" t="s">
        <v>16</v>
      </c>
      <c r="E365" s="77" t="s">
        <v>21</v>
      </c>
      <c r="F365" s="92">
        <f>VLOOKUP($B365,User!$C$13:$M$23,2,0)+VLOOKUP($C365,User!$C$13:$M$23,2,0)+VLOOKUP($D365,User!$C$13:$M$23,2,0)+VLOOKUP($E365,User!$C$13:$M$23,2,0)</f>
        <v>36</v>
      </c>
      <c r="G365" s="93">
        <f>VLOOKUP($B365,User!$C$13:$M$23,4,0)+VLOOKUP($C365,User!$C$13:$M$23,4,0)+VLOOKUP($D365,User!$C$13:$M$23,4,0)+VLOOKUP($E365,User!$C$13:$M$23,4,0)</f>
        <v>1920</v>
      </c>
      <c r="H365" s="94">
        <f>VLOOKUP($B365,User!$C$13:$M$23,11,0)+VLOOKUP($C365,User!$C$13:$M$23,11,0)+VLOOKUP($D365,User!$C$13:$M$23,11,0)+VLOOKUP($E365,User!$C$13:$M$23,11,0)</f>
        <v>10800</v>
      </c>
      <c r="I365" s="87">
        <f t="shared" si="5"/>
        <v>4</v>
      </c>
    </row>
    <row r="366" spans="2:9" ht="15.75" x14ac:dyDescent="0.25">
      <c r="B366" s="68" t="s">
        <v>13</v>
      </c>
      <c r="C366" s="8" t="s">
        <v>14</v>
      </c>
      <c r="D366" s="8" t="s">
        <v>16</v>
      </c>
      <c r="E366" s="77" t="s">
        <v>22</v>
      </c>
      <c r="F366" s="92">
        <f>VLOOKUP($B366,User!$C$13:$M$23,2,0)+VLOOKUP($C366,User!$C$13:$M$23,2,0)+VLOOKUP($D366,User!$C$13:$M$23,2,0)+VLOOKUP($E366,User!$C$13:$M$23,2,0)</f>
        <v>48</v>
      </c>
      <c r="G366" s="93">
        <f>VLOOKUP($B366,User!$C$13:$M$23,4,0)+VLOOKUP($C366,User!$C$13:$M$23,4,0)+VLOOKUP($D366,User!$C$13:$M$23,4,0)+VLOOKUP($E366,User!$C$13:$M$23,4,0)</f>
        <v>1792</v>
      </c>
      <c r="H366" s="94">
        <f>VLOOKUP($B366,User!$C$13:$M$23,11,0)+VLOOKUP($C366,User!$C$13:$M$23,11,0)+VLOOKUP($D366,User!$C$13:$M$23,11,0)+VLOOKUP($E366,User!$C$13:$M$23,11,0)</f>
        <v>10800</v>
      </c>
      <c r="I366" s="87">
        <f t="shared" si="5"/>
        <v>4</v>
      </c>
    </row>
    <row r="367" spans="2:9" ht="15.75" x14ac:dyDescent="0.25">
      <c r="B367" s="68" t="s">
        <v>13</v>
      </c>
      <c r="C367" s="8" t="s">
        <v>14</v>
      </c>
      <c r="D367" s="8" t="s">
        <v>17</v>
      </c>
      <c r="E367" s="77" t="s">
        <v>18</v>
      </c>
      <c r="F367" s="92">
        <f>VLOOKUP($B367,User!$C$13:$M$23,2,0)+VLOOKUP($C367,User!$C$13:$M$23,2,0)+VLOOKUP($D367,User!$C$13:$M$23,2,0)+VLOOKUP($E367,User!$C$13:$M$23,2,0)</f>
        <v>84</v>
      </c>
      <c r="G367" s="93">
        <f>VLOOKUP($B367,User!$C$13:$M$23,4,0)+VLOOKUP($C367,User!$C$13:$M$23,4,0)+VLOOKUP($D367,User!$C$13:$M$23,4,0)+VLOOKUP($E367,User!$C$13:$M$23,4,0)</f>
        <v>1792</v>
      </c>
      <c r="H367" s="94">
        <f>VLOOKUP($B367,User!$C$13:$M$23,11,0)+VLOOKUP($C367,User!$C$13:$M$23,11,0)+VLOOKUP($D367,User!$C$13:$M$23,11,0)+VLOOKUP($E367,User!$C$13:$M$23,11,0)</f>
        <v>7200</v>
      </c>
      <c r="I367" s="87">
        <f t="shared" si="5"/>
        <v>4</v>
      </c>
    </row>
    <row r="368" spans="2:9" ht="15.75" x14ac:dyDescent="0.25">
      <c r="B368" s="68" t="s">
        <v>13</v>
      </c>
      <c r="C368" s="8" t="s">
        <v>14</v>
      </c>
      <c r="D368" s="8" t="s">
        <v>17</v>
      </c>
      <c r="E368" s="77" t="s">
        <v>19</v>
      </c>
      <c r="F368" s="92">
        <f>VLOOKUP($B368,User!$C$13:$M$23,2,0)+VLOOKUP($C368,User!$C$13:$M$23,2,0)+VLOOKUP($D368,User!$C$13:$M$23,2,0)+VLOOKUP($E368,User!$C$13:$M$23,2,0)</f>
        <v>72</v>
      </c>
      <c r="G368" s="93">
        <f>VLOOKUP($B368,User!$C$13:$M$23,4,0)+VLOOKUP($C368,User!$C$13:$M$23,4,0)+VLOOKUP($D368,User!$C$13:$M$23,4,0)+VLOOKUP($E368,User!$C$13:$M$23,4,0)</f>
        <v>1536</v>
      </c>
      <c r="H368" s="94">
        <f>VLOOKUP($B368,User!$C$13:$M$23,11,0)+VLOOKUP($C368,User!$C$13:$M$23,11,0)+VLOOKUP($D368,User!$C$13:$M$23,11,0)+VLOOKUP($E368,User!$C$13:$M$23,11,0)</f>
        <v>10800</v>
      </c>
      <c r="I368" s="87">
        <f t="shared" si="5"/>
        <v>4</v>
      </c>
    </row>
    <row r="369" spans="2:9" ht="15.75" x14ac:dyDescent="0.25">
      <c r="B369" s="68" t="s">
        <v>13</v>
      </c>
      <c r="C369" s="8" t="s">
        <v>14</v>
      </c>
      <c r="D369" s="8" t="s">
        <v>17</v>
      </c>
      <c r="E369" s="77" t="s">
        <v>20</v>
      </c>
      <c r="F369" s="92">
        <f>VLOOKUP($B369,User!$C$13:$M$23,2,0)+VLOOKUP($C369,User!$C$13:$M$23,2,0)+VLOOKUP($D369,User!$C$13:$M$23,2,0)+VLOOKUP($E369,User!$C$13:$M$23,2,0)</f>
        <v>36</v>
      </c>
      <c r="G369" s="93">
        <f>VLOOKUP($B369,User!$C$13:$M$23,4,0)+VLOOKUP($C369,User!$C$13:$M$23,4,0)+VLOOKUP($D369,User!$C$13:$M$23,4,0)+VLOOKUP($E369,User!$C$13:$M$23,4,0)</f>
        <v>2048</v>
      </c>
      <c r="H369" s="94">
        <f>VLOOKUP($B369,User!$C$13:$M$23,11,0)+VLOOKUP($C369,User!$C$13:$M$23,11,0)+VLOOKUP($D369,User!$C$13:$M$23,11,0)+VLOOKUP($E369,User!$C$13:$M$23,11,0)</f>
        <v>10800</v>
      </c>
      <c r="I369" s="87">
        <f t="shared" si="5"/>
        <v>4</v>
      </c>
    </row>
    <row r="370" spans="2:9" ht="15.75" x14ac:dyDescent="0.25">
      <c r="B370" s="68" t="s">
        <v>13</v>
      </c>
      <c r="C370" s="8" t="s">
        <v>14</v>
      </c>
      <c r="D370" s="8" t="s">
        <v>17</v>
      </c>
      <c r="E370" s="77" t="s">
        <v>21</v>
      </c>
      <c r="F370" s="92">
        <f>VLOOKUP($B370,User!$C$13:$M$23,2,0)+VLOOKUP($C370,User!$C$13:$M$23,2,0)+VLOOKUP($D370,User!$C$13:$M$23,2,0)+VLOOKUP($E370,User!$C$13:$M$23,2,0)</f>
        <v>48</v>
      </c>
      <c r="G370" s="93">
        <f>VLOOKUP($B370,User!$C$13:$M$23,4,0)+VLOOKUP($C370,User!$C$13:$M$23,4,0)+VLOOKUP($D370,User!$C$13:$M$23,4,0)+VLOOKUP($E370,User!$C$13:$M$23,4,0)</f>
        <v>1792</v>
      </c>
      <c r="H370" s="94">
        <f>VLOOKUP($B370,User!$C$13:$M$23,11,0)+VLOOKUP($C370,User!$C$13:$M$23,11,0)+VLOOKUP($D370,User!$C$13:$M$23,11,0)+VLOOKUP($E370,User!$C$13:$M$23,11,0)</f>
        <v>10800</v>
      </c>
      <c r="I370" s="87">
        <f t="shared" si="5"/>
        <v>4</v>
      </c>
    </row>
    <row r="371" spans="2:9" ht="15.75" x14ac:dyDescent="0.25">
      <c r="B371" s="68" t="s">
        <v>13</v>
      </c>
      <c r="C371" s="8" t="s">
        <v>14</v>
      </c>
      <c r="D371" s="8" t="s">
        <v>17</v>
      </c>
      <c r="E371" s="77" t="s">
        <v>22</v>
      </c>
      <c r="F371" s="92">
        <f>VLOOKUP($B371,User!$C$13:$M$23,2,0)+VLOOKUP($C371,User!$C$13:$M$23,2,0)+VLOOKUP($D371,User!$C$13:$M$23,2,0)+VLOOKUP($E371,User!$C$13:$M$23,2,0)</f>
        <v>60</v>
      </c>
      <c r="G371" s="93">
        <f>VLOOKUP($B371,User!$C$13:$M$23,4,0)+VLOOKUP($C371,User!$C$13:$M$23,4,0)+VLOOKUP($D371,User!$C$13:$M$23,4,0)+VLOOKUP($E371,User!$C$13:$M$23,4,0)</f>
        <v>1664</v>
      </c>
      <c r="H371" s="94">
        <f>VLOOKUP($B371,User!$C$13:$M$23,11,0)+VLOOKUP($C371,User!$C$13:$M$23,11,0)+VLOOKUP($D371,User!$C$13:$M$23,11,0)+VLOOKUP($E371,User!$C$13:$M$23,11,0)</f>
        <v>10800</v>
      </c>
      <c r="I371" s="87">
        <f t="shared" si="5"/>
        <v>4</v>
      </c>
    </row>
    <row r="372" spans="2:9" ht="15.75" x14ac:dyDescent="0.25">
      <c r="B372" s="68" t="s">
        <v>13</v>
      </c>
      <c r="C372" s="8" t="s">
        <v>14</v>
      </c>
      <c r="D372" s="8" t="s">
        <v>18</v>
      </c>
      <c r="E372" s="77" t="s">
        <v>19</v>
      </c>
      <c r="F372" s="92">
        <f>VLOOKUP($B372,User!$C$13:$M$23,2,0)+VLOOKUP($C372,User!$C$13:$M$23,2,0)+VLOOKUP($D372,User!$C$13:$M$23,2,0)+VLOOKUP($E372,User!$C$13:$M$23,2,0)</f>
        <v>84</v>
      </c>
      <c r="G372" s="93">
        <f>VLOOKUP($B372,User!$C$13:$M$23,4,0)+VLOOKUP($C372,User!$C$13:$M$23,4,0)+VLOOKUP($D372,User!$C$13:$M$23,4,0)+VLOOKUP($E372,User!$C$13:$M$23,4,0)</f>
        <v>1280</v>
      </c>
      <c r="H372" s="94">
        <f>VLOOKUP($B372,User!$C$13:$M$23,11,0)+VLOOKUP($C372,User!$C$13:$M$23,11,0)+VLOOKUP($D372,User!$C$13:$M$23,11,0)+VLOOKUP($E372,User!$C$13:$M$23,11,0)</f>
        <v>10800</v>
      </c>
      <c r="I372" s="87">
        <f t="shared" si="5"/>
        <v>4</v>
      </c>
    </row>
    <row r="373" spans="2:9" ht="15.75" x14ac:dyDescent="0.25">
      <c r="B373" s="68" t="s">
        <v>13</v>
      </c>
      <c r="C373" s="8" t="s">
        <v>14</v>
      </c>
      <c r="D373" s="8" t="s">
        <v>18</v>
      </c>
      <c r="E373" s="77" t="s">
        <v>20</v>
      </c>
      <c r="F373" s="92">
        <f>VLOOKUP($B373,User!$C$13:$M$23,2,0)+VLOOKUP($C373,User!$C$13:$M$23,2,0)+VLOOKUP($D373,User!$C$13:$M$23,2,0)+VLOOKUP($E373,User!$C$13:$M$23,2,0)</f>
        <v>48</v>
      </c>
      <c r="G373" s="93">
        <f>VLOOKUP($B373,User!$C$13:$M$23,4,0)+VLOOKUP($C373,User!$C$13:$M$23,4,0)+VLOOKUP($D373,User!$C$13:$M$23,4,0)+VLOOKUP($E373,User!$C$13:$M$23,4,0)</f>
        <v>1792</v>
      </c>
      <c r="H373" s="94">
        <f>VLOOKUP($B373,User!$C$13:$M$23,11,0)+VLOOKUP($C373,User!$C$13:$M$23,11,0)+VLOOKUP($D373,User!$C$13:$M$23,11,0)+VLOOKUP($E373,User!$C$13:$M$23,11,0)</f>
        <v>10800</v>
      </c>
      <c r="I373" s="87">
        <f t="shared" si="5"/>
        <v>4</v>
      </c>
    </row>
    <row r="374" spans="2:9" ht="15.75" x14ac:dyDescent="0.25">
      <c r="B374" s="68" t="s">
        <v>13</v>
      </c>
      <c r="C374" s="8" t="s">
        <v>14</v>
      </c>
      <c r="D374" s="8" t="s">
        <v>18</v>
      </c>
      <c r="E374" s="77" t="s">
        <v>21</v>
      </c>
      <c r="F374" s="92">
        <f>VLOOKUP($B374,User!$C$13:$M$23,2,0)+VLOOKUP($C374,User!$C$13:$M$23,2,0)+VLOOKUP($D374,User!$C$13:$M$23,2,0)+VLOOKUP($E374,User!$C$13:$M$23,2,0)</f>
        <v>60</v>
      </c>
      <c r="G374" s="93">
        <f>VLOOKUP($B374,User!$C$13:$M$23,4,0)+VLOOKUP($C374,User!$C$13:$M$23,4,0)+VLOOKUP($D374,User!$C$13:$M$23,4,0)+VLOOKUP($E374,User!$C$13:$M$23,4,0)</f>
        <v>1536</v>
      </c>
      <c r="H374" s="94">
        <f>VLOOKUP($B374,User!$C$13:$M$23,11,0)+VLOOKUP($C374,User!$C$13:$M$23,11,0)+VLOOKUP($D374,User!$C$13:$M$23,11,0)+VLOOKUP($E374,User!$C$13:$M$23,11,0)</f>
        <v>10800</v>
      </c>
      <c r="I374" s="87">
        <f t="shared" si="5"/>
        <v>4</v>
      </c>
    </row>
    <row r="375" spans="2:9" ht="15.75" x14ac:dyDescent="0.25">
      <c r="B375" s="68" t="s">
        <v>13</v>
      </c>
      <c r="C375" s="8" t="s">
        <v>14</v>
      </c>
      <c r="D375" s="8" t="s">
        <v>18</v>
      </c>
      <c r="E375" s="77" t="s">
        <v>22</v>
      </c>
      <c r="F375" s="92">
        <f>VLOOKUP($B375,User!$C$13:$M$23,2,0)+VLOOKUP($C375,User!$C$13:$M$23,2,0)+VLOOKUP($D375,User!$C$13:$M$23,2,0)+VLOOKUP($E375,User!$C$13:$M$23,2,0)</f>
        <v>72</v>
      </c>
      <c r="G375" s="93">
        <f>VLOOKUP($B375,User!$C$13:$M$23,4,0)+VLOOKUP($C375,User!$C$13:$M$23,4,0)+VLOOKUP($D375,User!$C$13:$M$23,4,0)+VLOOKUP($E375,User!$C$13:$M$23,4,0)</f>
        <v>1408</v>
      </c>
      <c r="H375" s="94">
        <f>VLOOKUP($B375,User!$C$13:$M$23,11,0)+VLOOKUP($C375,User!$C$13:$M$23,11,0)+VLOOKUP($D375,User!$C$13:$M$23,11,0)+VLOOKUP($E375,User!$C$13:$M$23,11,0)</f>
        <v>10800</v>
      </c>
      <c r="I375" s="87">
        <f t="shared" si="5"/>
        <v>4</v>
      </c>
    </row>
    <row r="376" spans="2:9" ht="15.75" x14ac:dyDescent="0.25">
      <c r="B376" s="68" t="s">
        <v>13</v>
      </c>
      <c r="C376" s="8" t="s">
        <v>14</v>
      </c>
      <c r="D376" s="8" t="s">
        <v>19</v>
      </c>
      <c r="E376" s="77" t="s">
        <v>20</v>
      </c>
      <c r="F376" s="92">
        <f>VLOOKUP($B376,User!$C$13:$M$23,2,0)+VLOOKUP($C376,User!$C$13:$M$23,2,0)+VLOOKUP($D376,User!$C$13:$M$23,2,0)+VLOOKUP($E376,User!$C$13:$M$23,2,0)</f>
        <v>36</v>
      </c>
      <c r="G376" s="93">
        <f>VLOOKUP($B376,User!$C$13:$M$23,4,0)+VLOOKUP($C376,User!$C$13:$M$23,4,0)+VLOOKUP($D376,User!$C$13:$M$23,4,0)+VLOOKUP($E376,User!$C$13:$M$23,4,0)</f>
        <v>1536</v>
      </c>
      <c r="H376" s="94">
        <f>VLOOKUP($B376,User!$C$13:$M$23,11,0)+VLOOKUP($C376,User!$C$13:$M$23,11,0)+VLOOKUP($D376,User!$C$13:$M$23,11,0)+VLOOKUP($E376,User!$C$13:$M$23,11,0)</f>
        <v>14400</v>
      </c>
      <c r="I376" s="87">
        <f t="shared" si="5"/>
        <v>4</v>
      </c>
    </row>
    <row r="377" spans="2:9" ht="15.75" x14ac:dyDescent="0.25">
      <c r="B377" s="68" t="s">
        <v>13</v>
      </c>
      <c r="C377" s="8" t="s">
        <v>14</v>
      </c>
      <c r="D377" s="8" t="s">
        <v>19</v>
      </c>
      <c r="E377" s="77" t="s">
        <v>21</v>
      </c>
      <c r="F377" s="92">
        <f>VLOOKUP($B377,User!$C$13:$M$23,2,0)+VLOOKUP($C377,User!$C$13:$M$23,2,0)+VLOOKUP($D377,User!$C$13:$M$23,2,0)+VLOOKUP($E377,User!$C$13:$M$23,2,0)</f>
        <v>48</v>
      </c>
      <c r="G377" s="93">
        <f>VLOOKUP($B377,User!$C$13:$M$23,4,0)+VLOOKUP($C377,User!$C$13:$M$23,4,0)+VLOOKUP($D377,User!$C$13:$M$23,4,0)+VLOOKUP($E377,User!$C$13:$M$23,4,0)</f>
        <v>1280</v>
      </c>
      <c r="H377" s="94">
        <f>VLOOKUP($B377,User!$C$13:$M$23,11,0)+VLOOKUP($C377,User!$C$13:$M$23,11,0)+VLOOKUP($D377,User!$C$13:$M$23,11,0)+VLOOKUP($E377,User!$C$13:$M$23,11,0)</f>
        <v>14400</v>
      </c>
      <c r="I377" s="87">
        <f t="shared" si="5"/>
        <v>4</v>
      </c>
    </row>
    <row r="378" spans="2:9" ht="15.75" x14ac:dyDescent="0.25">
      <c r="B378" s="68" t="s">
        <v>13</v>
      </c>
      <c r="C378" s="8" t="s">
        <v>14</v>
      </c>
      <c r="D378" s="8" t="s">
        <v>19</v>
      </c>
      <c r="E378" s="77" t="s">
        <v>22</v>
      </c>
      <c r="F378" s="92">
        <f>VLOOKUP($B378,User!$C$13:$M$23,2,0)+VLOOKUP($C378,User!$C$13:$M$23,2,0)+VLOOKUP($D378,User!$C$13:$M$23,2,0)+VLOOKUP($E378,User!$C$13:$M$23,2,0)</f>
        <v>60</v>
      </c>
      <c r="G378" s="93">
        <f>VLOOKUP($B378,User!$C$13:$M$23,4,0)+VLOOKUP($C378,User!$C$13:$M$23,4,0)+VLOOKUP($D378,User!$C$13:$M$23,4,0)+VLOOKUP($E378,User!$C$13:$M$23,4,0)</f>
        <v>1152</v>
      </c>
      <c r="H378" s="94">
        <f>VLOOKUP($B378,User!$C$13:$M$23,11,0)+VLOOKUP($C378,User!$C$13:$M$23,11,0)+VLOOKUP($D378,User!$C$13:$M$23,11,0)+VLOOKUP($E378,User!$C$13:$M$23,11,0)</f>
        <v>14400</v>
      </c>
      <c r="I378" s="87">
        <f t="shared" si="5"/>
        <v>4</v>
      </c>
    </row>
    <row r="379" spans="2:9" ht="15.75" x14ac:dyDescent="0.25">
      <c r="B379" s="68" t="s">
        <v>13</v>
      </c>
      <c r="C379" s="8" t="s">
        <v>14</v>
      </c>
      <c r="D379" s="8" t="s">
        <v>20</v>
      </c>
      <c r="E379" s="77" t="s">
        <v>21</v>
      </c>
      <c r="F379" s="92">
        <f>VLOOKUP($B379,User!$C$13:$M$23,2,0)+VLOOKUP($C379,User!$C$13:$M$23,2,0)+VLOOKUP($D379,User!$C$13:$M$23,2,0)+VLOOKUP($E379,User!$C$13:$M$23,2,0)</f>
        <v>12</v>
      </c>
      <c r="G379" s="93">
        <f>VLOOKUP($B379,User!$C$13:$M$23,4,0)+VLOOKUP($C379,User!$C$13:$M$23,4,0)+VLOOKUP($D379,User!$C$13:$M$23,4,0)+VLOOKUP($E379,User!$C$13:$M$23,4,0)</f>
        <v>1792</v>
      </c>
      <c r="H379" s="94">
        <f>VLOOKUP($B379,User!$C$13:$M$23,11,0)+VLOOKUP($C379,User!$C$13:$M$23,11,0)+VLOOKUP($D379,User!$C$13:$M$23,11,0)+VLOOKUP($E379,User!$C$13:$M$23,11,0)</f>
        <v>14400</v>
      </c>
      <c r="I379" s="87">
        <f t="shared" si="5"/>
        <v>4</v>
      </c>
    </row>
    <row r="380" spans="2:9" ht="15.75" x14ac:dyDescent="0.25">
      <c r="B380" s="68" t="s">
        <v>13</v>
      </c>
      <c r="C380" s="8" t="s">
        <v>14</v>
      </c>
      <c r="D380" s="8" t="s">
        <v>20</v>
      </c>
      <c r="E380" s="77" t="s">
        <v>22</v>
      </c>
      <c r="F380" s="92">
        <f>VLOOKUP($B380,User!$C$13:$M$23,2,0)+VLOOKUP($C380,User!$C$13:$M$23,2,0)+VLOOKUP($D380,User!$C$13:$M$23,2,0)+VLOOKUP($E380,User!$C$13:$M$23,2,0)</f>
        <v>24</v>
      </c>
      <c r="G380" s="93">
        <f>VLOOKUP($B380,User!$C$13:$M$23,4,0)+VLOOKUP($C380,User!$C$13:$M$23,4,0)+VLOOKUP($D380,User!$C$13:$M$23,4,0)+VLOOKUP($E380,User!$C$13:$M$23,4,0)</f>
        <v>1664</v>
      </c>
      <c r="H380" s="94">
        <f>VLOOKUP($B380,User!$C$13:$M$23,11,0)+VLOOKUP($C380,User!$C$13:$M$23,11,0)+VLOOKUP($D380,User!$C$13:$M$23,11,0)+VLOOKUP($E380,User!$C$13:$M$23,11,0)</f>
        <v>14400</v>
      </c>
      <c r="I380" s="87">
        <f t="shared" si="5"/>
        <v>4</v>
      </c>
    </row>
    <row r="381" spans="2:9" ht="15.75" x14ac:dyDescent="0.25">
      <c r="B381" s="68" t="s">
        <v>13</v>
      </c>
      <c r="C381" s="8" t="s">
        <v>14</v>
      </c>
      <c r="D381" s="8" t="s">
        <v>21</v>
      </c>
      <c r="E381" s="77" t="s">
        <v>22</v>
      </c>
      <c r="F381" s="92">
        <f>VLOOKUP($B381,User!$C$13:$M$23,2,0)+VLOOKUP($C381,User!$C$13:$M$23,2,0)+VLOOKUP($D381,User!$C$13:$M$23,2,0)+VLOOKUP($E381,User!$C$13:$M$23,2,0)</f>
        <v>36</v>
      </c>
      <c r="G381" s="93">
        <f>VLOOKUP($B381,User!$C$13:$M$23,4,0)+VLOOKUP($C381,User!$C$13:$M$23,4,0)+VLOOKUP($D381,User!$C$13:$M$23,4,0)+VLOOKUP($E381,User!$C$13:$M$23,4,0)</f>
        <v>1408</v>
      </c>
      <c r="H381" s="94">
        <f>VLOOKUP($B381,User!$C$13:$M$23,11,0)+VLOOKUP($C381,User!$C$13:$M$23,11,0)+VLOOKUP($D381,User!$C$13:$M$23,11,0)+VLOOKUP($E381,User!$C$13:$M$23,11,0)</f>
        <v>14400</v>
      </c>
      <c r="I381" s="87">
        <f t="shared" si="5"/>
        <v>4</v>
      </c>
    </row>
    <row r="382" spans="2:9" ht="15.75" x14ac:dyDescent="0.25">
      <c r="B382" s="68" t="s">
        <v>13</v>
      </c>
      <c r="C382" s="8" t="s">
        <v>15</v>
      </c>
      <c r="D382" s="8" t="s">
        <v>16</v>
      </c>
      <c r="E382" s="77" t="s">
        <v>17</v>
      </c>
      <c r="F382" s="92">
        <f>VLOOKUP($B382,User!$C$13:$M$23,2,0)+VLOOKUP($C382,User!$C$13:$M$23,2,0)+VLOOKUP($D382,User!$C$13:$M$23,2,0)+VLOOKUP($E382,User!$C$13:$M$23,2,0)</f>
        <v>72</v>
      </c>
      <c r="G382" s="93">
        <f>VLOOKUP($B382,User!$C$13:$M$23,4,0)+VLOOKUP($C382,User!$C$13:$M$23,4,0)+VLOOKUP($D382,User!$C$13:$M$23,4,0)+VLOOKUP($E382,User!$C$13:$M$23,4,0)</f>
        <v>2944</v>
      </c>
      <c r="H382" s="94">
        <f>VLOOKUP($B382,User!$C$13:$M$23,11,0)+VLOOKUP($C382,User!$C$13:$M$23,11,0)+VLOOKUP($D382,User!$C$13:$M$23,11,0)+VLOOKUP($E382,User!$C$13:$M$23,11,0)</f>
        <v>0</v>
      </c>
      <c r="I382" s="87">
        <f t="shared" si="5"/>
        <v>4</v>
      </c>
    </row>
    <row r="383" spans="2:9" ht="15.75" x14ac:dyDescent="0.25">
      <c r="B383" s="68" t="s">
        <v>13</v>
      </c>
      <c r="C383" s="8" t="s">
        <v>15</v>
      </c>
      <c r="D383" s="8" t="s">
        <v>16</v>
      </c>
      <c r="E383" s="77" t="s">
        <v>18</v>
      </c>
      <c r="F383" s="92">
        <f>VLOOKUP($B383,User!$C$13:$M$23,2,0)+VLOOKUP($C383,User!$C$13:$M$23,2,0)+VLOOKUP($D383,User!$C$13:$M$23,2,0)+VLOOKUP($E383,User!$C$13:$M$23,2,0)</f>
        <v>84</v>
      </c>
      <c r="G383" s="93">
        <f>VLOOKUP($B383,User!$C$13:$M$23,4,0)+VLOOKUP($C383,User!$C$13:$M$23,4,0)+VLOOKUP($D383,User!$C$13:$M$23,4,0)+VLOOKUP($E383,User!$C$13:$M$23,4,0)</f>
        <v>2688</v>
      </c>
      <c r="H383" s="94">
        <f>VLOOKUP($B383,User!$C$13:$M$23,11,0)+VLOOKUP($C383,User!$C$13:$M$23,11,0)+VLOOKUP($D383,User!$C$13:$M$23,11,0)+VLOOKUP($E383,User!$C$13:$M$23,11,0)</f>
        <v>0</v>
      </c>
      <c r="I383" s="87">
        <f t="shared" si="5"/>
        <v>4</v>
      </c>
    </row>
    <row r="384" spans="2:9" ht="15.75" x14ac:dyDescent="0.25">
      <c r="B384" s="68" t="s">
        <v>13</v>
      </c>
      <c r="C384" s="8" t="s">
        <v>15</v>
      </c>
      <c r="D384" s="8" t="s">
        <v>16</v>
      </c>
      <c r="E384" s="77" t="s">
        <v>19</v>
      </c>
      <c r="F384" s="92">
        <f>VLOOKUP($B384,User!$C$13:$M$23,2,0)+VLOOKUP($C384,User!$C$13:$M$23,2,0)+VLOOKUP($D384,User!$C$13:$M$23,2,0)+VLOOKUP($E384,User!$C$13:$M$23,2,0)</f>
        <v>72</v>
      </c>
      <c r="G384" s="93">
        <f>VLOOKUP($B384,User!$C$13:$M$23,4,0)+VLOOKUP($C384,User!$C$13:$M$23,4,0)+VLOOKUP($D384,User!$C$13:$M$23,4,0)+VLOOKUP($E384,User!$C$13:$M$23,4,0)</f>
        <v>2432</v>
      </c>
      <c r="H384" s="94">
        <f>VLOOKUP($B384,User!$C$13:$M$23,11,0)+VLOOKUP($C384,User!$C$13:$M$23,11,0)+VLOOKUP($D384,User!$C$13:$M$23,11,0)+VLOOKUP($E384,User!$C$13:$M$23,11,0)</f>
        <v>3600</v>
      </c>
      <c r="I384" s="87">
        <f t="shared" si="5"/>
        <v>4</v>
      </c>
    </row>
    <row r="385" spans="2:9" ht="15.75" x14ac:dyDescent="0.25">
      <c r="B385" s="68" t="s">
        <v>13</v>
      </c>
      <c r="C385" s="8" t="s">
        <v>15</v>
      </c>
      <c r="D385" s="8" t="s">
        <v>16</v>
      </c>
      <c r="E385" s="77" t="s">
        <v>20</v>
      </c>
      <c r="F385" s="92">
        <f>VLOOKUP($B385,User!$C$13:$M$23,2,0)+VLOOKUP($C385,User!$C$13:$M$23,2,0)+VLOOKUP($D385,User!$C$13:$M$23,2,0)+VLOOKUP($E385,User!$C$13:$M$23,2,0)</f>
        <v>36</v>
      </c>
      <c r="G385" s="93">
        <f>VLOOKUP($B385,User!$C$13:$M$23,4,0)+VLOOKUP($C385,User!$C$13:$M$23,4,0)+VLOOKUP($D385,User!$C$13:$M$23,4,0)+VLOOKUP($E385,User!$C$13:$M$23,4,0)</f>
        <v>2944</v>
      </c>
      <c r="H385" s="94">
        <f>VLOOKUP($B385,User!$C$13:$M$23,11,0)+VLOOKUP($C385,User!$C$13:$M$23,11,0)+VLOOKUP($D385,User!$C$13:$M$23,11,0)+VLOOKUP($E385,User!$C$13:$M$23,11,0)</f>
        <v>3600</v>
      </c>
      <c r="I385" s="87">
        <f t="shared" si="5"/>
        <v>4</v>
      </c>
    </row>
    <row r="386" spans="2:9" ht="15.75" x14ac:dyDescent="0.25">
      <c r="B386" s="68" t="s">
        <v>13</v>
      </c>
      <c r="C386" s="8" t="s">
        <v>15</v>
      </c>
      <c r="D386" s="8" t="s">
        <v>16</v>
      </c>
      <c r="E386" s="77" t="s">
        <v>21</v>
      </c>
      <c r="F386" s="92">
        <f>VLOOKUP($B386,User!$C$13:$M$23,2,0)+VLOOKUP($C386,User!$C$13:$M$23,2,0)+VLOOKUP($D386,User!$C$13:$M$23,2,0)+VLOOKUP($E386,User!$C$13:$M$23,2,0)</f>
        <v>48</v>
      </c>
      <c r="G386" s="93">
        <f>VLOOKUP($B386,User!$C$13:$M$23,4,0)+VLOOKUP($C386,User!$C$13:$M$23,4,0)+VLOOKUP($D386,User!$C$13:$M$23,4,0)+VLOOKUP($E386,User!$C$13:$M$23,4,0)</f>
        <v>2688</v>
      </c>
      <c r="H386" s="94">
        <f>VLOOKUP($B386,User!$C$13:$M$23,11,0)+VLOOKUP($C386,User!$C$13:$M$23,11,0)+VLOOKUP($D386,User!$C$13:$M$23,11,0)+VLOOKUP($E386,User!$C$13:$M$23,11,0)</f>
        <v>3600</v>
      </c>
      <c r="I386" s="87">
        <f t="shared" si="5"/>
        <v>4</v>
      </c>
    </row>
    <row r="387" spans="2:9" ht="15.75" x14ac:dyDescent="0.25">
      <c r="B387" s="68" t="s">
        <v>13</v>
      </c>
      <c r="C387" s="8" t="s">
        <v>15</v>
      </c>
      <c r="D387" s="8" t="s">
        <v>16</v>
      </c>
      <c r="E387" s="77" t="s">
        <v>22</v>
      </c>
      <c r="F387" s="92">
        <f>VLOOKUP($B387,User!$C$13:$M$23,2,0)+VLOOKUP($C387,User!$C$13:$M$23,2,0)+VLOOKUP($D387,User!$C$13:$M$23,2,0)+VLOOKUP($E387,User!$C$13:$M$23,2,0)</f>
        <v>60</v>
      </c>
      <c r="G387" s="93">
        <f>VLOOKUP($B387,User!$C$13:$M$23,4,0)+VLOOKUP($C387,User!$C$13:$M$23,4,0)+VLOOKUP($D387,User!$C$13:$M$23,4,0)+VLOOKUP($E387,User!$C$13:$M$23,4,0)</f>
        <v>2560</v>
      </c>
      <c r="H387" s="94">
        <f>VLOOKUP($B387,User!$C$13:$M$23,11,0)+VLOOKUP($C387,User!$C$13:$M$23,11,0)+VLOOKUP($D387,User!$C$13:$M$23,11,0)+VLOOKUP($E387,User!$C$13:$M$23,11,0)</f>
        <v>3600</v>
      </c>
      <c r="I387" s="87">
        <f t="shared" ref="I387:I450" si="6">COUNTA(B387,C387,D387,E387)</f>
        <v>4</v>
      </c>
    </row>
    <row r="388" spans="2:9" ht="15.75" x14ac:dyDescent="0.25">
      <c r="B388" s="68" t="s">
        <v>13</v>
      </c>
      <c r="C388" s="8" t="s">
        <v>15</v>
      </c>
      <c r="D388" s="8" t="s">
        <v>17</v>
      </c>
      <c r="E388" s="77" t="s">
        <v>18</v>
      </c>
      <c r="F388" s="92">
        <f>VLOOKUP($B388,User!$C$13:$M$23,2,0)+VLOOKUP($C388,User!$C$13:$M$23,2,0)+VLOOKUP($D388,User!$C$13:$M$23,2,0)+VLOOKUP($E388,User!$C$13:$M$23,2,0)</f>
        <v>96</v>
      </c>
      <c r="G388" s="93">
        <f>VLOOKUP($B388,User!$C$13:$M$23,4,0)+VLOOKUP($C388,User!$C$13:$M$23,4,0)+VLOOKUP($D388,User!$C$13:$M$23,4,0)+VLOOKUP($E388,User!$C$13:$M$23,4,0)</f>
        <v>2560</v>
      </c>
      <c r="H388" s="94">
        <f>VLOOKUP($B388,User!$C$13:$M$23,11,0)+VLOOKUP($C388,User!$C$13:$M$23,11,0)+VLOOKUP($D388,User!$C$13:$M$23,11,0)+VLOOKUP($E388,User!$C$13:$M$23,11,0)</f>
        <v>0</v>
      </c>
      <c r="I388" s="87">
        <f t="shared" si="6"/>
        <v>4</v>
      </c>
    </row>
    <row r="389" spans="2:9" ht="15.75" x14ac:dyDescent="0.25">
      <c r="B389" s="68" t="s">
        <v>13</v>
      </c>
      <c r="C389" s="8" t="s">
        <v>15</v>
      </c>
      <c r="D389" s="8" t="s">
        <v>17</v>
      </c>
      <c r="E389" s="77" t="s">
        <v>19</v>
      </c>
      <c r="F389" s="92">
        <f>VLOOKUP($B389,User!$C$13:$M$23,2,0)+VLOOKUP($C389,User!$C$13:$M$23,2,0)+VLOOKUP($D389,User!$C$13:$M$23,2,0)+VLOOKUP($E389,User!$C$13:$M$23,2,0)</f>
        <v>84</v>
      </c>
      <c r="G389" s="93">
        <f>VLOOKUP($B389,User!$C$13:$M$23,4,0)+VLOOKUP($C389,User!$C$13:$M$23,4,0)+VLOOKUP($D389,User!$C$13:$M$23,4,0)+VLOOKUP($E389,User!$C$13:$M$23,4,0)</f>
        <v>2304</v>
      </c>
      <c r="H389" s="94">
        <f>VLOOKUP($B389,User!$C$13:$M$23,11,0)+VLOOKUP($C389,User!$C$13:$M$23,11,0)+VLOOKUP($D389,User!$C$13:$M$23,11,0)+VLOOKUP($E389,User!$C$13:$M$23,11,0)</f>
        <v>3600</v>
      </c>
      <c r="I389" s="87">
        <f t="shared" si="6"/>
        <v>4</v>
      </c>
    </row>
    <row r="390" spans="2:9" ht="15.75" x14ac:dyDescent="0.25">
      <c r="B390" s="68" t="s">
        <v>13</v>
      </c>
      <c r="C390" s="8" t="s">
        <v>15</v>
      </c>
      <c r="D390" s="8" t="s">
        <v>17</v>
      </c>
      <c r="E390" s="77" t="s">
        <v>20</v>
      </c>
      <c r="F390" s="92">
        <f>VLOOKUP($B390,User!$C$13:$M$23,2,0)+VLOOKUP($C390,User!$C$13:$M$23,2,0)+VLOOKUP($D390,User!$C$13:$M$23,2,0)+VLOOKUP($E390,User!$C$13:$M$23,2,0)</f>
        <v>48</v>
      </c>
      <c r="G390" s="93">
        <f>VLOOKUP($B390,User!$C$13:$M$23,4,0)+VLOOKUP($C390,User!$C$13:$M$23,4,0)+VLOOKUP($D390,User!$C$13:$M$23,4,0)+VLOOKUP($E390,User!$C$13:$M$23,4,0)</f>
        <v>2816</v>
      </c>
      <c r="H390" s="94">
        <f>VLOOKUP($B390,User!$C$13:$M$23,11,0)+VLOOKUP($C390,User!$C$13:$M$23,11,0)+VLOOKUP($D390,User!$C$13:$M$23,11,0)+VLOOKUP($E390,User!$C$13:$M$23,11,0)</f>
        <v>3600</v>
      </c>
      <c r="I390" s="87">
        <f t="shared" si="6"/>
        <v>4</v>
      </c>
    </row>
    <row r="391" spans="2:9" ht="15.75" x14ac:dyDescent="0.25">
      <c r="B391" s="68" t="s">
        <v>13</v>
      </c>
      <c r="C391" s="8" t="s">
        <v>15</v>
      </c>
      <c r="D391" s="8" t="s">
        <v>17</v>
      </c>
      <c r="E391" s="77" t="s">
        <v>21</v>
      </c>
      <c r="F391" s="92">
        <f>VLOOKUP($B391,User!$C$13:$M$23,2,0)+VLOOKUP($C391,User!$C$13:$M$23,2,0)+VLOOKUP($D391,User!$C$13:$M$23,2,0)+VLOOKUP($E391,User!$C$13:$M$23,2,0)</f>
        <v>60</v>
      </c>
      <c r="G391" s="93">
        <f>VLOOKUP($B391,User!$C$13:$M$23,4,0)+VLOOKUP($C391,User!$C$13:$M$23,4,0)+VLOOKUP($D391,User!$C$13:$M$23,4,0)+VLOOKUP($E391,User!$C$13:$M$23,4,0)</f>
        <v>2560</v>
      </c>
      <c r="H391" s="94">
        <f>VLOOKUP($B391,User!$C$13:$M$23,11,0)+VLOOKUP($C391,User!$C$13:$M$23,11,0)+VLOOKUP($D391,User!$C$13:$M$23,11,0)+VLOOKUP($E391,User!$C$13:$M$23,11,0)</f>
        <v>3600</v>
      </c>
      <c r="I391" s="87">
        <f t="shared" si="6"/>
        <v>4</v>
      </c>
    </row>
    <row r="392" spans="2:9" ht="15.75" x14ac:dyDescent="0.25">
      <c r="B392" s="68" t="s">
        <v>13</v>
      </c>
      <c r="C392" s="8" t="s">
        <v>15</v>
      </c>
      <c r="D392" s="8" t="s">
        <v>17</v>
      </c>
      <c r="E392" s="77" t="s">
        <v>22</v>
      </c>
      <c r="F392" s="92">
        <f>VLOOKUP($B392,User!$C$13:$M$23,2,0)+VLOOKUP($C392,User!$C$13:$M$23,2,0)+VLOOKUP($D392,User!$C$13:$M$23,2,0)+VLOOKUP($E392,User!$C$13:$M$23,2,0)</f>
        <v>72</v>
      </c>
      <c r="G392" s="93">
        <f>VLOOKUP($B392,User!$C$13:$M$23,4,0)+VLOOKUP($C392,User!$C$13:$M$23,4,0)+VLOOKUP($D392,User!$C$13:$M$23,4,0)+VLOOKUP($E392,User!$C$13:$M$23,4,0)</f>
        <v>2432</v>
      </c>
      <c r="H392" s="94">
        <f>VLOOKUP($B392,User!$C$13:$M$23,11,0)+VLOOKUP($C392,User!$C$13:$M$23,11,0)+VLOOKUP($D392,User!$C$13:$M$23,11,0)+VLOOKUP($E392,User!$C$13:$M$23,11,0)</f>
        <v>3600</v>
      </c>
      <c r="I392" s="87">
        <f t="shared" si="6"/>
        <v>4</v>
      </c>
    </row>
    <row r="393" spans="2:9" ht="15.75" x14ac:dyDescent="0.25">
      <c r="B393" s="68" t="s">
        <v>13</v>
      </c>
      <c r="C393" s="8" t="s">
        <v>15</v>
      </c>
      <c r="D393" s="8" t="s">
        <v>18</v>
      </c>
      <c r="E393" s="77" t="s">
        <v>19</v>
      </c>
      <c r="F393" s="92">
        <f>VLOOKUP($B393,User!$C$13:$M$23,2,0)+VLOOKUP($C393,User!$C$13:$M$23,2,0)+VLOOKUP($D393,User!$C$13:$M$23,2,0)+VLOOKUP($E393,User!$C$13:$M$23,2,0)</f>
        <v>96</v>
      </c>
      <c r="G393" s="93">
        <f>VLOOKUP($B393,User!$C$13:$M$23,4,0)+VLOOKUP($C393,User!$C$13:$M$23,4,0)+VLOOKUP($D393,User!$C$13:$M$23,4,0)+VLOOKUP($E393,User!$C$13:$M$23,4,0)</f>
        <v>2048</v>
      </c>
      <c r="H393" s="94">
        <f>VLOOKUP($B393,User!$C$13:$M$23,11,0)+VLOOKUP($C393,User!$C$13:$M$23,11,0)+VLOOKUP($D393,User!$C$13:$M$23,11,0)+VLOOKUP($E393,User!$C$13:$M$23,11,0)</f>
        <v>3600</v>
      </c>
      <c r="I393" s="87">
        <f t="shared" si="6"/>
        <v>4</v>
      </c>
    </row>
    <row r="394" spans="2:9" ht="15.75" x14ac:dyDescent="0.25">
      <c r="B394" s="68" t="s">
        <v>13</v>
      </c>
      <c r="C394" s="8" t="s">
        <v>15</v>
      </c>
      <c r="D394" s="8" t="s">
        <v>18</v>
      </c>
      <c r="E394" s="77" t="s">
        <v>20</v>
      </c>
      <c r="F394" s="92">
        <f>VLOOKUP($B394,User!$C$13:$M$23,2,0)+VLOOKUP($C394,User!$C$13:$M$23,2,0)+VLOOKUP($D394,User!$C$13:$M$23,2,0)+VLOOKUP($E394,User!$C$13:$M$23,2,0)</f>
        <v>60</v>
      </c>
      <c r="G394" s="93">
        <f>VLOOKUP($B394,User!$C$13:$M$23,4,0)+VLOOKUP($C394,User!$C$13:$M$23,4,0)+VLOOKUP($D394,User!$C$13:$M$23,4,0)+VLOOKUP($E394,User!$C$13:$M$23,4,0)</f>
        <v>2560</v>
      </c>
      <c r="H394" s="94">
        <f>VLOOKUP($B394,User!$C$13:$M$23,11,0)+VLOOKUP($C394,User!$C$13:$M$23,11,0)+VLOOKUP($D394,User!$C$13:$M$23,11,0)+VLOOKUP($E394,User!$C$13:$M$23,11,0)</f>
        <v>3600</v>
      </c>
      <c r="I394" s="87">
        <f t="shared" si="6"/>
        <v>4</v>
      </c>
    </row>
    <row r="395" spans="2:9" ht="15.75" x14ac:dyDescent="0.25">
      <c r="B395" s="68" t="s">
        <v>13</v>
      </c>
      <c r="C395" s="8" t="s">
        <v>15</v>
      </c>
      <c r="D395" s="8" t="s">
        <v>18</v>
      </c>
      <c r="E395" s="77" t="s">
        <v>21</v>
      </c>
      <c r="F395" s="92">
        <f>VLOOKUP($B395,User!$C$13:$M$23,2,0)+VLOOKUP($C395,User!$C$13:$M$23,2,0)+VLOOKUP($D395,User!$C$13:$M$23,2,0)+VLOOKUP($E395,User!$C$13:$M$23,2,0)</f>
        <v>72</v>
      </c>
      <c r="G395" s="93">
        <f>VLOOKUP($B395,User!$C$13:$M$23,4,0)+VLOOKUP($C395,User!$C$13:$M$23,4,0)+VLOOKUP($D395,User!$C$13:$M$23,4,0)+VLOOKUP($E395,User!$C$13:$M$23,4,0)</f>
        <v>2304</v>
      </c>
      <c r="H395" s="94">
        <f>VLOOKUP($B395,User!$C$13:$M$23,11,0)+VLOOKUP($C395,User!$C$13:$M$23,11,0)+VLOOKUP($D395,User!$C$13:$M$23,11,0)+VLOOKUP($E395,User!$C$13:$M$23,11,0)</f>
        <v>3600</v>
      </c>
      <c r="I395" s="87">
        <f t="shared" si="6"/>
        <v>4</v>
      </c>
    </row>
    <row r="396" spans="2:9" ht="15.75" x14ac:dyDescent="0.25">
      <c r="B396" s="68" t="s">
        <v>13</v>
      </c>
      <c r="C396" s="8" t="s">
        <v>15</v>
      </c>
      <c r="D396" s="8" t="s">
        <v>18</v>
      </c>
      <c r="E396" s="77" t="s">
        <v>22</v>
      </c>
      <c r="F396" s="92">
        <f>VLOOKUP($B396,User!$C$13:$M$23,2,0)+VLOOKUP($C396,User!$C$13:$M$23,2,0)+VLOOKUP($D396,User!$C$13:$M$23,2,0)+VLOOKUP($E396,User!$C$13:$M$23,2,0)</f>
        <v>84</v>
      </c>
      <c r="G396" s="93">
        <f>VLOOKUP($B396,User!$C$13:$M$23,4,0)+VLOOKUP($C396,User!$C$13:$M$23,4,0)+VLOOKUP($D396,User!$C$13:$M$23,4,0)+VLOOKUP($E396,User!$C$13:$M$23,4,0)</f>
        <v>2176</v>
      </c>
      <c r="H396" s="94">
        <f>VLOOKUP($B396,User!$C$13:$M$23,11,0)+VLOOKUP($C396,User!$C$13:$M$23,11,0)+VLOOKUP($D396,User!$C$13:$M$23,11,0)+VLOOKUP($E396,User!$C$13:$M$23,11,0)</f>
        <v>3600</v>
      </c>
      <c r="I396" s="87">
        <f t="shared" si="6"/>
        <v>4</v>
      </c>
    </row>
    <row r="397" spans="2:9" ht="15.75" x14ac:dyDescent="0.25">
      <c r="B397" s="68" t="s">
        <v>13</v>
      </c>
      <c r="C397" s="8" t="s">
        <v>15</v>
      </c>
      <c r="D397" s="8" t="s">
        <v>19</v>
      </c>
      <c r="E397" s="77" t="s">
        <v>20</v>
      </c>
      <c r="F397" s="92">
        <f>VLOOKUP($B397,User!$C$13:$M$23,2,0)+VLOOKUP($C397,User!$C$13:$M$23,2,0)+VLOOKUP($D397,User!$C$13:$M$23,2,0)+VLOOKUP($E397,User!$C$13:$M$23,2,0)</f>
        <v>48</v>
      </c>
      <c r="G397" s="93">
        <f>VLOOKUP($B397,User!$C$13:$M$23,4,0)+VLOOKUP($C397,User!$C$13:$M$23,4,0)+VLOOKUP($D397,User!$C$13:$M$23,4,0)+VLOOKUP($E397,User!$C$13:$M$23,4,0)</f>
        <v>2304</v>
      </c>
      <c r="H397" s="94">
        <f>VLOOKUP($B397,User!$C$13:$M$23,11,0)+VLOOKUP($C397,User!$C$13:$M$23,11,0)+VLOOKUP($D397,User!$C$13:$M$23,11,0)+VLOOKUP($E397,User!$C$13:$M$23,11,0)</f>
        <v>7200</v>
      </c>
      <c r="I397" s="87">
        <f t="shared" si="6"/>
        <v>4</v>
      </c>
    </row>
    <row r="398" spans="2:9" ht="15.75" x14ac:dyDescent="0.25">
      <c r="B398" s="68" t="s">
        <v>13</v>
      </c>
      <c r="C398" s="8" t="s">
        <v>15</v>
      </c>
      <c r="D398" s="8" t="s">
        <v>19</v>
      </c>
      <c r="E398" s="77" t="s">
        <v>21</v>
      </c>
      <c r="F398" s="92">
        <f>VLOOKUP($B398,User!$C$13:$M$23,2,0)+VLOOKUP($C398,User!$C$13:$M$23,2,0)+VLOOKUP($D398,User!$C$13:$M$23,2,0)+VLOOKUP($E398,User!$C$13:$M$23,2,0)</f>
        <v>60</v>
      </c>
      <c r="G398" s="93">
        <f>VLOOKUP($B398,User!$C$13:$M$23,4,0)+VLOOKUP($C398,User!$C$13:$M$23,4,0)+VLOOKUP($D398,User!$C$13:$M$23,4,0)+VLOOKUP($E398,User!$C$13:$M$23,4,0)</f>
        <v>2048</v>
      </c>
      <c r="H398" s="94">
        <f>VLOOKUP($B398,User!$C$13:$M$23,11,0)+VLOOKUP($C398,User!$C$13:$M$23,11,0)+VLOOKUP($D398,User!$C$13:$M$23,11,0)+VLOOKUP($E398,User!$C$13:$M$23,11,0)</f>
        <v>7200</v>
      </c>
      <c r="I398" s="87">
        <f t="shared" si="6"/>
        <v>4</v>
      </c>
    </row>
    <row r="399" spans="2:9" ht="15.75" x14ac:dyDescent="0.25">
      <c r="B399" s="68" t="s">
        <v>13</v>
      </c>
      <c r="C399" s="8" t="s">
        <v>15</v>
      </c>
      <c r="D399" s="8" t="s">
        <v>19</v>
      </c>
      <c r="E399" s="77" t="s">
        <v>22</v>
      </c>
      <c r="F399" s="92">
        <f>VLOOKUP($B399,User!$C$13:$M$23,2,0)+VLOOKUP($C399,User!$C$13:$M$23,2,0)+VLOOKUP($D399,User!$C$13:$M$23,2,0)+VLOOKUP($E399,User!$C$13:$M$23,2,0)</f>
        <v>72</v>
      </c>
      <c r="G399" s="93">
        <f>VLOOKUP($B399,User!$C$13:$M$23,4,0)+VLOOKUP($C399,User!$C$13:$M$23,4,0)+VLOOKUP($D399,User!$C$13:$M$23,4,0)+VLOOKUP($E399,User!$C$13:$M$23,4,0)</f>
        <v>1920</v>
      </c>
      <c r="H399" s="94">
        <f>VLOOKUP($B399,User!$C$13:$M$23,11,0)+VLOOKUP($C399,User!$C$13:$M$23,11,0)+VLOOKUP($D399,User!$C$13:$M$23,11,0)+VLOOKUP($E399,User!$C$13:$M$23,11,0)</f>
        <v>7200</v>
      </c>
      <c r="I399" s="87">
        <f t="shared" si="6"/>
        <v>4</v>
      </c>
    </row>
    <row r="400" spans="2:9" ht="15.75" x14ac:dyDescent="0.25">
      <c r="B400" s="68" t="s">
        <v>13</v>
      </c>
      <c r="C400" s="8" t="s">
        <v>15</v>
      </c>
      <c r="D400" s="8" t="s">
        <v>20</v>
      </c>
      <c r="E400" s="77" t="s">
        <v>21</v>
      </c>
      <c r="F400" s="92">
        <f>VLOOKUP($B400,User!$C$13:$M$23,2,0)+VLOOKUP($C400,User!$C$13:$M$23,2,0)+VLOOKUP($D400,User!$C$13:$M$23,2,0)+VLOOKUP($E400,User!$C$13:$M$23,2,0)</f>
        <v>24</v>
      </c>
      <c r="G400" s="93">
        <f>VLOOKUP($B400,User!$C$13:$M$23,4,0)+VLOOKUP($C400,User!$C$13:$M$23,4,0)+VLOOKUP($D400,User!$C$13:$M$23,4,0)+VLOOKUP($E400,User!$C$13:$M$23,4,0)</f>
        <v>2560</v>
      </c>
      <c r="H400" s="94">
        <f>VLOOKUP($B400,User!$C$13:$M$23,11,0)+VLOOKUP($C400,User!$C$13:$M$23,11,0)+VLOOKUP($D400,User!$C$13:$M$23,11,0)+VLOOKUP($E400,User!$C$13:$M$23,11,0)</f>
        <v>7200</v>
      </c>
      <c r="I400" s="87">
        <f t="shared" si="6"/>
        <v>4</v>
      </c>
    </row>
    <row r="401" spans="2:9" ht="15.75" x14ac:dyDescent="0.25">
      <c r="B401" s="68" t="s">
        <v>13</v>
      </c>
      <c r="C401" s="8" t="s">
        <v>15</v>
      </c>
      <c r="D401" s="8" t="s">
        <v>20</v>
      </c>
      <c r="E401" s="77" t="s">
        <v>22</v>
      </c>
      <c r="F401" s="92">
        <f>VLOOKUP($B401,User!$C$13:$M$23,2,0)+VLOOKUP($C401,User!$C$13:$M$23,2,0)+VLOOKUP($D401,User!$C$13:$M$23,2,0)+VLOOKUP($E401,User!$C$13:$M$23,2,0)</f>
        <v>36</v>
      </c>
      <c r="G401" s="93">
        <f>VLOOKUP($B401,User!$C$13:$M$23,4,0)+VLOOKUP($C401,User!$C$13:$M$23,4,0)+VLOOKUP($D401,User!$C$13:$M$23,4,0)+VLOOKUP($E401,User!$C$13:$M$23,4,0)</f>
        <v>2432</v>
      </c>
      <c r="H401" s="94">
        <f>VLOOKUP($B401,User!$C$13:$M$23,11,0)+VLOOKUP($C401,User!$C$13:$M$23,11,0)+VLOOKUP($D401,User!$C$13:$M$23,11,0)+VLOOKUP($E401,User!$C$13:$M$23,11,0)</f>
        <v>7200</v>
      </c>
      <c r="I401" s="87">
        <f t="shared" si="6"/>
        <v>4</v>
      </c>
    </row>
    <row r="402" spans="2:9" ht="15.75" x14ac:dyDescent="0.25">
      <c r="B402" s="68" t="s">
        <v>13</v>
      </c>
      <c r="C402" s="8" t="s">
        <v>15</v>
      </c>
      <c r="D402" s="8" t="s">
        <v>21</v>
      </c>
      <c r="E402" s="77" t="s">
        <v>22</v>
      </c>
      <c r="F402" s="92">
        <f>VLOOKUP($B402,User!$C$13:$M$23,2,0)+VLOOKUP($C402,User!$C$13:$M$23,2,0)+VLOOKUP($D402,User!$C$13:$M$23,2,0)+VLOOKUP($E402,User!$C$13:$M$23,2,0)</f>
        <v>48</v>
      </c>
      <c r="G402" s="93">
        <f>VLOOKUP($B402,User!$C$13:$M$23,4,0)+VLOOKUP($C402,User!$C$13:$M$23,4,0)+VLOOKUP($D402,User!$C$13:$M$23,4,0)+VLOOKUP($E402,User!$C$13:$M$23,4,0)</f>
        <v>2176</v>
      </c>
      <c r="H402" s="94">
        <f>VLOOKUP($B402,User!$C$13:$M$23,11,0)+VLOOKUP($C402,User!$C$13:$M$23,11,0)+VLOOKUP($D402,User!$C$13:$M$23,11,0)+VLOOKUP($E402,User!$C$13:$M$23,11,0)</f>
        <v>7200</v>
      </c>
      <c r="I402" s="87">
        <f t="shared" si="6"/>
        <v>4</v>
      </c>
    </row>
    <row r="403" spans="2:9" ht="15.75" x14ac:dyDescent="0.25">
      <c r="B403" s="68" t="s">
        <v>13</v>
      </c>
      <c r="C403" s="8" t="s">
        <v>16</v>
      </c>
      <c r="D403" s="8" t="s">
        <v>17</v>
      </c>
      <c r="E403" s="77" t="s">
        <v>18</v>
      </c>
      <c r="F403" s="92">
        <f>VLOOKUP($B403,User!$C$13:$M$23,2,0)+VLOOKUP($C403,User!$C$13:$M$23,2,0)+VLOOKUP($D403,User!$C$13:$M$23,2,0)+VLOOKUP($E403,User!$C$13:$M$23,2,0)</f>
        <v>108</v>
      </c>
      <c r="G403" s="93">
        <f>VLOOKUP($B403,User!$C$13:$M$23,4,0)+VLOOKUP($C403,User!$C$13:$M$23,4,0)+VLOOKUP($D403,User!$C$13:$M$23,4,0)+VLOOKUP($E403,User!$C$13:$M$23,4,0)</f>
        <v>2432</v>
      </c>
      <c r="H403" s="94">
        <f>VLOOKUP($B403,User!$C$13:$M$23,11,0)+VLOOKUP($C403,User!$C$13:$M$23,11,0)+VLOOKUP($D403,User!$C$13:$M$23,11,0)+VLOOKUP($E403,User!$C$13:$M$23,11,0)</f>
        <v>0</v>
      </c>
      <c r="I403" s="87">
        <f t="shared" si="6"/>
        <v>4</v>
      </c>
    </row>
    <row r="404" spans="2:9" ht="15.75" x14ac:dyDescent="0.25">
      <c r="B404" s="68" t="s">
        <v>13</v>
      </c>
      <c r="C404" s="8" t="s">
        <v>16</v>
      </c>
      <c r="D404" s="8" t="s">
        <v>17</v>
      </c>
      <c r="E404" s="77" t="s">
        <v>19</v>
      </c>
      <c r="F404" s="92">
        <f>VLOOKUP($B404,User!$C$13:$M$23,2,0)+VLOOKUP($C404,User!$C$13:$M$23,2,0)+VLOOKUP($D404,User!$C$13:$M$23,2,0)+VLOOKUP($E404,User!$C$13:$M$23,2,0)</f>
        <v>96</v>
      </c>
      <c r="G404" s="93">
        <f>VLOOKUP($B404,User!$C$13:$M$23,4,0)+VLOOKUP($C404,User!$C$13:$M$23,4,0)+VLOOKUP($D404,User!$C$13:$M$23,4,0)+VLOOKUP($E404,User!$C$13:$M$23,4,0)</f>
        <v>2176</v>
      </c>
      <c r="H404" s="94">
        <f>VLOOKUP($B404,User!$C$13:$M$23,11,0)+VLOOKUP($C404,User!$C$13:$M$23,11,0)+VLOOKUP($D404,User!$C$13:$M$23,11,0)+VLOOKUP($E404,User!$C$13:$M$23,11,0)</f>
        <v>3600</v>
      </c>
      <c r="I404" s="87">
        <f t="shared" si="6"/>
        <v>4</v>
      </c>
    </row>
    <row r="405" spans="2:9" ht="15.75" x14ac:dyDescent="0.25">
      <c r="B405" s="68" t="s">
        <v>13</v>
      </c>
      <c r="C405" s="8" t="s">
        <v>16</v>
      </c>
      <c r="D405" s="8" t="s">
        <v>17</v>
      </c>
      <c r="E405" s="77" t="s">
        <v>20</v>
      </c>
      <c r="F405" s="92">
        <f>VLOOKUP($B405,User!$C$13:$M$23,2,0)+VLOOKUP($C405,User!$C$13:$M$23,2,0)+VLOOKUP($D405,User!$C$13:$M$23,2,0)+VLOOKUP($E405,User!$C$13:$M$23,2,0)</f>
        <v>60</v>
      </c>
      <c r="G405" s="93">
        <f>VLOOKUP($B405,User!$C$13:$M$23,4,0)+VLOOKUP($C405,User!$C$13:$M$23,4,0)+VLOOKUP($D405,User!$C$13:$M$23,4,0)+VLOOKUP($E405,User!$C$13:$M$23,4,0)</f>
        <v>2688</v>
      </c>
      <c r="H405" s="94">
        <f>VLOOKUP($B405,User!$C$13:$M$23,11,0)+VLOOKUP($C405,User!$C$13:$M$23,11,0)+VLOOKUP($D405,User!$C$13:$M$23,11,0)+VLOOKUP($E405,User!$C$13:$M$23,11,0)</f>
        <v>3600</v>
      </c>
      <c r="I405" s="87">
        <f t="shared" si="6"/>
        <v>4</v>
      </c>
    </row>
    <row r="406" spans="2:9" ht="15.75" x14ac:dyDescent="0.25">
      <c r="B406" s="68" t="s">
        <v>13</v>
      </c>
      <c r="C406" s="8" t="s">
        <v>16</v>
      </c>
      <c r="D406" s="8" t="s">
        <v>17</v>
      </c>
      <c r="E406" s="77" t="s">
        <v>21</v>
      </c>
      <c r="F406" s="92">
        <f>VLOOKUP($B406,User!$C$13:$M$23,2,0)+VLOOKUP($C406,User!$C$13:$M$23,2,0)+VLOOKUP($D406,User!$C$13:$M$23,2,0)+VLOOKUP($E406,User!$C$13:$M$23,2,0)</f>
        <v>72</v>
      </c>
      <c r="G406" s="93">
        <f>VLOOKUP($B406,User!$C$13:$M$23,4,0)+VLOOKUP($C406,User!$C$13:$M$23,4,0)+VLOOKUP($D406,User!$C$13:$M$23,4,0)+VLOOKUP($E406,User!$C$13:$M$23,4,0)</f>
        <v>2432</v>
      </c>
      <c r="H406" s="94">
        <f>VLOOKUP($B406,User!$C$13:$M$23,11,0)+VLOOKUP($C406,User!$C$13:$M$23,11,0)+VLOOKUP($D406,User!$C$13:$M$23,11,0)+VLOOKUP($E406,User!$C$13:$M$23,11,0)</f>
        <v>3600</v>
      </c>
      <c r="I406" s="87">
        <f t="shared" si="6"/>
        <v>4</v>
      </c>
    </row>
    <row r="407" spans="2:9" ht="15.75" x14ac:dyDescent="0.25">
      <c r="B407" s="68" t="s">
        <v>13</v>
      </c>
      <c r="C407" s="8" t="s">
        <v>16</v>
      </c>
      <c r="D407" s="8" t="s">
        <v>17</v>
      </c>
      <c r="E407" s="77" t="s">
        <v>22</v>
      </c>
      <c r="F407" s="92">
        <f>VLOOKUP($B407,User!$C$13:$M$23,2,0)+VLOOKUP($C407,User!$C$13:$M$23,2,0)+VLOOKUP($D407,User!$C$13:$M$23,2,0)+VLOOKUP($E407,User!$C$13:$M$23,2,0)</f>
        <v>84</v>
      </c>
      <c r="G407" s="93">
        <f>VLOOKUP($B407,User!$C$13:$M$23,4,0)+VLOOKUP($C407,User!$C$13:$M$23,4,0)+VLOOKUP($D407,User!$C$13:$M$23,4,0)+VLOOKUP($E407,User!$C$13:$M$23,4,0)</f>
        <v>2304</v>
      </c>
      <c r="H407" s="94">
        <f>VLOOKUP($B407,User!$C$13:$M$23,11,0)+VLOOKUP($C407,User!$C$13:$M$23,11,0)+VLOOKUP($D407,User!$C$13:$M$23,11,0)+VLOOKUP($E407,User!$C$13:$M$23,11,0)</f>
        <v>3600</v>
      </c>
      <c r="I407" s="87">
        <f t="shared" si="6"/>
        <v>4</v>
      </c>
    </row>
    <row r="408" spans="2:9" ht="15.75" x14ac:dyDescent="0.25">
      <c r="B408" s="68" t="s">
        <v>13</v>
      </c>
      <c r="C408" s="8" t="s">
        <v>16</v>
      </c>
      <c r="D408" s="8" t="s">
        <v>18</v>
      </c>
      <c r="E408" s="77" t="s">
        <v>19</v>
      </c>
      <c r="F408" s="92">
        <f>VLOOKUP($B408,User!$C$13:$M$23,2,0)+VLOOKUP($C408,User!$C$13:$M$23,2,0)+VLOOKUP($D408,User!$C$13:$M$23,2,0)+VLOOKUP($E408,User!$C$13:$M$23,2,0)</f>
        <v>108</v>
      </c>
      <c r="G408" s="93">
        <f>VLOOKUP($B408,User!$C$13:$M$23,4,0)+VLOOKUP($C408,User!$C$13:$M$23,4,0)+VLOOKUP($D408,User!$C$13:$M$23,4,0)+VLOOKUP($E408,User!$C$13:$M$23,4,0)</f>
        <v>1920</v>
      </c>
      <c r="H408" s="94">
        <f>VLOOKUP($B408,User!$C$13:$M$23,11,0)+VLOOKUP($C408,User!$C$13:$M$23,11,0)+VLOOKUP($D408,User!$C$13:$M$23,11,0)+VLOOKUP($E408,User!$C$13:$M$23,11,0)</f>
        <v>3600</v>
      </c>
      <c r="I408" s="87">
        <f t="shared" si="6"/>
        <v>4</v>
      </c>
    </row>
    <row r="409" spans="2:9" ht="15.75" x14ac:dyDescent="0.25">
      <c r="B409" s="68" t="s">
        <v>13</v>
      </c>
      <c r="C409" s="8" t="s">
        <v>16</v>
      </c>
      <c r="D409" s="8" t="s">
        <v>18</v>
      </c>
      <c r="E409" s="77" t="s">
        <v>20</v>
      </c>
      <c r="F409" s="92">
        <f>VLOOKUP($B409,User!$C$13:$M$23,2,0)+VLOOKUP($C409,User!$C$13:$M$23,2,0)+VLOOKUP($D409,User!$C$13:$M$23,2,0)+VLOOKUP($E409,User!$C$13:$M$23,2,0)</f>
        <v>72</v>
      </c>
      <c r="G409" s="93">
        <f>VLOOKUP($B409,User!$C$13:$M$23,4,0)+VLOOKUP($C409,User!$C$13:$M$23,4,0)+VLOOKUP($D409,User!$C$13:$M$23,4,0)+VLOOKUP($E409,User!$C$13:$M$23,4,0)</f>
        <v>2432</v>
      </c>
      <c r="H409" s="94">
        <f>VLOOKUP($B409,User!$C$13:$M$23,11,0)+VLOOKUP($C409,User!$C$13:$M$23,11,0)+VLOOKUP($D409,User!$C$13:$M$23,11,0)+VLOOKUP($E409,User!$C$13:$M$23,11,0)</f>
        <v>3600</v>
      </c>
      <c r="I409" s="87">
        <f t="shared" si="6"/>
        <v>4</v>
      </c>
    </row>
    <row r="410" spans="2:9" ht="15.75" x14ac:dyDescent="0.25">
      <c r="B410" s="68" t="s">
        <v>13</v>
      </c>
      <c r="C410" s="8" t="s">
        <v>16</v>
      </c>
      <c r="D410" s="8" t="s">
        <v>18</v>
      </c>
      <c r="E410" s="77" t="s">
        <v>21</v>
      </c>
      <c r="F410" s="92">
        <f>VLOOKUP($B410,User!$C$13:$M$23,2,0)+VLOOKUP($C410,User!$C$13:$M$23,2,0)+VLOOKUP($D410,User!$C$13:$M$23,2,0)+VLOOKUP($E410,User!$C$13:$M$23,2,0)</f>
        <v>84</v>
      </c>
      <c r="G410" s="93">
        <f>VLOOKUP($B410,User!$C$13:$M$23,4,0)+VLOOKUP($C410,User!$C$13:$M$23,4,0)+VLOOKUP($D410,User!$C$13:$M$23,4,0)+VLOOKUP($E410,User!$C$13:$M$23,4,0)</f>
        <v>2176</v>
      </c>
      <c r="H410" s="94">
        <f>VLOOKUP($B410,User!$C$13:$M$23,11,0)+VLOOKUP($C410,User!$C$13:$M$23,11,0)+VLOOKUP($D410,User!$C$13:$M$23,11,0)+VLOOKUP($E410,User!$C$13:$M$23,11,0)</f>
        <v>3600</v>
      </c>
      <c r="I410" s="87">
        <f t="shared" si="6"/>
        <v>4</v>
      </c>
    </row>
    <row r="411" spans="2:9" ht="15.75" x14ac:dyDescent="0.25">
      <c r="B411" s="68" t="s">
        <v>13</v>
      </c>
      <c r="C411" s="8" t="s">
        <v>16</v>
      </c>
      <c r="D411" s="8" t="s">
        <v>18</v>
      </c>
      <c r="E411" s="77" t="s">
        <v>22</v>
      </c>
      <c r="F411" s="92">
        <f>VLOOKUP($B411,User!$C$13:$M$23,2,0)+VLOOKUP($C411,User!$C$13:$M$23,2,0)+VLOOKUP($D411,User!$C$13:$M$23,2,0)+VLOOKUP($E411,User!$C$13:$M$23,2,0)</f>
        <v>96</v>
      </c>
      <c r="G411" s="93">
        <f>VLOOKUP($B411,User!$C$13:$M$23,4,0)+VLOOKUP($C411,User!$C$13:$M$23,4,0)+VLOOKUP($D411,User!$C$13:$M$23,4,0)+VLOOKUP($E411,User!$C$13:$M$23,4,0)</f>
        <v>2048</v>
      </c>
      <c r="H411" s="94">
        <f>VLOOKUP($B411,User!$C$13:$M$23,11,0)+VLOOKUP($C411,User!$C$13:$M$23,11,0)+VLOOKUP($D411,User!$C$13:$M$23,11,0)+VLOOKUP($E411,User!$C$13:$M$23,11,0)</f>
        <v>3600</v>
      </c>
      <c r="I411" s="87">
        <f t="shared" si="6"/>
        <v>4</v>
      </c>
    </row>
    <row r="412" spans="2:9" ht="15.75" x14ac:dyDescent="0.25">
      <c r="B412" s="68" t="s">
        <v>13</v>
      </c>
      <c r="C412" s="8" t="s">
        <v>16</v>
      </c>
      <c r="D412" s="8" t="s">
        <v>19</v>
      </c>
      <c r="E412" s="77" t="s">
        <v>20</v>
      </c>
      <c r="F412" s="92">
        <f>VLOOKUP($B412,User!$C$13:$M$23,2,0)+VLOOKUP($C412,User!$C$13:$M$23,2,0)+VLOOKUP($D412,User!$C$13:$M$23,2,0)+VLOOKUP($E412,User!$C$13:$M$23,2,0)</f>
        <v>60</v>
      </c>
      <c r="G412" s="93">
        <f>VLOOKUP($B412,User!$C$13:$M$23,4,0)+VLOOKUP($C412,User!$C$13:$M$23,4,0)+VLOOKUP($D412,User!$C$13:$M$23,4,0)+VLOOKUP($E412,User!$C$13:$M$23,4,0)</f>
        <v>2176</v>
      </c>
      <c r="H412" s="94">
        <f>VLOOKUP($B412,User!$C$13:$M$23,11,0)+VLOOKUP($C412,User!$C$13:$M$23,11,0)+VLOOKUP($D412,User!$C$13:$M$23,11,0)+VLOOKUP($E412,User!$C$13:$M$23,11,0)</f>
        <v>7200</v>
      </c>
      <c r="I412" s="87">
        <f t="shared" si="6"/>
        <v>4</v>
      </c>
    </row>
    <row r="413" spans="2:9" ht="15.75" x14ac:dyDescent="0.25">
      <c r="B413" s="68" t="s">
        <v>13</v>
      </c>
      <c r="C413" s="8" t="s">
        <v>16</v>
      </c>
      <c r="D413" s="8" t="s">
        <v>19</v>
      </c>
      <c r="E413" s="77" t="s">
        <v>21</v>
      </c>
      <c r="F413" s="92">
        <f>VLOOKUP($B413,User!$C$13:$M$23,2,0)+VLOOKUP($C413,User!$C$13:$M$23,2,0)+VLOOKUP($D413,User!$C$13:$M$23,2,0)+VLOOKUP($E413,User!$C$13:$M$23,2,0)</f>
        <v>72</v>
      </c>
      <c r="G413" s="93">
        <f>VLOOKUP($B413,User!$C$13:$M$23,4,0)+VLOOKUP($C413,User!$C$13:$M$23,4,0)+VLOOKUP($D413,User!$C$13:$M$23,4,0)+VLOOKUP($E413,User!$C$13:$M$23,4,0)</f>
        <v>1920</v>
      </c>
      <c r="H413" s="94">
        <f>VLOOKUP($B413,User!$C$13:$M$23,11,0)+VLOOKUP($C413,User!$C$13:$M$23,11,0)+VLOOKUP($D413,User!$C$13:$M$23,11,0)+VLOOKUP($E413,User!$C$13:$M$23,11,0)</f>
        <v>7200</v>
      </c>
      <c r="I413" s="87">
        <f t="shared" si="6"/>
        <v>4</v>
      </c>
    </row>
    <row r="414" spans="2:9" ht="15.75" x14ac:dyDescent="0.25">
      <c r="B414" s="68" t="s">
        <v>13</v>
      </c>
      <c r="C414" s="8" t="s">
        <v>16</v>
      </c>
      <c r="D414" s="8" t="s">
        <v>19</v>
      </c>
      <c r="E414" s="77" t="s">
        <v>22</v>
      </c>
      <c r="F414" s="92">
        <f>VLOOKUP($B414,User!$C$13:$M$23,2,0)+VLOOKUP($C414,User!$C$13:$M$23,2,0)+VLOOKUP($D414,User!$C$13:$M$23,2,0)+VLOOKUP($E414,User!$C$13:$M$23,2,0)</f>
        <v>84</v>
      </c>
      <c r="G414" s="93">
        <f>VLOOKUP($B414,User!$C$13:$M$23,4,0)+VLOOKUP($C414,User!$C$13:$M$23,4,0)+VLOOKUP($D414,User!$C$13:$M$23,4,0)+VLOOKUP($E414,User!$C$13:$M$23,4,0)</f>
        <v>1792</v>
      </c>
      <c r="H414" s="94">
        <f>VLOOKUP($B414,User!$C$13:$M$23,11,0)+VLOOKUP($C414,User!$C$13:$M$23,11,0)+VLOOKUP($D414,User!$C$13:$M$23,11,0)+VLOOKUP($E414,User!$C$13:$M$23,11,0)</f>
        <v>7200</v>
      </c>
      <c r="I414" s="87">
        <f t="shared" si="6"/>
        <v>4</v>
      </c>
    </row>
    <row r="415" spans="2:9" ht="15.75" x14ac:dyDescent="0.25">
      <c r="B415" s="68" t="s">
        <v>13</v>
      </c>
      <c r="C415" s="8" t="s">
        <v>16</v>
      </c>
      <c r="D415" s="8" t="s">
        <v>20</v>
      </c>
      <c r="E415" s="77" t="s">
        <v>21</v>
      </c>
      <c r="F415" s="92">
        <f>VLOOKUP($B415,User!$C$13:$M$23,2,0)+VLOOKUP($C415,User!$C$13:$M$23,2,0)+VLOOKUP($D415,User!$C$13:$M$23,2,0)+VLOOKUP($E415,User!$C$13:$M$23,2,0)</f>
        <v>36</v>
      </c>
      <c r="G415" s="93">
        <f>VLOOKUP($B415,User!$C$13:$M$23,4,0)+VLOOKUP($C415,User!$C$13:$M$23,4,0)+VLOOKUP($D415,User!$C$13:$M$23,4,0)+VLOOKUP($E415,User!$C$13:$M$23,4,0)</f>
        <v>2432</v>
      </c>
      <c r="H415" s="94">
        <f>VLOOKUP($B415,User!$C$13:$M$23,11,0)+VLOOKUP($C415,User!$C$13:$M$23,11,0)+VLOOKUP($D415,User!$C$13:$M$23,11,0)+VLOOKUP($E415,User!$C$13:$M$23,11,0)</f>
        <v>7200</v>
      </c>
      <c r="I415" s="87">
        <f t="shared" si="6"/>
        <v>4</v>
      </c>
    </row>
    <row r="416" spans="2:9" ht="15.75" x14ac:dyDescent="0.25">
      <c r="B416" s="68" t="s">
        <v>13</v>
      </c>
      <c r="C416" s="8" t="s">
        <v>16</v>
      </c>
      <c r="D416" s="8" t="s">
        <v>20</v>
      </c>
      <c r="E416" s="77" t="s">
        <v>22</v>
      </c>
      <c r="F416" s="92">
        <f>VLOOKUP($B416,User!$C$13:$M$23,2,0)+VLOOKUP($C416,User!$C$13:$M$23,2,0)+VLOOKUP($D416,User!$C$13:$M$23,2,0)+VLOOKUP($E416,User!$C$13:$M$23,2,0)</f>
        <v>48</v>
      </c>
      <c r="G416" s="93">
        <f>VLOOKUP($B416,User!$C$13:$M$23,4,0)+VLOOKUP($C416,User!$C$13:$M$23,4,0)+VLOOKUP($D416,User!$C$13:$M$23,4,0)+VLOOKUP($E416,User!$C$13:$M$23,4,0)</f>
        <v>2304</v>
      </c>
      <c r="H416" s="94">
        <f>VLOOKUP($B416,User!$C$13:$M$23,11,0)+VLOOKUP($C416,User!$C$13:$M$23,11,0)+VLOOKUP($D416,User!$C$13:$M$23,11,0)+VLOOKUP($E416,User!$C$13:$M$23,11,0)</f>
        <v>7200</v>
      </c>
      <c r="I416" s="87">
        <f t="shared" si="6"/>
        <v>4</v>
      </c>
    </row>
    <row r="417" spans="2:9" ht="15.75" x14ac:dyDescent="0.25">
      <c r="B417" s="68" t="s">
        <v>13</v>
      </c>
      <c r="C417" s="8" t="s">
        <v>16</v>
      </c>
      <c r="D417" s="8" t="s">
        <v>21</v>
      </c>
      <c r="E417" s="77" t="s">
        <v>22</v>
      </c>
      <c r="F417" s="92">
        <f>VLOOKUP($B417,User!$C$13:$M$23,2,0)+VLOOKUP($C417,User!$C$13:$M$23,2,0)+VLOOKUP($D417,User!$C$13:$M$23,2,0)+VLOOKUP($E417,User!$C$13:$M$23,2,0)</f>
        <v>60</v>
      </c>
      <c r="G417" s="93">
        <f>VLOOKUP($B417,User!$C$13:$M$23,4,0)+VLOOKUP($C417,User!$C$13:$M$23,4,0)+VLOOKUP($D417,User!$C$13:$M$23,4,0)+VLOOKUP($E417,User!$C$13:$M$23,4,0)</f>
        <v>2048</v>
      </c>
      <c r="H417" s="94">
        <f>VLOOKUP($B417,User!$C$13:$M$23,11,0)+VLOOKUP($C417,User!$C$13:$M$23,11,0)+VLOOKUP($D417,User!$C$13:$M$23,11,0)+VLOOKUP($E417,User!$C$13:$M$23,11,0)</f>
        <v>7200</v>
      </c>
      <c r="I417" s="87">
        <f t="shared" si="6"/>
        <v>4</v>
      </c>
    </row>
    <row r="418" spans="2:9" ht="15.75" x14ac:dyDescent="0.25">
      <c r="B418" s="68" t="s">
        <v>13</v>
      </c>
      <c r="C418" s="8" t="s">
        <v>17</v>
      </c>
      <c r="D418" s="8" t="s">
        <v>18</v>
      </c>
      <c r="E418" s="77" t="s">
        <v>19</v>
      </c>
      <c r="F418" s="92">
        <f>VLOOKUP($B418,User!$C$13:$M$23,2,0)+VLOOKUP($C418,User!$C$13:$M$23,2,0)+VLOOKUP($D418,User!$C$13:$M$23,2,0)+VLOOKUP($E418,User!$C$13:$M$23,2,0)</f>
        <v>120</v>
      </c>
      <c r="G418" s="93">
        <f>VLOOKUP($B418,User!$C$13:$M$23,4,0)+VLOOKUP($C418,User!$C$13:$M$23,4,0)+VLOOKUP($D418,User!$C$13:$M$23,4,0)+VLOOKUP($E418,User!$C$13:$M$23,4,0)</f>
        <v>1792</v>
      </c>
      <c r="H418" s="94">
        <f>VLOOKUP($B418,User!$C$13:$M$23,11,0)+VLOOKUP($C418,User!$C$13:$M$23,11,0)+VLOOKUP($D418,User!$C$13:$M$23,11,0)+VLOOKUP($E418,User!$C$13:$M$23,11,0)</f>
        <v>3600</v>
      </c>
      <c r="I418" s="87">
        <f t="shared" si="6"/>
        <v>4</v>
      </c>
    </row>
    <row r="419" spans="2:9" ht="15.75" x14ac:dyDescent="0.25">
      <c r="B419" s="68" t="s">
        <v>13</v>
      </c>
      <c r="C419" s="8" t="s">
        <v>17</v>
      </c>
      <c r="D419" s="8" t="s">
        <v>18</v>
      </c>
      <c r="E419" s="77" t="s">
        <v>20</v>
      </c>
      <c r="F419" s="92">
        <f>VLOOKUP($B419,User!$C$13:$M$23,2,0)+VLOOKUP($C419,User!$C$13:$M$23,2,0)+VLOOKUP($D419,User!$C$13:$M$23,2,0)+VLOOKUP($E419,User!$C$13:$M$23,2,0)</f>
        <v>84</v>
      </c>
      <c r="G419" s="93">
        <f>VLOOKUP($B419,User!$C$13:$M$23,4,0)+VLOOKUP($C419,User!$C$13:$M$23,4,0)+VLOOKUP($D419,User!$C$13:$M$23,4,0)+VLOOKUP($E419,User!$C$13:$M$23,4,0)</f>
        <v>2304</v>
      </c>
      <c r="H419" s="94">
        <f>VLOOKUP($B419,User!$C$13:$M$23,11,0)+VLOOKUP($C419,User!$C$13:$M$23,11,0)+VLOOKUP($D419,User!$C$13:$M$23,11,0)+VLOOKUP($E419,User!$C$13:$M$23,11,0)</f>
        <v>3600</v>
      </c>
      <c r="I419" s="87">
        <f t="shared" si="6"/>
        <v>4</v>
      </c>
    </row>
    <row r="420" spans="2:9" ht="15.75" x14ac:dyDescent="0.25">
      <c r="B420" s="68" t="s">
        <v>13</v>
      </c>
      <c r="C420" s="8" t="s">
        <v>17</v>
      </c>
      <c r="D420" s="8" t="s">
        <v>18</v>
      </c>
      <c r="E420" s="77" t="s">
        <v>21</v>
      </c>
      <c r="F420" s="92">
        <f>VLOOKUP($B420,User!$C$13:$M$23,2,0)+VLOOKUP($C420,User!$C$13:$M$23,2,0)+VLOOKUP($D420,User!$C$13:$M$23,2,0)+VLOOKUP($E420,User!$C$13:$M$23,2,0)</f>
        <v>96</v>
      </c>
      <c r="G420" s="93">
        <f>VLOOKUP($B420,User!$C$13:$M$23,4,0)+VLOOKUP($C420,User!$C$13:$M$23,4,0)+VLOOKUP($D420,User!$C$13:$M$23,4,0)+VLOOKUP($E420,User!$C$13:$M$23,4,0)</f>
        <v>2048</v>
      </c>
      <c r="H420" s="94">
        <f>VLOOKUP($B420,User!$C$13:$M$23,11,0)+VLOOKUP($C420,User!$C$13:$M$23,11,0)+VLOOKUP($D420,User!$C$13:$M$23,11,0)+VLOOKUP($E420,User!$C$13:$M$23,11,0)</f>
        <v>3600</v>
      </c>
      <c r="I420" s="87">
        <f t="shared" si="6"/>
        <v>4</v>
      </c>
    </row>
    <row r="421" spans="2:9" ht="15.75" x14ac:dyDescent="0.25">
      <c r="B421" s="68" t="s">
        <v>13</v>
      </c>
      <c r="C421" s="8" t="s">
        <v>17</v>
      </c>
      <c r="D421" s="8" t="s">
        <v>18</v>
      </c>
      <c r="E421" s="77" t="s">
        <v>22</v>
      </c>
      <c r="F421" s="92">
        <f>VLOOKUP($B421,User!$C$13:$M$23,2,0)+VLOOKUP($C421,User!$C$13:$M$23,2,0)+VLOOKUP($D421,User!$C$13:$M$23,2,0)+VLOOKUP($E421,User!$C$13:$M$23,2,0)</f>
        <v>108</v>
      </c>
      <c r="G421" s="93">
        <f>VLOOKUP($B421,User!$C$13:$M$23,4,0)+VLOOKUP($C421,User!$C$13:$M$23,4,0)+VLOOKUP($D421,User!$C$13:$M$23,4,0)+VLOOKUP($E421,User!$C$13:$M$23,4,0)</f>
        <v>1920</v>
      </c>
      <c r="H421" s="94">
        <f>VLOOKUP($B421,User!$C$13:$M$23,11,0)+VLOOKUP($C421,User!$C$13:$M$23,11,0)+VLOOKUP($D421,User!$C$13:$M$23,11,0)+VLOOKUP($E421,User!$C$13:$M$23,11,0)</f>
        <v>3600</v>
      </c>
      <c r="I421" s="87">
        <f t="shared" si="6"/>
        <v>4</v>
      </c>
    </row>
    <row r="422" spans="2:9" ht="15.75" x14ac:dyDescent="0.25">
      <c r="B422" s="68" t="s">
        <v>13</v>
      </c>
      <c r="C422" s="8" t="s">
        <v>17</v>
      </c>
      <c r="D422" s="8" t="s">
        <v>19</v>
      </c>
      <c r="E422" s="77" t="s">
        <v>20</v>
      </c>
      <c r="F422" s="92">
        <f>VLOOKUP($B422,User!$C$13:$M$23,2,0)+VLOOKUP($C422,User!$C$13:$M$23,2,0)+VLOOKUP($D422,User!$C$13:$M$23,2,0)+VLOOKUP($E422,User!$C$13:$M$23,2,0)</f>
        <v>72</v>
      </c>
      <c r="G422" s="93">
        <f>VLOOKUP($B422,User!$C$13:$M$23,4,0)+VLOOKUP($C422,User!$C$13:$M$23,4,0)+VLOOKUP($D422,User!$C$13:$M$23,4,0)+VLOOKUP($E422,User!$C$13:$M$23,4,0)</f>
        <v>2048</v>
      </c>
      <c r="H422" s="94">
        <f>VLOOKUP($B422,User!$C$13:$M$23,11,0)+VLOOKUP($C422,User!$C$13:$M$23,11,0)+VLOOKUP($D422,User!$C$13:$M$23,11,0)+VLOOKUP($E422,User!$C$13:$M$23,11,0)</f>
        <v>7200</v>
      </c>
      <c r="I422" s="87">
        <f t="shared" si="6"/>
        <v>4</v>
      </c>
    </row>
    <row r="423" spans="2:9" ht="15.75" x14ac:dyDescent="0.25">
      <c r="B423" s="68" t="s">
        <v>13</v>
      </c>
      <c r="C423" s="8" t="s">
        <v>17</v>
      </c>
      <c r="D423" s="8" t="s">
        <v>19</v>
      </c>
      <c r="E423" s="77" t="s">
        <v>21</v>
      </c>
      <c r="F423" s="92">
        <f>VLOOKUP($B423,User!$C$13:$M$23,2,0)+VLOOKUP($C423,User!$C$13:$M$23,2,0)+VLOOKUP($D423,User!$C$13:$M$23,2,0)+VLOOKUP($E423,User!$C$13:$M$23,2,0)</f>
        <v>84</v>
      </c>
      <c r="G423" s="93">
        <f>VLOOKUP($B423,User!$C$13:$M$23,4,0)+VLOOKUP($C423,User!$C$13:$M$23,4,0)+VLOOKUP($D423,User!$C$13:$M$23,4,0)+VLOOKUP($E423,User!$C$13:$M$23,4,0)</f>
        <v>1792</v>
      </c>
      <c r="H423" s="94">
        <f>VLOOKUP($B423,User!$C$13:$M$23,11,0)+VLOOKUP($C423,User!$C$13:$M$23,11,0)+VLOOKUP($D423,User!$C$13:$M$23,11,0)+VLOOKUP($E423,User!$C$13:$M$23,11,0)</f>
        <v>7200</v>
      </c>
      <c r="I423" s="87">
        <f t="shared" si="6"/>
        <v>4</v>
      </c>
    </row>
    <row r="424" spans="2:9" ht="15.75" x14ac:dyDescent="0.25">
      <c r="B424" s="68" t="s">
        <v>13</v>
      </c>
      <c r="C424" s="8" t="s">
        <v>17</v>
      </c>
      <c r="D424" s="8" t="s">
        <v>19</v>
      </c>
      <c r="E424" s="77" t="s">
        <v>22</v>
      </c>
      <c r="F424" s="92">
        <f>VLOOKUP($B424,User!$C$13:$M$23,2,0)+VLOOKUP($C424,User!$C$13:$M$23,2,0)+VLOOKUP($D424,User!$C$13:$M$23,2,0)+VLOOKUP($E424,User!$C$13:$M$23,2,0)</f>
        <v>96</v>
      </c>
      <c r="G424" s="93">
        <f>VLOOKUP($B424,User!$C$13:$M$23,4,0)+VLOOKUP($C424,User!$C$13:$M$23,4,0)+VLOOKUP($D424,User!$C$13:$M$23,4,0)+VLOOKUP($E424,User!$C$13:$M$23,4,0)</f>
        <v>1664</v>
      </c>
      <c r="H424" s="94">
        <f>VLOOKUP($B424,User!$C$13:$M$23,11,0)+VLOOKUP($C424,User!$C$13:$M$23,11,0)+VLOOKUP($D424,User!$C$13:$M$23,11,0)+VLOOKUP($E424,User!$C$13:$M$23,11,0)</f>
        <v>7200</v>
      </c>
      <c r="I424" s="87">
        <f t="shared" si="6"/>
        <v>4</v>
      </c>
    </row>
    <row r="425" spans="2:9" ht="15.75" x14ac:dyDescent="0.25">
      <c r="B425" s="68" t="s">
        <v>13</v>
      </c>
      <c r="C425" s="8" t="s">
        <v>17</v>
      </c>
      <c r="D425" s="8" t="s">
        <v>20</v>
      </c>
      <c r="E425" s="77" t="s">
        <v>21</v>
      </c>
      <c r="F425" s="92">
        <f>VLOOKUP($B425,User!$C$13:$M$23,2,0)+VLOOKUP($C425,User!$C$13:$M$23,2,0)+VLOOKUP($D425,User!$C$13:$M$23,2,0)+VLOOKUP($E425,User!$C$13:$M$23,2,0)</f>
        <v>48</v>
      </c>
      <c r="G425" s="93">
        <f>VLOOKUP($B425,User!$C$13:$M$23,4,0)+VLOOKUP($C425,User!$C$13:$M$23,4,0)+VLOOKUP($D425,User!$C$13:$M$23,4,0)+VLOOKUP($E425,User!$C$13:$M$23,4,0)</f>
        <v>2304</v>
      </c>
      <c r="H425" s="94">
        <f>VLOOKUP($B425,User!$C$13:$M$23,11,0)+VLOOKUP($C425,User!$C$13:$M$23,11,0)+VLOOKUP($D425,User!$C$13:$M$23,11,0)+VLOOKUP($E425,User!$C$13:$M$23,11,0)</f>
        <v>7200</v>
      </c>
      <c r="I425" s="87">
        <f t="shared" si="6"/>
        <v>4</v>
      </c>
    </row>
    <row r="426" spans="2:9" ht="15.75" x14ac:dyDescent="0.25">
      <c r="B426" s="68" t="s">
        <v>13</v>
      </c>
      <c r="C426" s="8" t="s">
        <v>17</v>
      </c>
      <c r="D426" s="8" t="s">
        <v>20</v>
      </c>
      <c r="E426" s="77" t="s">
        <v>22</v>
      </c>
      <c r="F426" s="92">
        <f>VLOOKUP($B426,User!$C$13:$M$23,2,0)+VLOOKUP($C426,User!$C$13:$M$23,2,0)+VLOOKUP($D426,User!$C$13:$M$23,2,0)+VLOOKUP($E426,User!$C$13:$M$23,2,0)</f>
        <v>60</v>
      </c>
      <c r="G426" s="93">
        <f>VLOOKUP($B426,User!$C$13:$M$23,4,0)+VLOOKUP($C426,User!$C$13:$M$23,4,0)+VLOOKUP($D426,User!$C$13:$M$23,4,0)+VLOOKUP($E426,User!$C$13:$M$23,4,0)</f>
        <v>2176</v>
      </c>
      <c r="H426" s="94">
        <f>VLOOKUP($B426,User!$C$13:$M$23,11,0)+VLOOKUP($C426,User!$C$13:$M$23,11,0)+VLOOKUP($D426,User!$C$13:$M$23,11,0)+VLOOKUP($E426,User!$C$13:$M$23,11,0)</f>
        <v>7200</v>
      </c>
      <c r="I426" s="87">
        <f t="shared" si="6"/>
        <v>4</v>
      </c>
    </row>
    <row r="427" spans="2:9" ht="15.75" x14ac:dyDescent="0.25">
      <c r="B427" s="68" t="s">
        <v>13</v>
      </c>
      <c r="C427" s="8" t="s">
        <v>17</v>
      </c>
      <c r="D427" s="8" t="s">
        <v>21</v>
      </c>
      <c r="E427" s="77" t="s">
        <v>22</v>
      </c>
      <c r="F427" s="92">
        <f>VLOOKUP($B427,User!$C$13:$M$23,2,0)+VLOOKUP($C427,User!$C$13:$M$23,2,0)+VLOOKUP($D427,User!$C$13:$M$23,2,0)+VLOOKUP($E427,User!$C$13:$M$23,2,0)</f>
        <v>72</v>
      </c>
      <c r="G427" s="93">
        <f>VLOOKUP($B427,User!$C$13:$M$23,4,0)+VLOOKUP($C427,User!$C$13:$M$23,4,0)+VLOOKUP($D427,User!$C$13:$M$23,4,0)+VLOOKUP($E427,User!$C$13:$M$23,4,0)</f>
        <v>1920</v>
      </c>
      <c r="H427" s="94">
        <f>VLOOKUP($B427,User!$C$13:$M$23,11,0)+VLOOKUP($C427,User!$C$13:$M$23,11,0)+VLOOKUP($D427,User!$C$13:$M$23,11,0)+VLOOKUP($E427,User!$C$13:$M$23,11,0)</f>
        <v>7200</v>
      </c>
      <c r="I427" s="87">
        <f t="shared" si="6"/>
        <v>4</v>
      </c>
    </row>
    <row r="428" spans="2:9" ht="15.75" x14ac:dyDescent="0.25">
      <c r="B428" s="68" t="s">
        <v>13</v>
      </c>
      <c r="C428" s="8" t="s">
        <v>18</v>
      </c>
      <c r="D428" s="8" t="s">
        <v>19</v>
      </c>
      <c r="E428" s="77" t="s">
        <v>20</v>
      </c>
      <c r="F428" s="92">
        <f>VLOOKUP($B428,User!$C$13:$M$23,2,0)+VLOOKUP($C428,User!$C$13:$M$23,2,0)+VLOOKUP($D428,User!$C$13:$M$23,2,0)+VLOOKUP($E428,User!$C$13:$M$23,2,0)</f>
        <v>84</v>
      </c>
      <c r="G428" s="93">
        <f>VLOOKUP($B428,User!$C$13:$M$23,4,0)+VLOOKUP($C428,User!$C$13:$M$23,4,0)+VLOOKUP($D428,User!$C$13:$M$23,4,0)+VLOOKUP($E428,User!$C$13:$M$23,4,0)</f>
        <v>1792</v>
      </c>
      <c r="H428" s="94">
        <f>VLOOKUP($B428,User!$C$13:$M$23,11,0)+VLOOKUP($C428,User!$C$13:$M$23,11,0)+VLOOKUP($D428,User!$C$13:$M$23,11,0)+VLOOKUP($E428,User!$C$13:$M$23,11,0)</f>
        <v>7200</v>
      </c>
      <c r="I428" s="87">
        <f t="shared" si="6"/>
        <v>4</v>
      </c>
    </row>
    <row r="429" spans="2:9" ht="15.75" x14ac:dyDescent="0.25">
      <c r="B429" s="68" t="s">
        <v>13</v>
      </c>
      <c r="C429" s="8" t="s">
        <v>18</v>
      </c>
      <c r="D429" s="8" t="s">
        <v>19</v>
      </c>
      <c r="E429" s="77" t="s">
        <v>21</v>
      </c>
      <c r="F429" s="92">
        <f>VLOOKUP($B429,User!$C$13:$M$23,2,0)+VLOOKUP($C429,User!$C$13:$M$23,2,0)+VLOOKUP($D429,User!$C$13:$M$23,2,0)+VLOOKUP($E429,User!$C$13:$M$23,2,0)</f>
        <v>96</v>
      </c>
      <c r="G429" s="93">
        <f>VLOOKUP($B429,User!$C$13:$M$23,4,0)+VLOOKUP($C429,User!$C$13:$M$23,4,0)+VLOOKUP($D429,User!$C$13:$M$23,4,0)+VLOOKUP($E429,User!$C$13:$M$23,4,0)</f>
        <v>1536</v>
      </c>
      <c r="H429" s="94">
        <f>VLOOKUP($B429,User!$C$13:$M$23,11,0)+VLOOKUP($C429,User!$C$13:$M$23,11,0)+VLOOKUP($D429,User!$C$13:$M$23,11,0)+VLOOKUP($E429,User!$C$13:$M$23,11,0)</f>
        <v>7200</v>
      </c>
      <c r="I429" s="87">
        <f t="shared" si="6"/>
        <v>4</v>
      </c>
    </row>
    <row r="430" spans="2:9" ht="15.75" x14ac:dyDescent="0.25">
      <c r="B430" s="68" t="s">
        <v>13</v>
      </c>
      <c r="C430" s="8" t="s">
        <v>18</v>
      </c>
      <c r="D430" s="8" t="s">
        <v>19</v>
      </c>
      <c r="E430" s="77" t="s">
        <v>22</v>
      </c>
      <c r="F430" s="92">
        <f>VLOOKUP($B430,User!$C$13:$M$23,2,0)+VLOOKUP($C430,User!$C$13:$M$23,2,0)+VLOOKUP($D430,User!$C$13:$M$23,2,0)+VLOOKUP($E430,User!$C$13:$M$23,2,0)</f>
        <v>108</v>
      </c>
      <c r="G430" s="93">
        <f>VLOOKUP($B430,User!$C$13:$M$23,4,0)+VLOOKUP($C430,User!$C$13:$M$23,4,0)+VLOOKUP($D430,User!$C$13:$M$23,4,0)+VLOOKUP($E430,User!$C$13:$M$23,4,0)</f>
        <v>1408</v>
      </c>
      <c r="H430" s="94">
        <f>VLOOKUP($B430,User!$C$13:$M$23,11,0)+VLOOKUP($C430,User!$C$13:$M$23,11,0)+VLOOKUP($D430,User!$C$13:$M$23,11,0)+VLOOKUP($E430,User!$C$13:$M$23,11,0)</f>
        <v>7200</v>
      </c>
      <c r="I430" s="87">
        <f t="shared" si="6"/>
        <v>4</v>
      </c>
    </row>
    <row r="431" spans="2:9" ht="15.75" x14ac:dyDescent="0.25">
      <c r="B431" s="68" t="s">
        <v>13</v>
      </c>
      <c r="C431" s="8" t="s">
        <v>18</v>
      </c>
      <c r="D431" s="8" t="s">
        <v>20</v>
      </c>
      <c r="E431" s="77" t="s">
        <v>21</v>
      </c>
      <c r="F431" s="92">
        <f>VLOOKUP($B431,User!$C$13:$M$23,2,0)+VLOOKUP($C431,User!$C$13:$M$23,2,0)+VLOOKUP($D431,User!$C$13:$M$23,2,0)+VLOOKUP($E431,User!$C$13:$M$23,2,0)</f>
        <v>60</v>
      </c>
      <c r="G431" s="93">
        <f>VLOOKUP($B431,User!$C$13:$M$23,4,0)+VLOOKUP($C431,User!$C$13:$M$23,4,0)+VLOOKUP($D431,User!$C$13:$M$23,4,0)+VLOOKUP($E431,User!$C$13:$M$23,4,0)</f>
        <v>2048</v>
      </c>
      <c r="H431" s="94">
        <f>VLOOKUP($B431,User!$C$13:$M$23,11,0)+VLOOKUP($C431,User!$C$13:$M$23,11,0)+VLOOKUP($D431,User!$C$13:$M$23,11,0)+VLOOKUP($E431,User!$C$13:$M$23,11,0)</f>
        <v>7200</v>
      </c>
      <c r="I431" s="87">
        <f t="shared" si="6"/>
        <v>4</v>
      </c>
    </row>
    <row r="432" spans="2:9" ht="15.75" x14ac:dyDescent="0.25">
      <c r="B432" s="68" t="s">
        <v>13</v>
      </c>
      <c r="C432" s="8" t="s">
        <v>18</v>
      </c>
      <c r="D432" s="8" t="s">
        <v>20</v>
      </c>
      <c r="E432" s="77" t="s">
        <v>22</v>
      </c>
      <c r="F432" s="92">
        <f>VLOOKUP($B432,User!$C$13:$M$23,2,0)+VLOOKUP($C432,User!$C$13:$M$23,2,0)+VLOOKUP($D432,User!$C$13:$M$23,2,0)+VLOOKUP($E432,User!$C$13:$M$23,2,0)</f>
        <v>72</v>
      </c>
      <c r="G432" s="93">
        <f>VLOOKUP($B432,User!$C$13:$M$23,4,0)+VLOOKUP($C432,User!$C$13:$M$23,4,0)+VLOOKUP($D432,User!$C$13:$M$23,4,0)+VLOOKUP($E432,User!$C$13:$M$23,4,0)</f>
        <v>1920</v>
      </c>
      <c r="H432" s="94">
        <f>VLOOKUP($B432,User!$C$13:$M$23,11,0)+VLOOKUP($C432,User!$C$13:$M$23,11,0)+VLOOKUP($D432,User!$C$13:$M$23,11,0)+VLOOKUP($E432,User!$C$13:$M$23,11,0)</f>
        <v>7200</v>
      </c>
      <c r="I432" s="87">
        <f t="shared" si="6"/>
        <v>4</v>
      </c>
    </row>
    <row r="433" spans="2:9" ht="15.75" x14ac:dyDescent="0.25">
      <c r="B433" s="68" t="s">
        <v>13</v>
      </c>
      <c r="C433" s="8" t="s">
        <v>18</v>
      </c>
      <c r="D433" s="8" t="s">
        <v>21</v>
      </c>
      <c r="E433" s="77" t="s">
        <v>22</v>
      </c>
      <c r="F433" s="92">
        <f>VLOOKUP($B433,User!$C$13:$M$23,2,0)+VLOOKUP($C433,User!$C$13:$M$23,2,0)+VLOOKUP($D433,User!$C$13:$M$23,2,0)+VLOOKUP($E433,User!$C$13:$M$23,2,0)</f>
        <v>84</v>
      </c>
      <c r="G433" s="93">
        <f>VLOOKUP($B433,User!$C$13:$M$23,4,0)+VLOOKUP($C433,User!$C$13:$M$23,4,0)+VLOOKUP($D433,User!$C$13:$M$23,4,0)+VLOOKUP($E433,User!$C$13:$M$23,4,0)</f>
        <v>1664</v>
      </c>
      <c r="H433" s="94">
        <f>VLOOKUP($B433,User!$C$13:$M$23,11,0)+VLOOKUP($C433,User!$C$13:$M$23,11,0)+VLOOKUP($D433,User!$C$13:$M$23,11,0)+VLOOKUP($E433,User!$C$13:$M$23,11,0)</f>
        <v>7200</v>
      </c>
      <c r="I433" s="87">
        <f t="shared" si="6"/>
        <v>4</v>
      </c>
    </row>
    <row r="434" spans="2:9" ht="15.75" x14ac:dyDescent="0.25">
      <c r="B434" s="68" t="s">
        <v>13</v>
      </c>
      <c r="C434" s="8" t="s">
        <v>19</v>
      </c>
      <c r="D434" s="8" t="s">
        <v>20</v>
      </c>
      <c r="E434" s="77" t="s">
        <v>21</v>
      </c>
      <c r="F434" s="92">
        <f>VLOOKUP($B434,User!$C$13:$M$23,2,0)+VLOOKUP($C434,User!$C$13:$M$23,2,0)+VLOOKUP($D434,User!$C$13:$M$23,2,0)+VLOOKUP($E434,User!$C$13:$M$23,2,0)</f>
        <v>48</v>
      </c>
      <c r="G434" s="93">
        <f>VLOOKUP($B434,User!$C$13:$M$23,4,0)+VLOOKUP($C434,User!$C$13:$M$23,4,0)+VLOOKUP($D434,User!$C$13:$M$23,4,0)+VLOOKUP($E434,User!$C$13:$M$23,4,0)</f>
        <v>1792</v>
      </c>
      <c r="H434" s="94">
        <f>VLOOKUP($B434,User!$C$13:$M$23,11,0)+VLOOKUP($C434,User!$C$13:$M$23,11,0)+VLOOKUP($D434,User!$C$13:$M$23,11,0)+VLOOKUP($E434,User!$C$13:$M$23,11,0)</f>
        <v>10800</v>
      </c>
      <c r="I434" s="87">
        <f t="shared" si="6"/>
        <v>4</v>
      </c>
    </row>
    <row r="435" spans="2:9" ht="15.75" x14ac:dyDescent="0.25">
      <c r="B435" s="68" t="s">
        <v>13</v>
      </c>
      <c r="C435" s="8" t="s">
        <v>19</v>
      </c>
      <c r="D435" s="8" t="s">
        <v>20</v>
      </c>
      <c r="E435" s="77" t="s">
        <v>22</v>
      </c>
      <c r="F435" s="92">
        <f>VLOOKUP($B435,User!$C$13:$M$23,2,0)+VLOOKUP($C435,User!$C$13:$M$23,2,0)+VLOOKUP($D435,User!$C$13:$M$23,2,0)+VLOOKUP($E435,User!$C$13:$M$23,2,0)</f>
        <v>60</v>
      </c>
      <c r="G435" s="93">
        <f>VLOOKUP($B435,User!$C$13:$M$23,4,0)+VLOOKUP($C435,User!$C$13:$M$23,4,0)+VLOOKUP($D435,User!$C$13:$M$23,4,0)+VLOOKUP($E435,User!$C$13:$M$23,4,0)</f>
        <v>1664</v>
      </c>
      <c r="H435" s="94">
        <f>VLOOKUP($B435,User!$C$13:$M$23,11,0)+VLOOKUP($C435,User!$C$13:$M$23,11,0)+VLOOKUP($D435,User!$C$13:$M$23,11,0)+VLOOKUP($E435,User!$C$13:$M$23,11,0)</f>
        <v>10800</v>
      </c>
      <c r="I435" s="87">
        <f t="shared" si="6"/>
        <v>4</v>
      </c>
    </row>
    <row r="436" spans="2:9" ht="15.75" x14ac:dyDescent="0.25">
      <c r="B436" s="68" t="s">
        <v>13</v>
      </c>
      <c r="C436" s="8" t="s">
        <v>19</v>
      </c>
      <c r="D436" s="8" t="s">
        <v>21</v>
      </c>
      <c r="E436" s="77" t="s">
        <v>22</v>
      </c>
      <c r="F436" s="92">
        <f>VLOOKUP($B436,User!$C$13:$M$23,2,0)+VLOOKUP($C436,User!$C$13:$M$23,2,0)+VLOOKUP($D436,User!$C$13:$M$23,2,0)+VLOOKUP($E436,User!$C$13:$M$23,2,0)</f>
        <v>72</v>
      </c>
      <c r="G436" s="93">
        <f>VLOOKUP($B436,User!$C$13:$M$23,4,0)+VLOOKUP($C436,User!$C$13:$M$23,4,0)+VLOOKUP($D436,User!$C$13:$M$23,4,0)+VLOOKUP($E436,User!$C$13:$M$23,4,0)</f>
        <v>1408</v>
      </c>
      <c r="H436" s="94">
        <f>VLOOKUP($B436,User!$C$13:$M$23,11,0)+VLOOKUP($C436,User!$C$13:$M$23,11,0)+VLOOKUP($D436,User!$C$13:$M$23,11,0)+VLOOKUP($E436,User!$C$13:$M$23,11,0)</f>
        <v>10800</v>
      </c>
      <c r="I436" s="87">
        <f t="shared" si="6"/>
        <v>4</v>
      </c>
    </row>
    <row r="437" spans="2:9" ht="15.75" x14ac:dyDescent="0.25">
      <c r="B437" s="68" t="s">
        <v>13</v>
      </c>
      <c r="C437" s="8" t="s">
        <v>20</v>
      </c>
      <c r="D437" s="8" t="s">
        <v>21</v>
      </c>
      <c r="E437" s="77" t="s">
        <v>22</v>
      </c>
      <c r="F437" s="92">
        <f>VLOOKUP($B437,User!$C$13:$M$23,2,0)+VLOOKUP($C437,User!$C$13:$M$23,2,0)+VLOOKUP($D437,User!$C$13:$M$23,2,0)+VLOOKUP($E437,User!$C$13:$M$23,2,0)</f>
        <v>36</v>
      </c>
      <c r="G437" s="93">
        <f>VLOOKUP($B437,User!$C$13:$M$23,4,0)+VLOOKUP($C437,User!$C$13:$M$23,4,0)+VLOOKUP($D437,User!$C$13:$M$23,4,0)+VLOOKUP($E437,User!$C$13:$M$23,4,0)</f>
        <v>1920</v>
      </c>
      <c r="H437" s="94">
        <f>VLOOKUP($B437,User!$C$13:$M$23,11,0)+VLOOKUP($C437,User!$C$13:$M$23,11,0)+VLOOKUP($D437,User!$C$13:$M$23,11,0)+VLOOKUP($E437,User!$C$13:$M$23,11,0)</f>
        <v>10800</v>
      </c>
      <c r="I437" s="87">
        <f t="shared" si="6"/>
        <v>4</v>
      </c>
    </row>
    <row r="438" spans="2:9" ht="15.75" x14ac:dyDescent="0.25">
      <c r="B438" s="68" t="s">
        <v>14</v>
      </c>
      <c r="C438" s="8" t="s">
        <v>15</v>
      </c>
      <c r="D438" s="8" t="s">
        <v>16</v>
      </c>
      <c r="E438" s="77" t="s">
        <v>17</v>
      </c>
      <c r="F438" s="92">
        <f>VLOOKUP($B438,User!$C$13:$M$23,2,0)+VLOOKUP($C438,User!$C$13:$M$23,2,0)+VLOOKUP($D438,User!$C$13:$M$23,2,0)+VLOOKUP($E438,User!$C$13:$M$23,2,0)</f>
        <v>72</v>
      </c>
      <c r="G438" s="93">
        <f>VLOOKUP($B438,User!$C$13:$M$23,4,0)+VLOOKUP($C438,User!$C$13:$M$23,4,0)+VLOOKUP($D438,User!$C$13:$M$23,4,0)+VLOOKUP($E438,User!$C$13:$M$23,4,0)</f>
        <v>1920</v>
      </c>
      <c r="H438" s="94">
        <f>VLOOKUP($B438,User!$C$13:$M$23,11,0)+VLOOKUP($C438,User!$C$13:$M$23,11,0)+VLOOKUP($D438,User!$C$13:$M$23,11,0)+VLOOKUP($E438,User!$C$13:$M$23,11,0)</f>
        <v>7200</v>
      </c>
      <c r="I438" s="87">
        <f t="shared" si="6"/>
        <v>4</v>
      </c>
    </row>
    <row r="439" spans="2:9" ht="15.75" x14ac:dyDescent="0.25">
      <c r="B439" s="68" t="s">
        <v>14</v>
      </c>
      <c r="C439" s="8" t="s">
        <v>15</v>
      </c>
      <c r="D439" s="8" t="s">
        <v>16</v>
      </c>
      <c r="E439" s="77" t="s">
        <v>18</v>
      </c>
      <c r="F439" s="92">
        <f>VLOOKUP($B439,User!$C$13:$M$23,2,0)+VLOOKUP($C439,User!$C$13:$M$23,2,0)+VLOOKUP($D439,User!$C$13:$M$23,2,0)+VLOOKUP($E439,User!$C$13:$M$23,2,0)</f>
        <v>84</v>
      </c>
      <c r="G439" s="93">
        <f>VLOOKUP($B439,User!$C$13:$M$23,4,0)+VLOOKUP($C439,User!$C$13:$M$23,4,0)+VLOOKUP($D439,User!$C$13:$M$23,4,0)+VLOOKUP($E439,User!$C$13:$M$23,4,0)</f>
        <v>1664</v>
      </c>
      <c r="H439" s="94">
        <f>VLOOKUP($B439,User!$C$13:$M$23,11,0)+VLOOKUP($C439,User!$C$13:$M$23,11,0)+VLOOKUP($D439,User!$C$13:$M$23,11,0)+VLOOKUP($E439,User!$C$13:$M$23,11,0)</f>
        <v>7200</v>
      </c>
      <c r="I439" s="87">
        <f t="shared" si="6"/>
        <v>4</v>
      </c>
    </row>
    <row r="440" spans="2:9" ht="15.75" x14ac:dyDescent="0.25">
      <c r="B440" s="68" t="s">
        <v>14</v>
      </c>
      <c r="C440" s="8" t="s">
        <v>15</v>
      </c>
      <c r="D440" s="8" t="s">
        <v>16</v>
      </c>
      <c r="E440" s="77" t="s">
        <v>19</v>
      </c>
      <c r="F440" s="92">
        <f>VLOOKUP($B440,User!$C$13:$M$23,2,0)+VLOOKUP($C440,User!$C$13:$M$23,2,0)+VLOOKUP($D440,User!$C$13:$M$23,2,0)+VLOOKUP($E440,User!$C$13:$M$23,2,0)</f>
        <v>72</v>
      </c>
      <c r="G440" s="93">
        <f>VLOOKUP($B440,User!$C$13:$M$23,4,0)+VLOOKUP($C440,User!$C$13:$M$23,4,0)+VLOOKUP($D440,User!$C$13:$M$23,4,0)+VLOOKUP($E440,User!$C$13:$M$23,4,0)</f>
        <v>1408</v>
      </c>
      <c r="H440" s="94">
        <f>VLOOKUP($B440,User!$C$13:$M$23,11,0)+VLOOKUP($C440,User!$C$13:$M$23,11,0)+VLOOKUP($D440,User!$C$13:$M$23,11,0)+VLOOKUP($E440,User!$C$13:$M$23,11,0)</f>
        <v>10800</v>
      </c>
      <c r="I440" s="87">
        <f t="shared" si="6"/>
        <v>4</v>
      </c>
    </row>
    <row r="441" spans="2:9" ht="15.75" x14ac:dyDescent="0.25">
      <c r="B441" s="68" t="s">
        <v>14</v>
      </c>
      <c r="C441" s="8" t="s">
        <v>15</v>
      </c>
      <c r="D441" s="8" t="s">
        <v>16</v>
      </c>
      <c r="E441" s="77" t="s">
        <v>20</v>
      </c>
      <c r="F441" s="92">
        <f>VLOOKUP($B441,User!$C$13:$M$23,2,0)+VLOOKUP($C441,User!$C$13:$M$23,2,0)+VLOOKUP($D441,User!$C$13:$M$23,2,0)+VLOOKUP($E441,User!$C$13:$M$23,2,0)</f>
        <v>36</v>
      </c>
      <c r="G441" s="93">
        <f>VLOOKUP($B441,User!$C$13:$M$23,4,0)+VLOOKUP($C441,User!$C$13:$M$23,4,0)+VLOOKUP($D441,User!$C$13:$M$23,4,0)+VLOOKUP($E441,User!$C$13:$M$23,4,0)</f>
        <v>1920</v>
      </c>
      <c r="H441" s="94">
        <f>VLOOKUP($B441,User!$C$13:$M$23,11,0)+VLOOKUP($C441,User!$C$13:$M$23,11,0)+VLOOKUP($D441,User!$C$13:$M$23,11,0)+VLOOKUP($E441,User!$C$13:$M$23,11,0)</f>
        <v>10800</v>
      </c>
      <c r="I441" s="87">
        <f t="shared" si="6"/>
        <v>4</v>
      </c>
    </row>
    <row r="442" spans="2:9" ht="15.75" x14ac:dyDescent="0.25">
      <c r="B442" s="68" t="s">
        <v>14</v>
      </c>
      <c r="C442" s="8" t="s">
        <v>15</v>
      </c>
      <c r="D442" s="8" t="s">
        <v>16</v>
      </c>
      <c r="E442" s="77" t="s">
        <v>21</v>
      </c>
      <c r="F442" s="92">
        <f>VLOOKUP($B442,User!$C$13:$M$23,2,0)+VLOOKUP($C442,User!$C$13:$M$23,2,0)+VLOOKUP($D442,User!$C$13:$M$23,2,0)+VLOOKUP($E442,User!$C$13:$M$23,2,0)</f>
        <v>48</v>
      </c>
      <c r="G442" s="93">
        <f>VLOOKUP($B442,User!$C$13:$M$23,4,0)+VLOOKUP($C442,User!$C$13:$M$23,4,0)+VLOOKUP($D442,User!$C$13:$M$23,4,0)+VLOOKUP($E442,User!$C$13:$M$23,4,0)</f>
        <v>1664</v>
      </c>
      <c r="H442" s="94">
        <f>VLOOKUP($B442,User!$C$13:$M$23,11,0)+VLOOKUP($C442,User!$C$13:$M$23,11,0)+VLOOKUP($D442,User!$C$13:$M$23,11,0)+VLOOKUP($E442,User!$C$13:$M$23,11,0)</f>
        <v>10800</v>
      </c>
      <c r="I442" s="87">
        <f t="shared" si="6"/>
        <v>4</v>
      </c>
    </row>
    <row r="443" spans="2:9" ht="15.75" x14ac:dyDescent="0.25">
      <c r="B443" s="68" t="s">
        <v>14</v>
      </c>
      <c r="C443" s="8" t="s">
        <v>15</v>
      </c>
      <c r="D443" s="8" t="s">
        <v>16</v>
      </c>
      <c r="E443" s="77" t="s">
        <v>22</v>
      </c>
      <c r="F443" s="92">
        <f>VLOOKUP($B443,User!$C$13:$M$23,2,0)+VLOOKUP($C443,User!$C$13:$M$23,2,0)+VLOOKUP($D443,User!$C$13:$M$23,2,0)+VLOOKUP($E443,User!$C$13:$M$23,2,0)</f>
        <v>60</v>
      </c>
      <c r="G443" s="93">
        <f>VLOOKUP($B443,User!$C$13:$M$23,4,0)+VLOOKUP($C443,User!$C$13:$M$23,4,0)+VLOOKUP($D443,User!$C$13:$M$23,4,0)+VLOOKUP($E443,User!$C$13:$M$23,4,0)</f>
        <v>1536</v>
      </c>
      <c r="H443" s="94">
        <f>VLOOKUP($B443,User!$C$13:$M$23,11,0)+VLOOKUP($C443,User!$C$13:$M$23,11,0)+VLOOKUP($D443,User!$C$13:$M$23,11,0)+VLOOKUP($E443,User!$C$13:$M$23,11,0)</f>
        <v>10800</v>
      </c>
      <c r="I443" s="87">
        <f t="shared" si="6"/>
        <v>4</v>
      </c>
    </row>
    <row r="444" spans="2:9" ht="15.75" x14ac:dyDescent="0.25">
      <c r="B444" s="68" t="s">
        <v>14</v>
      </c>
      <c r="C444" s="8" t="s">
        <v>15</v>
      </c>
      <c r="D444" s="8" t="s">
        <v>17</v>
      </c>
      <c r="E444" s="77" t="s">
        <v>18</v>
      </c>
      <c r="F444" s="92">
        <f>VLOOKUP($B444,User!$C$13:$M$23,2,0)+VLOOKUP($C444,User!$C$13:$M$23,2,0)+VLOOKUP($D444,User!$C$13:$M$23,2,0)+VLOOKUP($E444,User!$C$13:$M$23,2,0)</f>
        <v>96</v>
      </c>
      <c r="G444" s="93">
        <f>VLOOKUP($B444,User!$C$13:$M$23,4,0)+VLOOKUP($C444,User!$C$13:$M$23,4,0)+VLOOKUP($D444,User!$C$13:$M$23,4,0)+VLOOKUP($E444,User!$C$13:$M$23,4,0)</f>
        <v>1536</v>
      </c>
      <c r="H444" s="94">
        <f>VLOOKUP($B444,User!$C$13:$M$23,11,0)+VLOOKUP($C444,User!$C$13:$M$23,11,0)+VLOOKUP($D444,User!$C$13:$M$23,11,0)+VLOOKUP($E444,User!$C$13:$M$23,11,0)</f>
        <v>7200</v>
      </c>
      <c r="I444" s="87">
        <f t="shared" si="6"/>
        <v>4</v>
      </c>
    </row>
    <row r="445" spans="2:9" ht="15.75" x14ac:dyDescent="0.25">
      <c r="B445" s="68" t="s">
        <v>14</v>
      </c>
      <c r="C445" s="8" t="s">
        <v>15</v>
      </c>
      <c r="D445" s="8" t="s">
        <v>17</v>
      </c>
      <c r="E445" s="77" t="s">
        <v>19</v>
      </c>
      <c r="F445" s="92">
        <f>VLOOKUP($B445,User!$C$13:$M$23,2,0)+VLOOKUP($C445,User!$C$13:$M$23,2,0)+VLOOKUP($D445,User!$C$13:$M$23,2,0)+VLOOKUP($E445,User!$C$13:$M$23,2,0)</f>
        <v>84</v>
      </c>
      <c r="G445" s="93">
        <f>VLOOKUP($B445,User!$C$13:$M$23,4,0)+VLOOKUP($C445,User!$C$13:$M$23,4,0)+VLOOKUP($D445,User!$C$13:$M$23,4,0)+VLOOKUP($E445,User!$C$13:$M$23,4,0)</f>
        <v>1280</v>
      </c>
      <c r="H445" s="94">
        <f>VLOOKUP($B445,User!$C$13:$M$23,11,0)+VLOOKUP($C445,User!$C$13:$M$23,11,0)+VLOOKUP($D445,User!$C$13:$M$23,11,0)+VLOOKUP($E445,User!$C$13:$M$23,11,0)</f>
        <v>10800</v>
      </c>
      <c r="I445" s="87">
        <f t="shared" si="6"/>
        <v>4</v>
      </c>
    </row>
    <row r="446" spans="2:9" ht="15.75" x14ac:dyDescent="0.25">
      <c r="B446" s="68" t="s">
        <v>14</v>
      </c>
      <c r="C446" s="8" t="s">
        <v>15</v>
      </c>
      <c r="D446" s="8" t="s">
        <v>17</v>
      </c>
      <c r="E446" s="77" t="s">
        <v>20</v>
      </c>
      <c r="F446" s="92">
        <f>VLOOKUP($B446,User!$C$13:$M$23,2,0)+VLOOKUP($C446,User!$C$13:$M$23,2,0)+VLOOKUP($D446,User!$C$13:$M$23,2,0)+VLOOKUP($E446,User!$C$13:$M$23,2,0)</f>
        <v>48</v>
      </c>
      <c r="G446" s="93">
        <f>VLOOKUP($B446,User!$C$13:$M$23,4,0)+VLOOKUP($C446,User!$C$13:$M$23,4,0)+VLOOKUP($D446,User!$C$13:$M$23,4,0)+VLOOKUP($E446,User!$C$13:$M$23,4,0)</f>
        <v>1792</v>
      </c>
      <c r="H446" s="94">
        <f>VLOOKUP($B446,User!$C$13:$M$23,11,0)+VLOOKUP($C446,User!$C$13:$M$23,11,0)+VLOOKUP($D446,User!$C$13:$M$23,11,0)+VLOOKUP($E446,User!$C$13:$M$23,11,0)</f>
        <v>10800</v>
      </c>
      <c r="I446" s="87">
        <f t="shared" si="6"/>
        <v>4</v>
      </c>
    </row>
    <row r="447" spans="2:9" ht="15.75" x14ac:dyDescent="0.25">
      <c r="B447" s="68" t="s">
        <v>14</v>
      </c>
      <c r="C447" s="8" t="s">
        <v>15</v>
      </c>
      <c r="D447" s="8" t="s">
        <v>17</v>
      </c>
      <c r="E447" s="77" t="s">
        <v>21</v>
      </c>
      <c r="F447" s="92">
        <f>VLOOKUP($B447,User!$C$13:$M$23,2,0)+VLOOKUP($C447,User!$C$13:$M$23,2,0)+VLOOKUP($D447,User!$C$13:$M$23,2,0)+VLOOKUP($E447,User!$C$13:$M$23,2,0)</f>
        <v>60</v>
      </c>
      <c r="G447" s="93">
        <f>VLOOKUP($B447,User!$C$13:$M$23,4,0)+VLOOKUP($C447,User!$C$13:$M$23,4,0)+VLOOKUP($D447,User!$C$13:$M$23,4,0)+VLOOKUP($E447,User!$C$13:$M$23,4,0)</f>
        <v>1536</v>
      </c>
      <c r="H447" s="94">
        <f>VLOOKUP($B447,User!$C$13:$M$23,11,0)+VLOOKUP($C447,User!$C$13:$M$23,11,0)+VLOOKUP($D447,User!$C$13:$M$23,11,0)+VLOOKUP($E447,User!$C$13:$M$23,11,0)</f>
        <v>10800</v>
      </c>
      <c r="I447" s="87">
        <f t="shared" si="6"/>
        <v>4</v>
      </c>
    </row>
    <row r="448" spans="2:9" ht="15.75" x14ac:dyDescent="0.25">
      <c r="B448" s="68" t="s">
        <v>14</v>
      </c>
      <c r="C448" s="8" t="s">
        <v>15</v>
      </c>
      <c r="D448" s="8" t="s">
        <v>17</v>
      </c>
      <c r="E448" s="77" t="s">
        <v>22</v>
      </c>
      <c r="F448" s="92">
        <f>VLOOKUP($B448,User!$C$13:$M$23,2,0)+VLOOKUP($C448,User!$C$13:$M$23,2,0)+VLOOKUP($D448,User!$C$13:$M$23,2,0)+VLOOKUP($E448,User!$C$13:$M$23,2,0)</f>
        <v>72</v>
      </c>
      <c r="G448" s="93">
        <f>VLOOKUP($B448,User!$C$13:$M$23,4,0)+VLOOKUP($C448,User!$C$13:$M$23,4,0)+VLOOKUP($D448,User!$C$13:$M$23,4,0)+VLOOKUP($E448,User!$C$13:$M$23,4,0)</f>
        <v>1408</v>
      </c>
      <c r="H448" s="94">
        <f>VLOOKUP($B448,User!$C$13:$M$23,11,0)+VLOOKUP($C448,User!$C$13:$M$23,11,0)+VLOOKUP($D448,User!$C$13:$M$23,11,0)+VLOOKUP($E448,User!$C$13:$M$23,11,0)</f>
        <v>10800</v>
      </c>
      <c r="I448" s="87">
        <f t="shared" si="6"/>
        <v>4</v>
      </c>
    </row>
    <row r="449" spans="2:9" ht="15.75" x14ac:dyDescent="0.25">
      <c r="B449" s="68" t="s">
        <v>14</v>
      </c>
      <c r="C449" s="8" t="s">
        <v>15</v>
      </c>
      <c r="D449" s="8" t="s">
        <v>18</v>
      </c>
      <c r="E449" s="77" t="s">
        <v>19</v>
      </c>
      <c r="F449" s="92">
        <f>VLOOKUP($B449,User!$C$13:$M$23,2,0)+VLOOKUP($C449,User!$C$13:$M$23,2,0)+VLOOKUP($D449,User!$C$13:$M$23,2,0)+VLOOKUP($E449,User!$C$13:$M$23,2,0)</f>
        <v>96</v>
      </c>
      <c r="G449" s="93">
        <f>VLOOKUP($B449,User!$C$13:$M$23,4,0)+VLOOKUP($C449,User!$C$13:$M$23,4,0)+VLOOKUP($D449,User!$C$13:$M$23,4,0)+VLOOKUP($E449,User!$C$13:$M$23,4,0)</f>
        <v>1024</v>
      </c>
      <c r="H449" s="94">
        <f>VLOOKUP($B449,User!$C$13:$M$23,11,0)+VLOOKUP($C449,User!$C$13:$M$23,11,0)+VLOOKUP($D449,User!$C$13:$M$23,11,0)+VLOOKUP($E449,User!$C$13:$M$23,11,0)</f>
        <v>10800</v>
      </c>
      <c r="I449" s="87">
        <f t="shared" si="6"/>
        <v>4</v>
      </c>
    </row>
    <row r="450" spans="2:9" ht="15.75" x14ac:dyDescent="0.25">
      <c r="B450" s="68" t="s">
        <v>14</v>
      </c>
      <c r="C450" s="8" t="s">
        <v>15</v>
      </c>
      <c r="D450" s="8" t="s">
        <v>18</v>
      </c>
      <c r="E450" s="77" t="s">
        <v>20</v>
      </c>
      <c r="F450" s="92">
        <f>VLOOKUP($B450,User!$C$13:$M$23,2,0)+VLOOKUP($C450,User!$C$13:$M$23,2,0)+VLOOKUP($D450,User!$C$13:$M$23,2,0)+VLOOKUP($E450,User!$C$13:$M$23,2,0)</f>
        <v>60</v>
      </c>
      <c r="G450" s="93">
        <f>VLOOKUP($B450,User!$C$13:$M$23,4,0)+VLOOKUP($C450,User!$C$13:$M$23,4,0)+VLOOKUP($D450,User!$C$13:$M$23,4,0)+VLOOKUP($E450,User!$C$13:$M$23,4,0)</f>
        <v>1536</v>
      </c>
      <c r="H450" s="94">
        <f>VLOOKUP($B450,User!$C$13:$M$23,11,0)+VLOOKUP($C450,User!$C$13:$M$23,11,0)+VLOOKUP($D450,User!$C$13:$M$23,11,0)+VLOOKUP($E450,User!$C$13:$M$23,11,0)</f>
        <v>10800</v>
      </c>
      <c r="I450" s="87">
        <f t="shared" si="6"/>
        <v>4</v>
      </c>
    </row>
    <row r="451" spans="2:9" ht="15.75" x14ac:dyDescent="0.25">
      <c r="B451" s="68" t="s">
        <v>14</v>
      </c>
      <c r="C451" s="8" t="s">
        <v>15</v>
      </c>
      <c r="D451" s="8" t="s">
        <v>18</v>
      </c>
      <c r="E451" s="77" t="s">
        <v>21</v>
      </c>
      <c r="F451" s="92">
        <f>VLOOKUP($B451,User!$C$13:$M$23,2,0)+VLOOKUP($C451,User!$C$13:$M$23,2,0)+VLOOKUP($D451,User!$C$13:$M$23,2,0)+VLOOKUP($E451,User!$C$13:$M$23,2,0)</f>
        <v>72</v>
      </c>
      <c r="G451" s="93">
        <f>VLOOKUP($B451,User!$C$13:$M$23,4,0)+VLOOKUP($C451,User!$C$13:$M$23,4,0)+VLOOKUP($D451,User!$C$13:$M$23,4,0)+VLOOKUP($E451,User!$C$13:$M$23,4,0)</f>
        <v>1280</v>
      </c>
      <c r="H451" s="94">
        <f>VLOOKUP($B451,User!$C$13:$M$23,11,0)+VLOOKUP($C451,User!$C$13:$M$23,11,0)+VLOOKUP($D451,User!$C$13:$M$23,11,0)+VLOOKUP($E451,User!$C$13:$M$23,11,0)</f>
        <v>10800</v>
      </c>
      <c r="I451" s="87">
        <f t="shared" ref="I451:I514" si="7">COUNTA(B451,C451,D451,E451)</f>
        <v>4</v>
      </c>
    </row>
    <row r="452" spans="2:9" ht="15.75" x14ac:dyDescent="0.25">
      <c r="B452" s="68" t="s">
        <v>14</v>
      </c>
      <c r="C452" s="8" t="s">
        <v>15</v>
      </c>
      <c r="D452" s="8" t="s">
        <v>18</v>
      </c>
      <c r="E452" s="77" t="s">
        <v>22</v>
      </c>
      <c r="F452" s="92">
        <f>VLOOKUP($B452,User!$C$13:$M$23,2,0)+VLOOKUP($C452,User!$C$13:$M$23,2,0)+VLOOKUP($D452,User!$C$13:$M$23,2,0)+VLOOKUP($E452,User!$C$13:$M$23,2,0)</f>
        <v>84</v>
      </c>
      <c r="G452" s="93">
        <f>VLOOKUP($B452,User!$C$13:$M$23,4,0)+VLOOKUP($C452,User!$C$13:$M$23,4,0)+VLOOKUP($D452,User!$C$13:$M$23,4,0)+VLOOKUP($E452,User!$C$13:$M$23,4,0)</f>
        <v>1152</v>
      </c>
      <c r="H452" s="94">
        <f>VLOOKUP($B452,User!$C$13:$M$23,11,0)+VLOOKUP($C452,User!$C$13:$M$23,11,0)+VLOOKUP($D452,User!$C$13:$M$23,11,0)+VLOOKUP($E452,User!$C$13:$M$23,11,0)</f>
        <v>10800</v>
      </c>
      <c r="I452" s="87">
        <f t="shared" si="7"/>
        <v>4</v>
      </c>
    </row>
    <row r="453" spans="2:9" ht="15.75" x14ac:dyDescent="0.25">
      <c r="B453" s="68" t="s">
        <v>14</v>
      </c>
      <c r="C453" s="8" t="s">
        <v>15</v>
      </c>
      <c r="D453" s="8" t="s">
        <v>19</v>
      </c>
      <c r="E453" s="77" t="s">
        <v>20</v>
      </c>
      <c r="F453" s="92">
        <f>VLOOKUP($B453,User!$C$13:$M$23,2,0)+VLOOKUP($C453,User!$C$13:$M$23,2,0)+VLOOKUP($D453,User!$C$13:$M$23,2,0)+VLOOKUP($E453,User!$C$13:$M$23,2,0)</f>
        <v>48</v>
      </c>
      <c r="G453" s="93">
        <f>VLOOKUP($B453,User!$C$13:$M$23,4,0)+VLOOKUP($C453,User!$C$13:$M$23,4,0)+VLOOKUP($D453,User!$C$13:$M$23,4,0)+VLOOKUP($E453,User!$C$13:$M$23,4,0)</f>
        <v>1280</v>
      </c>
      <c r="H453" s="94">
        <f>VLOOKUP($B453,User!$C$13:$M$23,11,0)+VLOOKUP($C453,User!$C$13:$M$23,11,0)+VLOOKUP($D453,User!$C$13:$M$23,11,0)+VLOOKUP($E453,User!$C$13:$M$23,11,0)</f>
        <v>14400</v>
      </c>
      <c r="I453" s="87">
        <f t="shared" si="7"/>
        <v>4</v>
      </c>
    </row>
    <row r="454" spans="2:9" ht="15.75" x14ac:dyDescent="0.25">
      <c r="B454" s="68" t="s">
        <v>14</v>
      </c>
      <c r="C454" s="8" t="s">
        <v>15</v>
      </c>
      <c r="D454" s="8" t="s">
        <v>19</v>
      </c>
      <c r="E454" s="77" t="s">
        <v>21</v>
      </c>
      <c r="F454" s="92">
        <f>VLOOKUP($B454,User!$C$13:$M$23,2,0)+VLOOKUP($C454,User!$C$13:$M$23,2,0)+VLOOKUP($D454,User!$C$13:$M$23,2,0)+VLOOKUP($E454,User!$C$13:$M$23,2,0)</f>
        <v>60</v>
      </c>
      <c r="G454" s="93">
        <f>VLOOKUP($B454,User!$C$13:$M$23,4,0)+VLOOKUP($C454,User!$C$13:$M$23,4,0)+VLOOKUP($D454,User!$C$13:$M$23,4,0)+VLOOKUP($E454,User!$C$13:$M$23,4,0)</f>
        <v>1024</v>
      </c>
      <c r="H454" s="94">
        <f>VLOOKUP($B454,User!$C$13:$M$23,11,0)+VLOOKUP($C454,User!$C$13:$M$23,11,0)+VLOOKUP($D454,User!$C$13:$M$23,11,0)+VLOOKUP($E454,User!$C$13:$M$23,11,0)</f>
        <v>14400</v>
      </c>
      <c r="I454" s="87">
        <f t="shared" si="7"/>
        <v>4</v>
      </c>
    </row>
    <row r="455" spans="2:9" ht="15.75" x14ac:dyDescent="0.25">
      <c r="B455" s="68" t="s">
        <v>14</v>
      </c>
      <c r="C455" s="8" t="s">
        <v>15</v>
      </c>
      <c r="D455" s="8" t="s">
        <v>19</v>
      </c>
      <c r="E455" s="77" t="s">
        <v>22</v>
      </c>
      <c r="F455" s="92">
        <f>VLOOKUP($B455,User!$C$13:$M$23,2,0)+VLOOKUP($C455,User!$C$13:$M$23,2,0)+VLOOKUP($D455,User!$C$13:$M$23,2,0)+VLOOKUP($E455,User!$C$13:$M$23,2,0)</f>
        <v>72</v>
      </c>
      <c r="G455" s="93">
        <f>VLOOKUP($B455,User!$C$13:$M$23,4,0)+VLOOKUP($C455,User!$C$13:$M$23,4,0)+VLOOKUP($D455,User!$C$13:$M$23,4,0)+VLOOKUP($E455,User!$C$13:$M$23,4,0)</f>
        <v>896</v>
      </c>
      <c r="H455" s="94">
        <f>VLOOKUP($B455,User!$C$13:$M$23,11,0)+VLOOKUP($C455,User!$C$13:$M$23,11,0)+VLOOKUP($D455,User!$C$13:$M$23,11,0)+VLOOKUP($E455,User!$C$13:$M$23,11,0)</f>
        <v>14400</v>
      </c>
      <c r="I455" s="87">
        <f t="shared" si="7"/>
        <v>4</v>
      </c>
    </row>
    <row r="456" spans="2:9" ht="15.75" x14ac:dyDescent="0.25">
      <c r="B456" s="68" t="s">
        <v>14</v>
      </c>
      <c r="C456" s="8" t="s">
        <v>15</v>
      </c>
      <c r="D456" s="8" t="s">
        <v>20</v>
      </c>
      <c r="E456" s="77" t="s">
        <v>21</v>
      </c>
      <c r="F456" s="92">
        <f>VLOOKUP($B456,User!$C$13:$M$23,2,0)+VLOOKUP($C456,User!$C$13:$M$23,2,0)+VLOOKUP($D456,User!$C$13:$M$23,2,0)+VLOOKUP($E456,User!$C$13:$M$23,2,0)</f>
        <v>24</v>
      </c>
      <c r="G456" s="93">
        <f>VLOOKUP($B456,User!$C$13:$M$23,4,0)+VLOOKUP($C456,User!$C$13:$M$23,4,0)+VLOOKUP($D456,User!$C$13:$M$23,4,0)+VLOOKUP($E456,User!$C$13:$M$23,4,0)</f>
        <v>1536</v>
      </c>
      <c r="H456" s="94">
        <f>VLOOKUP($B456,User!$C$13:$M$23,11,0)+VLOOKUP($C456,User!$C$13:$M$23,11,0)+VLOOKUP($D456,User!$C$13:$M$23,11,0)+VLOOKUP($E456,User!$C$13:$M$23,11,0)</f>
        <v>14400</v>
      </c>
      <c r="I456" s="87">
        <f t="shared" si="7"/>
        <v>4</v>
      </c>
    </row>
    <row r="457" spans="2:9" ht="15.75" x14ac:dyDescent="0.25">
      <c r="B457" s="68" t="s">
        <v>14</v>
      </c>
      <c r="C457" s="8" t="s">
        <v>15</v>
      </c>
      <c r="D457" s="8" t="s">
        <v>20</v>
      </c>
      <c r="E457" s="77" t="s">
        <v>22</v>
      </c>
      <c r="F457" s="92">
        <f>VLOOKUP($B457,User!$C$13:$M$23,2,0)+VLOOKUP($C457,User!$C$13:$M$23,2,0)+VLOOKUP($D457,User!$C$13:$M$23,2,0)+VLOOKUP($E457,User!$C$13:$M$23,2,0)</f>
        <v>36</v>
      </c>
      <c r="G457" s="93">
        <f>VLOOKUP($B457,User!$C$13:$M$23,4,0)+VLOOKUP($C457,User!$C$13:$M$23,4,0)+VLOOKUP($D457,User!$C$13:$M$23,4,0)+VLOOKUP($E457,User!$C$13:$M$23,4,0)</f>
        <v>1408</v>
      </c>
      <c r="H457" s="94">
        <f>VLOOKUP($B457,User!$C$13:$M$23,11,0)+VLOOKUP($C457,User!$C$13:$M$23,11,0)+VLOOKUP($D457,User!$C$13:$M$23,11,0)+VLOOKUP($E457,User!$C$13:$M$23,11,0)</f>
        <v>14400</v>
      </c>
      <c r="I457" s="87">
        <f t="shared" si="7"/>
        <v>4</v>
      </c>
    </row>
    <row r="458" spans="2:9" ht="15.75" x14ac:dyDescent="0.25">
      <c r="B458" s="68" t="s">
        <v>14</v>
      </c>
      <c r="C458" s="8" t="s">
        <v>15</v>
      </c>
      <c r="D458" s="8" t="s">
        <v>21</v>
      </c>
      <c r="E458" s="77" t="s">
        <v>22</v>
      </c>
      <c r="F458" s="92">
        <f>VLOOKUP($B458,User!$C$13:$M$23,2,0)+VLOOKUP($C458,User!$C$13:$M$23,2,0)+VLOOKUP($D458,User!$C$13:$M$23,2,0)+VLOOKUP($E458,User!$C$13:$M$23,2,0)</f>
        <v>48</v>
      </c>
      <c r="G458" s="93">
        <f>VLOOKUP($B458,User!$C$13:$M$23,4,0)+VLOOKUP($C458,User!$C$13:$M$23,4,0)+VLOOKUP($D458,User!$C$13:$M$23,4,0)+VLOOKUP($E458,User!$C$13:$M$23,4,0)</f>
        <v>1152</v>
      </c>
      <c r="H458" s="94">
        <f>VLOOKUP($B458,User!$C$13:$M$23,11,0)+VLOOKUP($C458,User!$C$13:$M$23,11,0)+VLOOKUP($D458,User!$C$13:$M$23,11,0)+VLOOKUP($E458,User!$C$13:$M$23,11,0)</f>
        <v>14400</v>
      </c>
      <c r="I458" s="87">
        <f t="shared" si="7"/>
        <v>4</v>
      </c>
    </row>
    <row r="459" spans="2:9" ht="15.75" x14ac:dyDescent="0.25">
      <c r="B459" s="68" t="s">
        <v>14</v>
      </c>
      <c r="C459" s="8" t="s">
        <v>16</v>
      </c>
      <c r="D459" s="8" t="s">
        <v>17</v>
      </c>
      <c r="E459" s="77" t="s">
        <v>18</v>
      </c>
      <c r="F459" s="92">
        <f>VLOOKUP($B459,User!$C$13:$M$23,2,0)+VLOOKUP($C459,User!$C$13:$M$23,2,0)+VLOOKUP($D459,User!$C$13:$M$23,2,0)+VLOOKUP($E459,User!$C$13:$M$23,2,0)</f>
        <v>108</v>
      </c>
      <c r="G459" s="93">
        <f>VLOOKUP($B459,User!$C$13:$M$23,4,0)+VLOOKUP($C459,User!$C$13:$M$23,4,0)+VLOOKUP($D459,User!$C$13:$M$23,4,0)+VLOOKUP($E459,User!$C$13:$M$23,4,0)</f>
        <v>1408</v>
      </c>
      <c r="H459" s="94">
        <f>VLOOKUP($B459,User!$C$13:$M$23,11,0)+VLOOKUP($C459,User!$C$13:$M$23,11,0)+VLOOKUP($D459,User!$C$13:$M$23,11,0)+VLOOKUP($E459,User!$C$13:$M$23,11,0)</f>
        <v>7200</v>
      </c>
      <c r="I459" s="87">
        <f t="shared" si="7"/>
        <v>4</v>
      </c>
    </row>
    <row r="460" spans="2:9" ht="15.75" x14ac:dyDescent="0.25">
      <c r="B460" s="68" t="s">
        <v>14</v>
      </c>
      <c r="C460" s="8" t="s">
        <v>16</v>
      </c>
      <c r="D460" s="8" t="s">
        <v>17</v>
      </c>
      <c r="E460" s="77" t="s">
        <v>19</v>
      </c>
      <c r="F460" s="92">
        <f>VLOOKUP($B460,User!$C$13:$M$23,2,0)+VLOOKUP($C460,User!$C$13:$M$23,2,0)+VLOOKUP($D460,User!$C$13:$M$23,2,0)+VLOOKUP($E460,User!$C$13:$M$23,2,0)</f>
        <v>96</v>
      </c>
      <c r="G460" s="93">
        <f>VLOOKUP($B460,User!$C$13:$M$23,4,0)+VLOOKUP($C460,User!$C$13:$M$23,4,0)+VLOOKUP($D460,User!$C$13:$M$23,4,0)+VLOOKUP($E460,User!$C$13:$M$23,4,0)</f>
        <v>1152</v>
      </c>
      <c r="H460" s="94">
        <f>VLOOKUP($B460,User!$C$13:$M$23,11,0)+VLOOKUP($C460,User!$C$13:$M$23,11,0)+VLOOKUP($D460,User!$C$13:$M$23,11,0)+VLOOKUP($E460,User!$C$13:$M$23,11,0)</f>
        <v>10800</v>
      </c>
      <c r="I460" s="87">
        <f t="shared" si="7"/>
        <v>4</v>
      </c>
    </row>
    <row r="461" spans="2:9" ht="15.75" x14ac:dyDescent="0.25">
      <c r="B461" s="68" t="s">
        <v>14</v>
      </c>
      <c r="C461" s="8" t="s">
        <v>16</v>
      </c>
      <c r="D461" s="8" t="s">
        <v>17</v>
      </c>
      <c r="E461" s="77" t="s">
        <v>20</v>
      </c>
      <c r="F461" s="92">
        <f>VLOOKUP($B461,User!$C$13:$M$23,2,0)+VLOOKUP($C461,User!$C$13:$M$23,2,0)+VLOOKUP($D461,User!$C$13:$M$23,2,0)+VLOOKUP($E461,User!$C$13:$M$23,2,0)</f>
        <v>60</v>
      </c>
      <c r="G461" s="93">
        <f>VLOOKUP($B461,User!$C$13:$M$23,4,0)+VLOOKUP($C461,User!$C$13:$M$23,4,0)+VLOOKUP($D461,User!$C$13:$M$23,4,0)+VLOOKUP($E461,User!$C$13:$M$23,4,0)</f>
        <v>1664</v>
      </c>
      <c r="H461" s="94">
        <f>VLOOKUP($B461,User!$C$13:$M$23,11,0)+VLOOKUP($C461,User!$C$13:$M$23,11,0)+VLOOKUP($D461,User!$C$13:$M$23,11,0)+VLOOKUP($E461,User!$C$13:$M$23,11,0)</f>
        <v>10800</v>
      </c>
      <c r="I461" s="87">
        <f t="shared" si="7"/>
        <v>4</v>
      </c>
    </row>
    <row r="462" spans="2:9" ht="15.75" x14ac:dyDescent="0.25">
      <c r="B462" s="68" t="s">
        <v>14</v>
      </c>
      <c r="C462" s="8" t="s">
        <v>16</v>
      </c>
      <c r="D462" s="8" t="s">
        <v>17</v>
      </c>
      <c r="E462" s="77" t="s">
        <v>21</v>
      </c>
      <c r="F462" s="92">
        <f>VLOOKUP($B462,User!$C$13:$M$23,2,0)+VLOOKUP($C462,User!$C$13:$M$23,2,0)+VLOOKUP($D462,User!$C$13:$M$23,2,0)+VLOOKUP($E462,User!$C$13:$M$23,2,0)</f>
        <v>72</v>
      </c>
      <c r="G462" s="93">
        <f>VLOOKUP($B462,User!$C$13:$M$23,4,0)+VLOOKUP($C462,User!$C$13:$M$23,4,0)+VLOOKUP($D462,User!$C$13:$M$23,4,0)+VLOOKUP($E462,User!$C$13:$M$23,4,0)</f>
        <v>1408</v>
      </c>
      <c r="H462" s="94">
        <f>VLOOKUP($B462,User!$C$13:$M$23,11,0)+VLOOKUP($C462,User!$C$13:$M$23,11,0)+VLOOKUP($D462,User!$C$13:$M$23,11,0)+VLOOKUP($E462,User!$C$13:$M$23,11,0)</f>
        <v>10800</v>
      </c>
      <c r="I462" s="87">
        <f t="shared" si="7"/>
        <v>4</v>
      </c>
    </row>
    <row r="463" spans="2:9" ht="15.75" x14ac:dyDescent="0.25">
      <c r="B463" s="68" t="s">
        <v>14</v>
      </c>
      <c r="C463" s="8" t="s">
        <v>16</v>
      </c>
      <c r="D463" s="8" t="s">
        <v>17</v>
      </c>
      <c r="E463" s="77" t="s">
        <v>22</v>
      </c>
      <c r="F463" s="92">
        <f>VLOOKUP($B463,User!$C$13:$M$23,2,0)+VLOOKUP($C463,User!$C$13:$M$23,2,0)+VLOOKUP($D463,User!$C$13:$M$23,2,0)+VLOOKUP($E463,User!$C$13:$M$23,2,0)</f>
        <v>84</v>
      </c>
      <c r="G463" s="93">
        <f>VLOOKUP($B463,User!$C$13:$M$23,4,0)+VLOOKUP($C463,User!$C$13:$M$23,4,0)+VLOOKUP($D463,User!$C$13:$M$23,4,0)+VLOOKUP($E463,User!$C$13:$M$23,4,0)</f>
        <v>1280</v>
      </c>
      <c r="H463" s="94">
        <f>VLOOKUP($B463,User!$C$13:$M$23,11,0)+VLOOKUP($C463,User!$C$13:$M$23,11,0)+VLOOKUP($D463,User!$C$13:$M$23,11,0)+VLOOKUP($E463,User!$C$13:$M$23,11,0)</f>
        <v>10800</v>
      </c>
      <c r="I463" s="87">
        <f t="shared" si="7"/>
        <v>4</v>
      </c>
    </row>
    <row r="464" spans="2:9" ht="15.75" x14ac:dyDescent="0.25">
      <c r="B464" s="68" t="s">
        <v>14</v>
      </c>
      <c r="C464" s="8" t="s">
        <v>16</v>
      </c>
      <c r="D464" s="8" t="s">
        <v>18</v>
      </c>
      <c r="E464" s="77" t="s">
        <v>19</v>
      </c>
      <c r="F464" s="92">
        <f>VLOOKUP($B464,User!$C$13:$M$23,2,0)+VLOOKUP($C464,User!$C$13:$M$23,2,0)+VLOOKUP($D464,User!$C$13:$M$23,2,0)+VLOOKUP($E464,User!$C$13:$M$23,2,0)</f>
        <v>108</v>
      </c>
      <c r="G464" s="93">
        <f>VLOOKUP($B464,User!$C$13:$M$23,4,0)+VLOOKUP($C464,User!$C$13:$M$23,4,0)+VLOOKUP($D464,User!$C$13:$M$23,4,0)+VLOOKUP($E464,User!$C$13:$M$23,4,0)</f>
        <v>896</v>
      </c>
      <c r="H464" s="94">
        <f>VLOOKUP($B464,User!$C$13:$M$23,11,0)+VLOOKUP($C464,User!$C$13:$M$23,11,0)+VLOOKUP($D464,User!$C$13:$M$23,11,0)+VLOOKUP($E464,User!$C$13:$M$23,11,0)</f>
        <v>10800</v>
      </c>
      <c r="I464" s="87">
        <f t="shared" si="7"/>
        <v>4</v>
      </c>
    </row>
    <row r="465" spans="2:9" ht="15.75" x14ac:dyDescent="0.25">
      <c r="B465" s="68" t="s">
        <v>14</v>
      </c>
      <c r="C465" s="8" t="s">
        <v>16</v>
      </c>
      <c r="D465" s="8" t="s">
        <v>18</v>
      </c>
      <c r="E465" s="77" t="s">
        <v>20</v>
      </c>
      <c r="F465" s="92">
        <f>VLOOKUP($B465,User!$C$13:$M$23,2,0)+VLOOKUP($C465,User!$C$13:$M$23,2,0)+VLOOKUP($D465,User!$C$13:$M$23,2,0)+VLOOKUP($E465,User!$C$13:$M$23,2,0)</f>
        <v>72</v>
      </c>
      <c r="G465" s="93">
        <f>VLOOKUP($B465,User!$C$13:$M$23,4,0)+VLOOKUP($C465,User!$C$13:$M$23,4,0)+VLOOKUP($D465,User!$C$13:$M$23,4,0)+VLOOKUP($E465,User!$C$13:$M$23,4,0)</f>
        <v>1408</v>
      </c>
      <c r="H465" s="94">
        <f>VLOOKUP($B465,User!$C$13:$M$23,11,0)+VLOOKUP($C465,User!$C$13:$M$23,11,0)+VLOOKUP($D465,User!$C$13:$M$23,11,0)+VLOOKUP($E465,User!$C$13:$M$23,11,0)</f>
        <v>10800</v>
      </c>
      <c r="I465" s="87">
        <f t="shared" si="7"/>
        <v>4</v>
      </c>
    </row>
    <row r="466" spans="2:9" ht="15.75" x14ac:dyDescent="0.25">
      <c r="B466" s="68" t="s">
        <v>14</v>
      </c>
      <c r="C466" s="8" t="s">
        <v>16</v>
      </c>
      <c r="D466" s="8" t="s">
        <v>18</v>
      </c>
      <c r="E466" s="77" t="s">
        <v>21</v>
      </c>
      <c r="F466" s="92">
        <f>VLOOKUP($B466,User!$C$13:$M$23,2,0)+VLOOKUP($C466,User!$C$13:$M$23,2,0)+VLOOKUP($D466,User!$C$13:$M$23,2,0)+VLOOKUP($E466,User!$C$13:$M$23,2,0)</f>
        <v>84</v>
      </c>
      <c r="G466" s="93">
        <f>VLOOKUP($B466,User!$C$13:$M$23,4,0)+VLOOKUP($C466,User!$C$13:$M$23,4,0)+VLOOKUP($D466,User!$C$13:$M$23,4,0)+VLOOKUP($E466,User!$C$13:$M$23,4,0)</f>
        <v>1152</v>
      </c>
      <c r="H466" s="94">
        <f>VLOOKUP($B466,User!$C$13:$M$23,11,0)+VLOOKUP($C466,User!$C$13:$M$23,11,0)+VLOOKUP($D466,User!$C$13:$M$23,11,0)+VLOOKUP($E466,User!$C$13:$M$23,11,0)</f>
        <v>10800</v>
      </c>
      <c r="I466" s="87">
        <f t="shared" si="7"/>
        <v>4</v>
      </c>
    </row>
    <row r="467" spans="2:9" ht="15.75" x14ac:dyDescent="0.25">
      <c r="B467" s="68" t="s">
        <v>14</v>
      </c>
      <c r="C467" s="8" t="s">
        <v>16</v>
      </c>
      <c r="D467" s="8" t="s">
        <v>18</v>
      </c>
      <c r="E467" s="77" t="s">
        <v>22</v>
      </c>
      <c r="F467" s="92">
        <f>VLOOKUP($B467,User!$C$13:$M$23,2,0)+VLOOKUP($C467,User!$C$13:$M$23,2,0)+VLOOKUP($D467,User!$C$13:$M$23,2,0)+VLOOKUP($E467,User!$C$13:$M$23,2,0)</f>
        <v>96</v>
      </c>
      <c r="G467" s="93">
        <f>VLOOKUP($B467,User!$C$13:$M$23,4,0)+VLOOKUP($C467,User!$C$13:$M$23,4,0)+VLOOKUP($D467,User!$C$13:$M$23,4,0)+VLOOKUP($E467,User!$C$13:$M$23,4,0)</f>
        <v>1024</v>
      </c>
      <c r="H467" s="94">
        <f>VLOOKUP($B467,User!$C$13:$M$23,11,0)+VLOOKUP($C467,User!$C$13:$M$23,11,0)+VLOOKUP($D467,User!$C$13:$M$23,11,0)+VLOOKUP($E467,User!$C$13:$M$23,11,0)</f>
        <v>10800</v>
      </c>
      <c r="I467" s="87">
        <f t="shared" si="7"/>
        <v>4</v>
      </c>
    </row>
    <row r="468" spans="2:9" ht="15.75" x14ac:dyDescent="0.25">
      <c r="B468" s="68" t="s">
        <v>14</v>
      </c>
      <c r="C468" s="8" t="s">
        <v>16</v>
      </c>
      <c r="D468" s="8" t="s">
        <v>19</v>
      </c>
      <c r="E468" s="77" t="s">
        <v>20</v>
      </c>
      <c r="F468" s="92">
        <f>VLOOKUP($B468,User!$C$13:$M$23,2,0)+VLOOKUP($C468,User!$C$13:$M$23,2,0)+VLOOKUP($D468,User!$C$13:$M$23,2,0)+VLOOKUP($E468,User!$C$13:$M$23,2,0)</f>
        <v>60</v>
      </c>
      <c r="G468" s="93">
        <f>VLOOKUP($B468,User!$C$13:$M$23,4,0)+VLOOKUP($C468,User!$C$13:$M$23,4,0)+VLOOKUP($D468,User!$C$13:$M$23,4,0)+VLOOKUP($E468,User!$C$13:$M$23,4,0)</f>
        <v>1152</v>
      </c>
      <c r="H468" s="94">
        <f>VLOOKUP($B468,User!$C$13:$M$23,11,0)+VLOOKUP($C468,User!$C$13:$M$23,11,0)+VLOOKUP($D468,User!$C$13:$M$23,11,0)+VLOOKUP($E468,User!$C$13:$M$23,11,0)</f>
        <v>14400</v>
      </c>
      <c r="I468" s="87">
        <f t="shared" si="7"/>
        <v>4</v>
      </c>
    </row>
    <row r="469" spans="2:9" ht="15.75" x14ac:dyDescent="0.25">
      <c r="B469" s="68" t="s">
        <v>14</v>
      </c>
      <c r="C469" s="8" t="s">
        <v>16</v>
      </c>
      <c r="D469" s="8" t="s">
        <v>19</v>
      </c>
      <c r="E469" s="77" t="s">
        <v>21</v>
      </c>
      <c r="F469" s="92">
        <f>VLOOKUP($B469,User!$C$13:$M$23,2,0)+VLOOKUP($C469,User!$C$13:$M$23,2,0)+VLOOKUP($D469,User!$C$13:$M$23,2,0)+VLOOKUP($E469,User!$C$13:$M$23,2,0)</f>
        <v>72</v>
      </c>
      <c r="G469" s="93">
        <f>VLOOKUP($B469,User!$C$13:$M$23,4,0)+VLOOKUP($C469,User!$C$13:$M$23,4,0)+VLOOKUP($D469,User!$C$13:$M$23,4,0)+VLOOKUP($E469,User!$C$13:$M$23,4,0)</f>
        <v>896</v>
      </c>
      <c r="H469" s="94">
        <f>VLOOKUP($B469,User!$C$13:$M$23,11,0)+VLOOKUP($C469,User!$C$13:$M$23,11,0)+VLOOKUP($D469,User!$C$13:$M$23,11,0)+VLOOKUP($E469,User!$C$13:$M$23,11,0)</f>
        <v>14400</v>
      </c>
      <c r="I469" s="87">
        <f t="shared" si="7"/>
        <v>4</v>
      </c>
    </row>
    <row r="470" spans="2:9" ht="15.75" x14ac:dyDescent="0.25">
      <c r="B470" s="68" t="s">
        <v>14</v>
      </c>
      <c r="C470" s="8" t="s">
        <v>16</v>
      </c>
      <c r="D470" s="8" t="s">
        <v>19</v>
      </c>
      <c r="E470" s="77" t="s">
        <v>22</v>
      </c>
      <c r="F470" s="92">
        <f>VLOOKUP($B470,User!$C$13:$M$23,2,0)+VLOOKUP($C470,User!$C$13:$M$23,2,0)+VLOOKUP($D470,User!$C$13:$M$23,2,0)+VLOOKUP($E470,User!$C$13:$M$23,2,0)</f>
        <v>84</v>
      </c>
      <c r="G470" s="93">
        <f>VLOOKUP($B470,User!$C$13:$M$23,4,0)+VLOOKUP($C470,User!$C$13:$M$23,4,0)+VLOOKUP($D470,User!$C$13:$M$23,4,0)+VLOOKUP($E470,User!$C$13:$M$23,4,0)</f>
        <v>768</v>
      </c>
      <c r="H470" s="94">
        <f>VLOOKUP($B470,User!$C$13:$M$23,11,0)+VLOOKUP($C470,User!$C$13:$M$23,11,0)+VLOOKUP($D470,User!$C$13:$M$23,11,0)+VLOOKUP($E470,User!$C$13:$M$23,11,0)</f>
        <v>14400</v>
      </c>
      <c r="I470" s="87">
        <f t="shared" si="7"/>
        <v>4</v>
      </c>
    </row>
    <row r="471" spans="2:9" ht="15.75" x14ac:dyDescent="0.25">
      <c r="B471" s="68" t="s">
        <v>14</v>
      </c>
      <c r="C471" s="8" t="s">
        <v>16</v>
      </c>
      <c r="D471" s="8" t="s">
        <v>20</v>
      </c>
      <c r="E471" s="77" t="s">
        <v>21</v>
      </c>
      <c r="F471" s="92">
        <f>VLOOKUP($B471,User!$C$13:$M$23,2,0)+VLOOKUP($C471,User!$C$13:$M$23,2,0)+VLOOKUP($D471,User!$C$13:$M$23,2,0)+VLOOKUP($E471,User!$C$13:$M$23,2,0)</f>
        <v>36</v>
      </c>
      <c r="G471" s="93">
        <f>VLOOKUP($B471,User!$C$13:$M$23,4,0)+VLOOKUP($C471,User!$C$13:$M$23,4,0)+VLOOKUP($D471,User!$C$13:$M$23,4,0)+VLOOKUP($E471,User!$C$13:$M$23,4,0)</f>
        <v>1408</v>
      </c>
      <c r="H471" s="94">
        <f>VLOOKUP($B471,User!$C$13:$M$23,11,0)+VLOOKUP($C471,User!$C$13:$M$23,11,0)+VLOOKUP($D471,User!$C$13:$M$23,11,0)+VLOOKUP($E471,User!$C$13:$M$23,11,0)</f>
        <v>14400</v>
      </c>
      <c r="I471" s="87">
        <f t="shared" si="7"/>
        <v>4</v>
      </c>
    </row>
    <row r="472" spans="2:9" ht="15.75" x14ac:dyDescent="0.25">
      <c r="B472" s="68" t="s">
        <v>14</v>
      </c>
      <c r="C472" s="8" t="s">
        <v>16</v>
      </c>
      <c r="D472" s="8" t="s">
        <v>20</v>
      </c>
      <c r="E472" s="77" t="s">
        <v>22</v>
      </c>
      <c r="F472" s="92">
        <f>VLOOKUP($B472,User!$C$13:$M$23,2,0)+VLOOKUP($C472,User!$C$13:$M$23,2,0)+VLOOKUP($D472,User!$C$13:$M$23,2,0)+VLOOKUP($E472,User!$C$13:$M$23,2,0)</f>
        <v>48</v>
      </c>
      <c r="G472" s="93">
        <f>VLOOKUP($B472,User!$C$13:$M$23,4,0)+VLOOKUP($C472,User!$C$13:$M$23,4,0)+VLOOKUP($D472,User!$C$13:$M$23,4,0)+VLOOKUP($E472,User!$C$13:$M$23,4,0)</f>
        <v>1280</v>
      </c>
      <c r="H472" s="94">
        <f>VLOOKUP($B472,User!$C$13:$M$23,11,0)+VLOOKUP($C472,User!$C$13:$M$23,11,0)+VLOOKUP($D472,User!$C$13:$M$23,11,0)+VLOOKUP($E472,User!$C$13:$M$23,11,0)</f>
        <v>14400</v>
      </c>
      <c r="I472" s="87">
        <f t="shared" si="7"/>
        <v>4</v>
      </c>
    </row>
    <row r="473" spans="2:9" ht="15.75" x14ac:dyDescent="0.25">
      <c r="B473" s="68" t="s">
        <v>14</v>
      </c>
      <c r="C473" s="8" t="s">
        <v>16</v>
      </c>
      <c r="D473" s="8" t="s">
        <v>21</v>
      </c>
      <c r="E473" s="77" t="s">
        <v>22</v>
      </c>
      <c r="F473" s="92">
        <f>VLOOKUP($B473,User!$C$13:$M$23,2,0)+VLOOKUP($C473,User!$C$13:$M$23,2,0)+VLOOKUP($D473,User!$C$13:$M$23,2,0)+VLOOKUP($E473,User!$C$13:$M$23,2,0)</f>
        <v>60</v>
      </c>
      <c r="G473" s="93">
        <f>VLOOKUP($B473,User!$C$13:$M$23,4,0)+VLOOKUP($C473,User!$C$13:$M$23,4,0)+VLOOKUP($D473,User!$C$13:$M$23,4,0)+VLOOKUP($E473,User!$C$13:$M$23,4,0)</f>
        <v>1024</v>
      </c>
      <c r="H473" s="94">
        <f>VLOOKUP($B473,User!$C$13:$M$23,11,0)+VLOOKUP($C473,User!$C$13:$M$23,11,0)+VLOOKUP($D473,User!$C$13:$M$23,11,0)+VLOOKUP($E473,User!$C$13:$M$23,11,0)</f>
        <v>14400</v>
      </c>
      <c r="I473" s="87">
        <f t="shared" si="7"/>
        <v>4</v>
      </c>
    </row>
    <row r="474" spans="2:9" ht="15.75" x14ac:dyDescent="0.25">
      <c r="B474" s="68" t="s">
        <v>14</v>
      </c>
      <c r="C474" s="8" t="s">
        <v>17</v>
      </c>
      <c r="D474" s="8" t="s">
        <v>18</v>
      </c>
      <c r="E474" s="77" t="s">
        <v>19</v>
      </c>
      <c r="F474" s="92">
        <f>VLOOKUP($B474,User!$C$13:$M$23,2,0)+VLOOKUP($C474,User!$C$13:$M$23,2,0)+VLOOKUP($D474,User!$C$13:$M$23,2,0)+VLOOKUP($E474,User!$C$13:$M$23,2,0)</f>
        <v>120</v>
      </c>
      <c r="G474" s="93">
        <f>VLOOKUP($B474,User!$C$13:$M$23,4,0)+VLOOKUP($C474,User!$C$13:$M$23,4,0)+VLOOKUP($D474,User!$C$13:$M$23,4,0)+VLOOKUP($E474,User!$C$13:$M$23,4,0)</f>
        <v>768</v>
      </c>
      <c r="H474" s="94">
        <f>VLOOKUP($B474,User!$C$13:$M$23,11,0)+VLOOKUP($C474,User!$C$13:$M$23,11,0)+VLOOKUP($D474,User!$C$13:$M$23,11,0)+VLOOKUP($E474,User!$C$13:$M$23,11,0)</f>
        <v>10800</v>
      </c>
      <c r="I474" s="87">
        <f t="shared" si="7"/>
        <v>4</v>
      </c>
    </row>
    <row r="475" spans="2:9" ht="15.75" x14ac:dyDescent="0.25">
      <c r="B475" s="68" t="s">
        <v>14</v>
      </c>
      <c r="C475" s="8" t="s">
        <v>17</v>
      </c>
      <c r="D475" s="8" t="s">
        <v>18</v>
      </c>
      <c r="E475" s="77" t="s">
        <v>20</v>
      </c>
      <c r="F475" s="92">
        <f>VLOOKUP($B475,User!$C$13:$M$23,2,0)+VLOOKUP($C475,User!$C$13:$M$23,2,0)+VLOOKUP($D475,User!$C$13:$M$23,2,0)+VLOOKUP($E475,User!$C$13:$M$23,2,0)</f>
        <v>84</v>
      </c>
      <c r="G475" s="93">
        <f>VLOOKUP($B475,User!$C$13:$M$23,4,0)+VLOOKUP($C475,User!$C$13:$M$23,4,0)+VLOOKUP($D475,User!$C$13:$M$23,4,0)+VLOOKUP($E475,User!$C$13:$M$23,4,0)</f>
        <v>1280</v>
      </c>
      <c r="H475" s="94">
        <f>VLOOKUP($B475,User!$C$13:$M$23,11,0)+VLOOKUP($C475,User!$C$13:$M$23,11,0)+VLOOKUP($D475,User!$C$13:$M$23,11,0)+VLOOKUP($E475,User!$C$13:$M$23,11,0)</f>
        <v>10800</v>
      </c>
      <c r="I475" s="87">
        <f t="shared" si="7"/>
        <v>4</v>
      </c>
    </row>
    <row r="476" spans="2:9" ht="15.75" x14ac:dyDescent="0.25">
      <c r="B476" s="68" t="s">
        <v>14</v>
      </c>
      <c r="C476" s="8" t="s">
        <v>17</v>
      </c>
      <c r="D476" s="8" t="s">
        <v>18</v>
      </c>
      <c r="E476" s="77" t="s">
        <v>21</v>
      </c>
      <c r="F476" s="92">
        <f>VLOOKUP($B476,User!$C$13:$M$23,2,0)+VLOOKUP($C476,User!$C$13:$M$23,2,0)+VLOOKUP($D476,User!$C$13:$M$23,2,0)+VLOOKUP($E476,User!$C$13:$M$23,2,0)</f>
        <v>96</v>
      </c>
      <c r="G476" s="93">
        <f>VLOOKUP($B476,User!$C$13:$M$23,4,0)+VLOOKUP($C476,User!$C$13:$M$23,4,0)+VLOOKUP($D476,User!$C$13:$M$23,4,0)+VLOOKUP($E476,User!$C$13:$M$23,4,0)</f>
        <v>1024</v>
      </c>
      <c r="H476" s="94">
        <f>VLOOKUP($B476,User!$C$13:$M$23,11,0)+VLOOKUP($C476,User!$C$13:$M$23,11,0)+VLOOKUP($D476,User!$C$13:$M$23,11,0)+VLOOKUP($E476,User!$C$13:$M$23,11,0)</f>
        <v>10800</v>
      </c>
      <c r="I476" s="87">
        <f t="shared" si="7"/>
        <v>4</v>
      </c>
    </row>
    <row r="477" spans="2:9" ht="15.75" x14ac:dyDescent="0.25">
      <c r="B477" s="68" t="s">
        <v>14</v>
      </c>
      <c r="C477" s="8" t="s">
        <v>17</v>
      </c>
      <c r="D477" s="8" t="s">
        <v>18</v>
      </c>
      <c r="E477" s="77" t="s">
        <v>22</v>
      </c>
      <c r="F477" s="92">
        <f>VLOOKUP($B477,User!$C$13:$M$23,2,0)+VLOOKUP($C477,User!$C$13:$M$23,2,0)+VLOOKUP($D477,User!$C$13:$M$23,2,0)+VLOOKUP($E477,User!$C$13:$M$23,2,0)</f>
        <v>108</v>
      </c>
      <c r="G477" s="93">
        <f>VLOOKUP($B477,User!$C$13:$M$23,4,0)+VLOOKUP($C477,User!$C$13:$M$23,4,0)+VLOOKUP($D477,User!$C$13:$M$23,4,0)+VLOOKUP($E477,User!$C$13:$M$23,4,0)</f>
        <v>896</v>
      </c>
      <c r="H477" s="94">
        <f>VLOOKUP($B477,User!$C$13:$M$23,11,0)+VLOOKUP($C477,User!$C$13:$M$23,11,0)+VLOOKUP($D477,User!$C$13:$M$23,11,0)+VLOOKUP($E477,User!$C$13:$M$23,11,0)</f>
        <v>10800</v>
      </c>
      <c r="I477" s="87">
        <f t="shared" si="7"/>
        <v>4</v>
      </c>
    </row>
    <row r="478" spans="2:9" ht="15.75" x14ac:dyDescent="0.25">
      <c r="B478" s="68" t="s">
        <v>14</v>
      </c>
      <c r="C478" s="8" t="s">
        <v>17</v>
      </c>
      <c r="D478" s="8" t="s">
        <v>19</v>
      </c>
      <c r="E478" s="77" t="s">
        <v>20</v>
      </c>
      <c r="F478" s="92">
        <f>VLOOKUP($B478,User!$C$13:$M$23,2,0)+VLOOKUP($C478,User!$C$13:$M$23,2,0)+VLOOKUP($D478,User!$C$13:$M$23,2,0)+VLOOKUP($E478,User!$C$13:$M$23,2,0)</f>
        <v>72</v>
      </c>
      <c r="G478" s="93">
        <f>VLOOKUP($B478,User!$C$13:$M$23,4,0)+VLOOKUP($C478,User!$C$13:$M$23,4,0)+VLOOKUP($D478,User!$C$13:$M$23,4,0)+VLOOKUP($E478,User!$C$13:$M$23,4,0)</f>
        <v>1024</v>
      </c>
      <c r="H478" s="94">
        <f>VLOOKUP($B478,User!$C$13:$M$23,11,0)+VLOOKUP($C478,User!$C$13:$M$23,11,0)+VLOOKUP($D478,User!$C$13:$M$23,11,0)+VLOOKUP($E478,User!$C$13:$M$23,11,0)</f>
        <v>14400</v>
      </c>
      <c r="I478" s="87">
        <f t="shared" si="7"/>
        <v>4</v>
      </c>
    </row>
    <row r="479" spans="2:9" ht="15.75" x14ac:dyDescent="0.25">
      <c r="B479" s="68" t="s">
        <v>14</v>
      </c>
      <c r="C479" s="8" t="s">
        <v>17</v>
      </c>
      <c r="D479" s="8" t="s">
        <v>19</v>
      </c>
      <c r="E479" s="77" t="s">
        <v>21</v>
      </c>
      <c r="F479" s="92">
        <f>VLOOKUP($B479,User!$C$13:$M$23,2,0)+VLOOKUP($C479,User!$C$13:$M$23,2,0)+VLOOKUP($D479,User!$C$13:$M$23,2,0)+VLOOKUP($E479,User!$C$13:$M$23,2,0)</f>
        <v>84</v>
      </c>
      <c r="G479" s="93">
        <f>VLOOKUP($B479,User!$C$13:$M$23,4,0)+VLOOKUP($C479,User!$C$13:$M$23,4,0)+VLOOKUP($D479,User!$C$13:$M$23,4,0)+VLOOKUP($E479,User!$C$13:$M$23,4,0)</f>
        <v>768</v>
      </c>
      <c r="H479" s="94">
        <f>VLOOKUP($B479,User!$C$13:$M$23,11,0)+VLOOKUP($C479,User!$C$13:$M$23,11,0)+VLOOKUP($D479,User!$C$13:$M$23,11,0)+VLOOKUP($E479,User!$C$13:$M$23,11,0)</f>
        <v>14400</v>
      </c>
      <c r="I479" s="87">
        <f t="shared" si="7"/>
        <v>4</v>
      </c>
    </row>
    <row r="480" spans="2:9" ht="15.75" x14ac:dyDescent="0.25">
      <c r="B480" s="68" t="s">
        <v>14</v>
      </c>
      <c r="C480" s="8" t="s">
        <v>17</v>
      </c>
      <c r="D480" s="8" t="s">
        <v>19</v>
      </c>
      <c r="E480" s="77" t="s">
        <v>22</v>
      </c>
      <c r="F480" s="92">
        <f>VLOOKUP($B480,User!$C$13:$M$23,2,0)+VLOOKUP($C480,User!$C$13:$M$23,2,0)+VLOOKUP($D480,User!$C$13:$M$23,2,0)+VLOOKUP($E480,User!$C$13:$M$23,2,0)</f>
        <v>96</v>
      </c>
      <c r="G480" s="93">
        <f>VLOOKUP($B480,User!$C$13:$M$23,4,0)+VLOOKUP($C480,User!$C$13:$M$23,4,0)+VLOOKUP($D480,User!$C$13:$M$23,4,0)+VLOOKUP($E480,User!$C$13:$M$23,4,0)</f>
        <v>640</v>
      </c>
      <c r="H480" s="94">
        <f>VLOOKUP($B480,User!$C$13:$M$23,11,0)+VLOOKUP($C480,User!$C$13:$M$23,11,0)+VLOOKUP($D480,User!$C$13:$M$23,11,0)+VLOOKUP($E480,User!$C$13:$M$23,11,0)</f>
        <v>14400</v>
      </c>
      <c r="I480" s="87">
        <f t="shared" si="7"/>
        <v>4</v>
      </c>
    </row>
    <row r="481" spans="2:9" ht="15.75" x14ac:dyDescent="0.25">
      <c r="B481" s="68" t="s">
        <v>14</v>
      </c>
      <c r="C481" s="8" t="s">
        <v>17</v>
      </c>
      <c r="D481" s="8" t="s">
        <v>20</v>
      </c>
      <c r="E481" s="77" t="s">
        <v>21</v>
      </c>
      <c r="F481" s="92">
        <f>VLOOKUP($B481,User!$C$13:$M$23,2,0)+VLOOKUP($C481,User!$C$13:$M$23,2,0)+VLOOKUP($D481,User!$C$13:$M$23,2,0)+VLOOKUP($E481,User!$C$13:$M$23,2,0)</f>
        <v>48</v>
      </c>
      <c r="G481" s="93">
        <f>VLOOKUP($B481,User!$C$13:$M$23,4,0)+VLOOKUP($C481,User!$C$13:$M$23,4,0)+VLOOKUP($D481,User!$C$13:$M$23,4,0)+VLOOKUP($E481,User!$C$13:$M$23,4,0)</f>
        <v>1280</v>
      </c>
      <c r="H481" s="94">
        <f>VLOOKUP($B481,User!$C$13:$M$23,11,0)+VLOOKUP($C481,User!$C$13:$M$23,11,0)+VLOOKUP($D481,User!$C$13:$M$23,11,0)+VLOOKUP($E481,User!$C$13:$M$23,11,0)</f>
        <v>14400</v>
      </c>
      <c r="I481" s="87">
        <f t="shared" si="7"/>
        <v>4</v>
      </c>
    </row>
    <row r="482" spans="2:9" ht="15.75" x14ac:dyDescent="0.25">
      <c r="B482" s="68" t="s">
        <v>14</v>
      </c>
      <c r="C482" s="8" t="s">
        <v>17</v>
      </c>
      <c r="D482" s="8" t="s">
        <v>20</v>
      </c>
      <c r="E482" s="77" t="s">
        <v>22</v>
      </c>
      <c r="F482" s="92">
        <f>VLOOKUP($B482,User!$C$13:$M$23,2,0)+VLOOKUP($C482,User!$C$13:$M$23,2,0)+VLOOKUP($D482,User!$C$13:$M$23,2,0)+VLOOKUP($E482,User!$C$13:$M$23,2,0)</f>
        <v>60</v>
      </c>
      <c r="G482" s="93">
        <f>VLOOKUP($B482,User!$C$13:$M$23,4,0)+VLOOKUP($C482,User!$C$13:$M$23,4,0)+VLOOKUP($D482,User!$C$13:$M$23,4,0)+VLOOKUP($E482,User!$C$13:$M$23,4,0)</f>
        <v>1152</v>
      </c>
      <c r="H482" s="94">
        <f>VLOOKUP($B482,User!$C$13:$M$23,11,0)+VLOOKUP($C482,User!$C$13:$M$23,11,0)+VLOOKUP($D482,User!$C$13:$M$23,11,0)+VLOOKUP($E482,User!$C$13:$M$23,11,0)</f>
        <v>14400</v>
      </c>
      <c r="I482" s="87">
        <f t="shared" si="7"/>
        <v>4</v>
      </c>
    </row>
    <row r="483" spans="2:9" ht="15.75" x14ac:dyDescent="0.25">
      <c r="B483" s="68" t="s">
        <v>14</v>
      </c>
      <c r="C483" s="8" t="s">
        <v>17</v>
      </c>
      <c r="D483" s="8" t="s">
        <v>21</v>
      </c>
      <c r="E483" s="77" t="s">
        <v>22</v>
      </c>
      <c r="F483" s="92">
        <f>VLOOKUP($B483,User!$C$13:$M$23,2,0)+VLOOKUP($C483,User!$C$13:$M$23,2,0)+VLOOKUP($D483,User!$C$13:$M$23,2,0)+VLOOKUP($E483,User!$C$13:$M$23,2,0)</f>
        <v>72</v>
      </c>
      <c r="G483" s="93">
        <f>VLOOKUP($B483,User!$C$13:$M$23,4,0)+VLOOKUP($C483,User!$C$13:$M$23,4,0)+VLOOKUP($D483,User!$C$13:$M$23,4,0)+VLOOKUP($E483,User!$C$13:$M$23,4,0)</f>
        <v>896</v>
      </c>
      <c r="H483" s="94">
        <f>VLOOKUP($B483,User!$C$13:$M$23,11,0)+VLOOKUP($C483,User!$C$13:$M$23,11,0)+VLOOKUP($D483,User!$C$13:$M$23,11,0)+VLOOKUP($E483,User!$C$13:$M$23,11,0)</f>
        <v>14400</v>
      </c>
      <c r="I483" s="87">
        <f t="shared" si="7"/>
        <v>4</v>
      </c>
    </row>
    <row r="484" spans="2:9" ht="15.75" x14ac:dyDescent="0.25">
      <c r="B484" s="68" t="s">
        <v>14</v>
      </c>
      <c r="C484" s="8" t="s">
        <v>18</v>
      </c>
      <c r="D484" s="8" t="s">
        <v>19</v>
      </c>
      <c r="E484" s="77" t="s">
        <v>20</v>
      </c>
      <c r="F484" s="92">
        <f>VLOOKUP($B484,User!$C$13:$M$23,2,0)+VLOOKUP($C484,User!$C$13:$M$23,2,0)+VLOOKUP($D484,User!$C$13:$M$23,2,0)+VLOOKUP($E484,User!$C$13:$M$23,2,0)</f>
        <v>84</v>
      </c>
      <c r="G484" s="93">
        <f>VLOOKUP($B484,User!$C$13:$M$23,4,0)+VLOOKUP($C484,User!$C$13:$M$23,4,0)+VLOOKUP($D484,User!$C$13:$M$23,4,0)+VLOOKUP($E484,User!$C$13:$M$23,4,0)</f>
        <v>768</v>
      </c>
      <c r="H484" s="94">
        <f>VLOOKUP($B484,User!$C$13:$M$23,11,0)+VLOOKUP($C484,User!$C$13:$M$23,11,0)+VLOOKUP($D484,User!$C$13:$M$23,11,0)+VLOOKUP($E484,User!$C$13:$M$23,11,0)</f>
        <v>14400</v>
      </c>
      <c r="I484" s="87">
        <f t="shared" si="7"/>
        <v>4</v>
      </c>
    </row>
    <row r="485" spans="2:9" ht="15.75" x14ac:dyDescent="0.25">
      <c r="B485" s="68" t="s">
        <v>14</v>
      </c>
      <c r="C485" s="8" t="s">
        <v>18</v>
      </c>
      <c r="D485" s="8" t="s">
        <v>19</v>
      </c>
      <c r="E485" s="77" t="s">
        <v>21</v>
      </c>
      <c r="F485" s="92">
        <f>VLOOKUP($B485,User!$C$13:$M$23,2,0)+VLOOKUP($C485,User!$C$13:$M$23,2,0)+VLOOKUP($D485,User!$C$13:$M$23,2,0)+VLOOKUP($E485,User!$C$13:$M$23,2,0)</f>
        <v>96</v>
      </c>
      <c r="G485" s="93">
        <f>VLOOKUP($B485,User!$C$13:$M$23,4,0)+VLOOKUP($C485,User!$C$13:$M$23,4,0)+VLOOKUP($D485,User!$C$13:$M$23,4,0)+VLOOKUP($E485,User!$C$13:$M$23,4,0)</f>
        <v>512</v>
      </c>
      <c r="H485" s="94">
        <f>VLOOKUP($B485,User!$C$13:$M$23,11,0)+VLOOKUP($C485,User!$C$13:$M$23,11,0)+VLOOKUP($D485,User!$C$13:$M$23,11,0)+VLOOKUP($E485,User!$C$13:$M$23,11,0)</f>
        <v>14400</v>
      </c>
      <c r="I485" s="87">
        <f t="shared" si="7"/>
        <v>4</v>
      </c>
    </row>
    <row r="486" spans="2:9" ht="15.75" x14ac:dyDescent="0.25">
      <c r="B486" s="68" t="s">
        <v>14</v>
      </c>
      <c r="C486" s="8" t="s">
        <v>18</v>
      </c>
      <c r="D486" s="8" t="s">
        <v>19</v>
      </c>
      <c r="E486" s="77" t="s">
        <v>22</v>
      </c>
      <c r="F486" s="92">
        <f>VLOOKUP($B486,User!$C$13:$M$23,2,0)+VLOOKUP($C486,User!$C$13:$M$23,2,0)+VLOOKUP($D486,User!$C$13:$M$23,2,0)+VLOOKUP($E486,User!$C$13:$M$23,2,0)</f>
        <v>108</v>
      </c>
      <c r="G486" s="93">
        <f>VLOOKUP($B486,User!$C$13:$M$23,4,0)+VLOOKUP($C486,User!$C$13:$M$23,4,0)+VLOOKUP($D486,User!$C$13:$M$23,4,0)+VLOOKUP($E486,User!$C$13:$M$23,4,0)</f>
        <v>384</v>
      </c>
      <c r="H486" s="94">
        <f>VLOOKUP($B486,User!$C$13:$M$23,11,0)+VLOOKUP($C486,User!$C$13:$M$23,11,0)+VLOOKUP($D486,User!$C$13:$M$23,11,0)+VLOOKUP($E486,User!$C$13:$M$23,11,0)</f>
        <v>14400</v>
      </c>
      <c r="I486" s="87">
        <f t="shared" si="7"/>
        <v>4</v>
      </c>
    </row>
    <row r="487" spans="2:9" ht="15.75" x14ac:dyDescent="0.25">
      <c r="B487" s="68" t="s">
        <v>14</v>
      </c>
      <c r="C487" s="8" t="s">
        <v>18</v>
      </c>
      <c r="D487" s="8" t="s">
        <v>20</v>
      </c>
      <c r="E487" s="77" t="s">
        <v>21</v>
      </c>
      <c r="F487" s="92">
        <f>VLOOKUP($B487,User!$C$13:$M$23,2,0)+VLOOKUP($C487,User!$C$13:$M$23,2,0)+VLOOKUP($D487,User!$C$13:$M$23,2,0)+VLOOKUP($E487,User!$C$13:$M$23,2,0)</f>
        <v>60</v>
      </c>
      <c r="G487" s="93">
        <f>VLOOKUP($B487,User!$C$13:$M$23,4,0)+VLOOKUP($C487,User!$C$13:$M$23,4,0)+VLOOKUP($D487,User!$C$13:$M$23,4,0)+VLOOKUP($E487,User!$C$13:$M$23,4,0)</f>
        <v>1024</v>
      </c>
      <c r="H487" s="94">
        <f>VLOOKUP($B487,User!$C$13:$M$23,11,0)+VLOOKUP($C487,User!$C$13:$M$23,11,0)+VLOOKUP($D487,User!$C$13:$M$23,11,0)+VLOOKUP($E487,User!$C$13:$M$23,11,0)</f>
        <v>14400</v>
      </c>
      <c r="I487" s="87">
        <f t="shared" si="7"/>
        <v>4</v>
      </c>
    </row>
    <row r="488" spans="2:9" ht="15.75" x14ac:dyDescent="0.25">
      <c r="B488" s="68" t="s">
        <v>14</v>
      </c>
      <c r="C488" s="8" t="s">
        <v>18</v>
      </c>
      <c r="D488" s="8" t="s">
        <v>20</v>
      </c>
      <c r="E488" s="77" t="s">
        <v>22</v>
      </c>
      <c r="F488" s="92">
        <f>VLOOKUP($B488,User!$C$13:$M$23,2,0)+VLOOKUP($C488,User!$C$13:$M$23,2,0)+VLOOKUP($D488,User!$C$13:$M$23,2,0)+VLOOKUP($E488,User!$C$13:$M$23,2,0)</f>
        <v>72</v>
      </c>
      <c r="G488" s="93">
        <f>VLOOKUP($B488,User!$C$13:$M$23,4,0)+VLOOKUP($C488,User!$C$13:$M$23,4,0)+VLOOKUP($D488,User!$C$13:$M$23,4,0)+VLOOKUP($E488,User!$C$13:$M$23,4,0)</f>
        <v>896</v>
      </c>
      <c r="H488" s="94">
        <f>VLOOKUP($B488,User!$C$13:$M$23,11,0)+VLOOKUP($C488,User!$C$13:$M$23,11,0)+VLOOKUP($D488,User!$C$13:$M$23,11,0)+VLOOKUP($E488,User!$C$13:$M$23,11,0)</f>
        <v>14400</v>
      </c>
      <c r="I488" s="87">
        <f t="shared" si="7"/>
        <v>4</v>
      </c>
    </row>
    <row r="489" spans="2:9" ht="15.75" x14ac:dyDescent="0.25">
      <c r="B489" s="68" t="s">
        <v>14</v>
      </c>
      <c r="C489" s="8" t="s">
        <v>18</v>
      </c>
      <c r="D489" s="8" t="s">
        <v>21</v>
      </c>
      <c r="E489" s="77" t="s">
        <v>22</v>
      </c>
      <c r="F489" s="92">
        <f>VLOOKUP($B489,User!$C$13:$M$23,2,0)+VLOOKUP($C489,User!$C$13:$M$23,2,0)+VLOOKUP($D489,User!$C$13:$M$23,2,0)+VLOOKUP($E489,User!$C$13:$M$23,2,0)</f>
        <v>84</v>
      </c>
      <c r="G489" s="93">
        <f>VLOOKUP($B489,User!$C$13:$M$23,4,0)+VLOOKUP($C489,User!$C$13:$M$23,4,0)+VLOOKUP($D489,User!$C$13:$M$23,4,0)+VLOOKUP($E489,User!$C$13:$M$23,4,0)</f>
        <v>640</v>
      </c>
      <c r="H489" s="94">
        <f>VLOOKUP($B489,User!$C$13:$M$23,11,0)+VLOOKUP($C489,User!$C$13:$M$23,11,0)+VLOOKUP($D489,User!$C$13:$M$23,11,0)+VLOOKUP($E489,User!$C$13:$M$23,11,0)</f>
        <v>14400</v>
      </c>
      <c r="I489" s="87">
        <f t="shared" si="7"/>
        <v>4</v>
      </c>
    </row>
    <row r="490" spans="2:9" ht="15.75" x14ac:dyDescent="0.25">
      <c r="B490" s="68" t="s">
        <v>14</v>
      </c>
      <c r="C490" s="8" t="s">
        <v>19</v>
      </c>
      <c r="D490" s="8" t="s">
        <v>20</v>
      </c>
      <c r="E490" s="77" t="s">
        <v>21</v>
      </c>
      <c r="F490" s="92">
        <f>VLOOKUP($B490,User!$C$13:$M$23,2,0)+VLOOKUP($C490,User!$C$13:$M$23,2,0)+VLOOKUP($D490,User!$C$13:$M$23,2,0)+VLOOKUP($E490,User!$C$13:$M$23,2,0)</f>
        <v>48</v>
      </c>
      <c r="G490" s="93">
        <f>VLOOKUP($B490,User!$C$13:$M$23,4,0)+VLOOKUP($C490,User!$C$13:$M$23,4,0)+VLOOKUP($D490,User!$C$13:$M$23,4,0)+VLOOKUP($E490,User!$C$13:$M$23,4,0)</f>
        <v>768</v>
      </c>
      <c r="H490" s="94">
        <f>VLOOKUP($B490,User!$C$13:$M$23,11,0)+VLOOKUP($C490,User!$C$13:$M$23,11,0)+VLOOKUP($D490,User!$C$13:$M$23,11,0)+VLOOKUP($E490,User!$C$13:$M$23,11,0)</f>
        <v>18000</v>
      </c>
      <c r="I490" s="87">
        <f t="shared" si="7"/>
        <v>4</v>
      </c>
    </row>
    <row r="491" spans="2:9" ht="15.75" x14ac:dyDescent="0.25">
      <c r="B491" s="68" t="s">
        <v>14</v>
      </c>
      <c r="C491" s="8" t="s">
        <v>19</v>
      </c>
      <c r="D491" s="8" t="s">
        <v>20</v>
      </c>
      <c r="E491" s="77" t="s">
        <v>22</v>
      </c>
      <c r="F491" s="92">
        <f>VLOOKUP($B491,User!$C$13:$M$23,2,0)+VLOOKUP($C491,User!$C$13:$M$23,2,0)+VLOOKUP($D491,User!$C$13:$M$23,2,0)+VLOOKUP($E491,User!$C$13:$M$23,2,0)</f>
        <v>60</v>
      </c>
      <c r="G491" s="93">
        <f>VLOOKUP($B491,User!$C$13:$M$23,4,0)+VLOOKUP($C491,User!$C$13:$M$23,4,0)+VLOOKUP($D491,User!$C$13:$M$23,4,0)+VLOOKUP($E491,User!$C$13:$M$23,4,0)</f>
        <v>640</v>
      </c>
      <c r="H491" s="94">
        <f>VLOOKUP($B491,User!$C$13:$M$23,11,0)+VLOOKUP($C491,User!$C$13:$M$23,11,0)+VLOOKUP($D491,User!$C$13:$M$23,11,0)+VLOOKUP($E491,User!$C$13:$M$23,11,0)</f>
        <v>18000</v>
      </c>
      <c r="I491" s="87">
        <f t="shared" si="7"/>
        <v>4</v>
      </c>
    </row>
    <row r="492" spans="2:9" ht="15.75" x14ac:dyDescent="0.25">
      <c r="B492" s="68" t="s">
        <v>14</v>
      </c>
      <c r="C492" s="8" t="s">
        <v>19</v>
      </c>
      <c r="D492" s="8" t="s">
        <v>21</v>
      </c>
      <c r="E492" s="77" t="s">
        <v>22</v>
      </c>
      <c r="F492" s="92">
        <f>VLOOKUP($B492,User!$C$13:$M$23,2,0)+VLOOKUP($C492,User!$C$13:$M$23,2,0)+VLOOKUP($D492,User!$C$13:$M$23,2,0)+VLOOKUP($E492,User!$C$13:$M$23,2,0)</f>
        <v>72</v>
      </c>
      <c r="G492" s="93">
        <f>VLOOKUP($B492,User!$C$13:$M$23,4,0)+VLOOKUP($C492,User!$C$13:$M$23,4,0)+VLOOKUP($D492,User!$C$13:$M$23,4,0)+VLOOKUP($E492,User!$C$13:$M$23,4,0)</f>
        <v>384</v>
      </c>
      <c r="H492" s="94">
        <f>VLOOKUP($B492,User!$C$13:$M$23,11,0)+VLOOKUP($C492,User!$C$13:$M$23,11,0)+VLOOKUP($D492,User!$C$13:$M$23,11,0)+VLOOKUP($E492,User!$C$13:$M$23,11,0)</f>
        <v>18000</v>
      </c>
      <c r="I492" s="87">
        <f t="shared" si="7"/>
        <v>4</v>
      </c>
    </row>
    <row r="493" spans="2:9" ht="15.75" x14ac:dyDescent="0.25">
      <c r="B493" s="68" t="s">
        <v>14</v>
      </c>
      <c r="C493" s="8" t="s">
        <v>20</v>
      </c>
      <c r="D493" s="8" t="s">
        <v>21</v>
      </c>
      <c r="E493" s="77" t="s">
        <v>22</v>
      </c>
      <c r="F493" s="92">
        <f>VLOOKUP($B493,User!$C$13:$M$23,2,0)+VLOOKUP($C493,User!$C$13:$M$23,2,0)+VLOOKUP($D493,User!$C$13:$M$23,2,0)+VLOOKUP($E493,User!$C$13:$M$23,2,0)</f>
        <v>36</v>
      </c>
      <c r="G493" s="93">
        <f>VLOOKUP($B493,User!$C$13:$M$23,4,0)+VLOOKUP($C493,User!$C$13:$M$23,4,0)+VLOOKUP($D493,User!$C$13:$M$23,4,0)+VLOOKUP($E493,User!$C$13:$M$23,4,0)</f>
        <v>896</v>
      </c>
      <c r="H493" s="94">
        <f>VLOOKUP($B493,User!$C$13:$M$23,11,0)+VLOOKUP($C493,User!$C$13:$M$23,11,0)+VLOOKUP($D493,User!$C$13:$M$23,11,0)+VLOOKUP($E493,User!$C$13:$M$23,11,0)</f>
        <v>18000</v>
      </c>
      <c r="I493" s="87">
        <f t="shared" si="7"/>
        <v>4</v>
      </c>
    </row>
    <row r="494" spans="2:9" ht="15.75" x14ac:dyDescent="0.25">
      <c r="B494" s="68" t="s">
        <v>15</v>
      </c>
      <c r="C494" s="8" t="s">
        <v>16</v>
      </c>
      <c r="D494" s="8" t="s">
        <v>17</v>
      </c>
      <c r="E494" s="77" t="s">
        <v>18</v>
      </c>
      <c r="F494" s="92">
        <f>VLOOKUP($B494,User!$C$13:$M$23,2,0)+VLOOKUP($C494,User!$C$13:$M$23,2,0)+VLOOKUP($D494,User!$C$13:$M$23,2,0)+VLOOKUP($E494,User!$C$13:$M$23,2,0)</f>
        <v>120</v>
      </c>
      <c r="G494" s="93">
        <f>VLOOKUP($B494,User!$C$13:$M$23,4,0)+VLOOKUP($C494,User!$C$13:$M$23,4,0)+VLOOKUP($D494,User!$C$13:$M$23,4,0)+VLOOKUP($E494,User!$C$13:$M$23,4,0)</f>
        <v>2176</v>
      </c>
      <c r="H494" s="94">
        <f>VLOOKUP($B494,User!$C$13:$M$23,11,0)+VLOOKUP($C494,User!$C$13:$M$23,11,0)+VLOOKUP($D494,User!$C$13:$M$23,11,0)+VLOOKUP($E494,User!$C$13:$M$23,11,0)</f>
        <v>0</v>
      </c>
      <c r="I494" s="87">
        <f t="shared" si="7"/>
        <v>4</v>
      </c>
    </row>
    <row r="495" spans="2:9" ht="15.75" x14ac:dyDescent="0.25">
      <c r="B495" s="68" t="s">
        <v>15</v>
      </c>
      <c r="C495" s="8" t="s">
        <v>16</v>
      </c>
      <c r="D495" s="8" t="s">
        <v>17</v>
      </c>
      <c r="E495" s="77" t="s">
        <v>19</v>
      </c>
      <c r="F495" s="92">
        <f>VLOOKUP($B495,User!$C$13:$M$23,2,0)+VLOOKUP($C495,User!$C$13:$M$23,2,0)+VLOOKUP($D495,User!$C$13:$M$23,2,0)+VLOOKUP($E495,User!$C$13:$M$23,2,0)</f>
        <v>108</v>
      </c>
      <c r="G495" s="93">
        <f>VLOOKUP($B495,User!$C$13:$M$23,4,0)+VLOOKUP($C495,User!$C$13:$M$23,4,0)+VLOOKUP($D495,User!$C$13:$M$23,4,0)+VLOOKUP($E495,User!$C$13:$M$23,4,0)</f>
        <v>1920</v>
      </c>
      <c r="H495" s="94">
        <f>VLOOKUP($B495,User!$C$13:$M$23,11,0)+VLOOKUP($C495,User!$C$13:$M$23,11,0)+VLOOKUP($D495,User!$C$13:$M$23,11,0)+VLOOKUP($E495,User!$C$13:$M$23,11,0)</f>
        <v>3600</v>
      </c>
      <c r="I495" s="87">
        <f t="shared" si="7"/>
        <v>4</v>
      </c>
    </row>
    <row r="496" spans="2:9" ht="15.75" x14ac:dyDescent="0.25">
      <c r="B496" s="68" t="s">
        <v>15</v>
      </c>
      <c r="C496" s="8" t="s">
        <v>16</v>
      </c>
      <c r="D496" s="8" t="s">
        <v>17</v>
      </c>
      <c r="E496" s="77" t="s">
        <v>20</v>
      </c>
      <c r="F496" s="92">
        <f>VLOOKUP($B496,User!$C$13:$M$23,2,0)+VLOOKUP($C496,User!$C$13:$M$23,2,0)+VLOOKUP($D496,User!$C$13:$M$23,2,0)+VLOOKUP($E496,User!$C$13:$M$23,2,0)</f>
        <v>72</v>
      </c>
      <c r="G496" s="93">
        <f>VLOOKUP($B496,User!$C$13:$M$23,4,0)+VLOOKUP($C496,User!$C$13:$M$23,4,0)+VLOOKUP($D496,User!$C$13:$M$23,4,0)+VLOOKUP($E496,User!$C$13:$M$23,4,0)</f>
        <v>2432</v>
      </c>
      <c r="H496" s="94">
        <f>VLOOKUP($B496,User!$C$13:$M$23,11,0)+VLOOKUP($C496,User!$C$13:$M$23,11,0)+VLOOKUP($D496,User!$C$13:$M$23,11,0)+VLOOKUP($E496,User!$C$13:$M$23,11,0)</f>
        <v>3600</v>
      </c>
      <c r="I496" s="87">
        <f t="shared" si="7"/>
        <v>4</v>
      </c>
    </row>
    <row r="497" spans="2:9" ht="15.75" x14ac:dyDescent="0.25">
      <c r="B497" s="68" t="s">
        <v>15</v>
      </c>
      <c r="C497" s="8" t="s">
        <v>16</v>
      </c>
      <c r="D497" s="8" t="s">
        <v>17</v>
      </c>
      <c r="E497" s="77" t="s">
        <v>21</v>
      </c>
      <c r="F497" s="92">
        <f>VLOOKUP($B497,User!$C$13:$M$23,2,0)+VLOOKUP($C497,User!$C$13:$M$23,2,0)+VLOOKUP($D497,User!$C$13:$M$23,2,0)+VLOOKUP($E497,User!$C$13:$M$23,2,0)</f>
        <v>84</v>
      </c>
      <c r="G497" s="93">
        <f>VLOOKUP($B497,User!$C$13:$M$23,4,0)+VLOOKUP($C497,User!$C$13:$M$23,4,0)+VLOOKUP($D497,User!$C$13:$M$23,4,0)+VLOOKUP($E497,User!$C$13:$M$23,4,0)</f>
        <v>2176</v>
      </c>
      <c r="H497" s="94">
        <f>VLOOKUP($B497,User!$C$13:$M$23,11,0)+VLOOKUP($C497,User!$C$13:$M$23,11,0)+VLOOKUP($D497,User!$C$13:$M$23,11,0)+VLOOKUP($E497,User!$C$13:$M$23,11,0)</f>
        <v>3600</v>
      </c>
      <c r="I497" s="87">
        <f t="shared" si="7"/>
        <v>4</v>
      </c>
    </row>
    <row r="498" spans="2:9" ht="15.75" x14ac:dyDescent="0.25">
      <c r="B498" s="68" t="s">
        <v>15</v>
      </c>
      <c r="C498" s="8" t="s">
        <v>16</v>
      </c>
      <c r="D498" s="8" t="s">
        <v>17</v>
      </c>
      <c r="E498" s="77" t="s">
        <v>22</v>
      </c>
      <c r="F498" s="92">
        <f>VLOOKUP($B498,User!$C$13:$M$23,2,0)+VLOOKUP($C498,User!$C$13:$M$23,2,0)+VLOOKUP($D498,User!$C$13:$M$23,2,0)+VLOOKUP($E498,User!$C$13:$M$23,2,0)</f>
        <v>96</v>
      </c>
      <c r="G498" s="93">
        <f>VLOOKUP($B498,User!$C$13:$M$23,4,0)+VLOOKUP($C498,User!$C$13:$M$23,4,0)+VLOOKUP($D498,User!$C$13:$M$23,4,0)+VLOOKUP($E498,User!$C$13:$M$23,4,0)</f>
        <v>2048</v>
      </c>
      <c r="H498" s="94">
        <f>VLOOKUP($B498,User!$C$13:$M$23,11,0)+VLOOKUP($C498,User!$C$13:$M$23,11,0)+VLOOKUP($D498,User!$C$13:$M$23,11,0)+VLOOKUP($E498,User!$C$13:$M$23,11,0)</f>
        <v>3600</v>
      </c>
      <c r="I498" s="87">
        <f t="shared" si="7"/>
        <v>4</v>
      </c>
    </row>
    <row r="499" spans="2:9" ht="15.75" x14ac:dyDescent="0.25">
      <c r="B499" s="68" t="s">
        <v>15</v>
      </c>
      <c r="C499" s="8" t="s">
        <v>16</v>
      </c>
      <c r="D499" s="8" t="s">
        <v>18</v>
      </c>
      <c r="E499" s="77" t="s">
        <v>19</v>
      </c>
      <c r="F499" s="92">
        <f>VLOOKUP($B499,User!$C$13:$M$23,2,0)+VLOOKUP($C499,User!$C$13:$M$23,2,0)+VLOOKUP($D499,User!$C$13:$M$23,2,0)+VLOOKUP($E499,User!$C$13:$M$23,2,0)</f>
        <v>120</v>
      </c>
      <c r="G499" s="93">
        <f>VLOOKUP($B499,User!$C$13:$M$23,4,0)+VLOOKUP($C499,User!$C$13:$M$23,4,0)+VLOOKUP($D499,User!$C$13:$M$23,4,0)+VLOOKUP($E499,User!$C$13:$M$23,4,0)</f>
        <v>1664</v>
      </c>
      <c r="H499" s="94">
        <f>VLOOKUP($B499,User!$C$13:$M$23,11,0)+VLOOKUP($C499,User!$C$13:$M$23,11,0)+VLOOKUP($D499,User!$C$13:$M$23,11,0)+VLOOKUP($E499,User!$C$13:$M$23,11,0)</f>
        <v>3600</v>
      </c>
      <c r="I499" s="87">
        <f t="shared" si="7"/>
        <v>4</v>
      </c>
    </row>
    <row r="500" spans="2:9" ht="15.75" x14ac:dyDescent="0.25">
      <c r="B500" s="68" t="s">
        <v>15</v>
      </c>
      <c r="C500" s="8" t="s">
        <v>16</v>
      </c>
      <c r="D500" s="8" t="s">
        <v>18</v>
      </c>
      <c r="E500" s="77" t="s">
        <v>20</v>
      </c>
      <c r="F500" s="92">
        <f>VLOOKUP($B500,User!$C$13:$M$23,2,0)+VLOOKUP($C500,User!$C$13:$M$23,2,0)+VLOOKUP($D500,User!$C$13:$M$23,2,0)+VLOOKUP($E500,User!$C$13:$M$23,2,0)</f>
        <v>84</v>
      </c>
      <c r="G500" s="93">
        <f>VLOOKUP($B500,User!$C$13:$M$23,4,0)+VLOOKUP($C500,User!$C$13:$M$23,4,0)+VLOOKUP($D500,User!$C$13:$M$23,4,0)+VLOOKUP($E500,User!$C$13:$M$23,4,0)</f>
        <v>2176</v>
      </c>
      <c r="H500" s="94">
        <f>VLOOKUP($B500,User!$C$13:$M$23,11,0)+VLOOKUP($C500,User!$C$13:$M$23,11,0)+VLOOKUP($D500,User!$C$13:$M$23,11,0)+VLOOKUP($E500,User!$C$13:$M$23,11,0)</f>
        <v>3600</v>
      </c>
      <c r="I500" s="87">
        <f t="shared" si="7"/>
        <v>4</v>
      </c>
    </row>
    <row r="501" spans="2:9" ht="15.75" x14ac:dyDescent="0.25">
      <c r="B501" s="68" t="s">
        <v>15</v>
      </c>
      <c r="C501" s="8" t="s">
        <v>16</v>
      </c>
      <c r="D501" s="8" t="s">
        <v>18</v>
      </c>
      <c r="E501" s="77" t="s">
        <v>21</v>
      </c>
      <c r="F501" s="92">
        <f>VLOOKUP($B501,User!$C$13:$M$23,2,0)+VLOOKUP($C501,User!$C$13:$M$23,2,0)+VLOOKUP($D501,User!$C$13:$M$23,2,0)+VLOOKUP($E501,User!$C$13:$M$23,2,0)</f>
        <v>96</v>
      </c>
      <c r="G501" s="93">
        <f>VLOOKUP($B501,User!$C$13:$M$23,4,0)+VLOOKUP($C501,User!$C$13:$M$23,4,0)+VLOOKUP($D501,User!$C$13:$M$23,4,0)+VLOOKUP($E501,User!$C$13:$M$23,4,0)</f>
        <v>1920</v>
      </c>
      <c r="H501" s="94">
        <f>VLOOKUP($B501,User!$C$13:$M$23,11,0)+VLOOKUP($C501,User!$C$13:$M$23,11,0)+VLOOKUP($D501,User!$C$13:$M$23,11,0)+VLOOKUP($E501,User!$C$13:$M$23,11,0)</f>
        <v>3600</v>
      </c>
      <c r="I501" s="87">
        <f t="shared" si="7"/>
        <v>4</v>
      </c>
    </row>
    <row r="502" spans="2:9" ht="15.75" x14ac:dyDescent="0.25">
      <c r="B502" s="68" t="s">
        <v>15</v>
      </c>
      <c r="C502" s="8" t="s">
        <v>16</v>
      </c>
      <c r="D502" s="8" t="s">
        <v>18</v>
      </c>
      <c r="E502" s="77" t="s">
        <v>22</v>
      </c>
      <c r="F502" s="92">
        <f>VLOOKUP($B502,User!$C$13:$M$23,2,0)+VLOOKUP($C502,User!$C$13:$M$23,2,0)+VLOOKUP($D502,User!$C$13:$M$23,2,0)+VLOOKUP($E502,User!$C$13:$M$23,2,0)</f>
        <v>108</v>
      </c>
      <c r="G502" s="93">
        <f>VLOOKUP($B502,User!$C$13:$M$23,4,0)+VLOOKUP($C502,User!$C$13:$M$23,4,0)+VLOOKUP($D502,User!$C$13:$M$23,4,0)+VLOOKUP($E502,User!$C$13:$M$23,4,0)</f>
        <v>1792</v>
      </c>
      <c r="H502" s="94">
        <f>VLOOKUP($B502,User!$C$13:$M$23,11,0)+VLOOKUP($C502,User!$C$13:$M$23,11,0)+VLOOKUP($D502,User!$C$13:$M$23,11,0)+VLOOKUP($E502,User!$C$13:$M$23,11,0)</f>
        <v>3600</v>
      </c>
      <c r="I502" s="87">
        <f t="shared" si="7"/>
        <v>4</v>
      </c>
    </row>
    <row r="503" spans="2:9" ht="15.75" x14ac:dyDescent="0.25">
      <c r="B503" s="68" t="s">
        <v>15</v>
      </c>
      <c r="C503" s="8" t="s">
        <v>16</v>
      </c>
      <c r="D503" s="8" t="s">
        <v>19</v>
      </c>
      <c r="E503" s="77" t="s">
        <v>20</v>
      </c>
      <c r="F503" s="92">
        <f>VLOOKUP($B503,User!$C$13:$M$23,2,0)+VLOOKUP($C503,User!$C$13:$M$23,2,0)+VLOOKUP($D503,User!$C$13:$M$23,2,0)+VLOOKUP($E503,User!$C$13:$M$23,2,0)</f>
        <v>72</v>
      </c>
      <c r="G503" s="93">
        <f>VLOOKUP($B503,User!$C$13:$M$23,4,0)+VLOOKUP($C503,User!$C$13:$M$23,4,0)+VLOOKUP($D503,User!$C$13:$M$23,4,0)+VLOOKUP($E503,User!$C$13:$M$23,4,0)</f>
        <v>1920</v>
      </c>
      <c r="H503" s="94">
        <f>VLOOKUP($B503,User!$C$13:$M$23,11,0)+VLOOKUP($C503,User!$C$13:$M$23,11,0)+VLOOKUP($D503,User!$C$13:$M$23,11,0)+VLOOKUP($E503,User!$C$13:$M$23,11,0)</f>
        <v>7200</v>
      </c>
      <c r="I503" s="87">
        <f t="shared" si="7"/>
        <v>4</v>
      </c>
    </row>
    <row r="504" spans="2:9" ht="15.75" x14ac:dyDescent="0.25">
      <c r="B504" s="68" t="s">
        <v>15</v>
      </c>
      <c r="C504" s="8" t="s">
        <v>16</v>
      </c>
      <c r="D504" s="8" t="s">
        <v>19</v>
      </c>
      <c r="E504" s="77" t="s">
        <v>21</v>
      </c>
      <c r="F504" s="92">
        <f>VLOOKUP($B504,User!$C$13:$M$23,2,0)+VLOOKUP($C504,User!$C$13:$M$23,2,0)+VLOOKUP($D504,User!$C$13:$M$23,2,0)+VLOOKUP($E504,User!$C$13:$M$23,2,0)</f>
        <v>84</v>
      </c>
      <c r="G504" s="93">
        <f>VLOOKUP($B504,User!$C$13:$M$23,4,0)+VLOOKUP($C504,User!$C$13:$M$23,4,0)+VLOOKUP($D504,User!$C$13:$M$23,4,0)+VLOOKUP($E504,User!$C$13:$M$23,4,0)</f>
        <v>1664</v>
      </c>
      <c r="H504" s="94">
        <f>VLOOKUP($B504,User!$C$13:$M$23,11,0)+VLOOKUP($C504,User!$C$13:$M$23,11,0)+VLOOKUP($D504,User!$C$13:$M$23,11,0)+VLOOKUP($E504,User!$C$13:$M$23,11,0)</f>
        <v>7200</v>
      </c>
      <c r="I504" s="87">
        <f t="shared" si="7"/>
        <v>4</v>
      </c>
    </row>
    <row r="505" spans="2:9" ht="15.75" x14ac:dyDescent="0.25">
      <c r="B505" s="68" t="s">
        <v>15</v>
      </c>
      <c r="C505" s="8" t="s">
        <v>16</v>
      </c>
      <c r="D505" s="8" t="s">
        <v>19</v>
      </c>
      <c r="E505" s="77" t="s">
        <v>22</v>
      </c>
      <c r="F505" s="92">
        <f>VLOOKUP($B505,User!$C$13:$M$23,2,0)+VLOOKUP($C505,User!$C$13:$M$23,2,0)+VLOOKUP($D505,User!$C$13:$M$23,2,0)+VLOOKUP($E505,User!$C$13:$M$23,2,0)</f>
        <v>96</v>
      </c>
      <c r="G505" s="93">
        <f>VLOOKUP($B505,User!$C$13:$M$23,4,0)+VLOOKUP($C505,User!$C$13:$M$23,4,0)+VLOOKUP($D505,User!$C$13:$M$23,4,0)+VLOOKUP($E505,User!$C$13:$M$23,4,0)</f>
        <v>1536</v>
      </c>
      <c r="H505" s="94">
        <f>VLOOKUP($B505,User!$C$13:$M$23,11,0)+VLOOKUP($C505,User!$C$13:$M$23,11,0)+VLOOKUP($D505,User!$C$13:$M$23,11,0)+VLOOKUP($E505,User!$C$13:$M$23,11,0)</f>
        <v>7200</v>
      </c>
      <c r="I505" s="87">
        <f t="shared" si="7"/>
        <v>4</v>
      </c>
    </row>
    <row r="506" spans="2:9" ht="15.75" x14ac:dyDescent="0.25">
      <c r="B506" s="68" t="s">
        <v>15</v>
      </c>
      <c r="C506" s="8" t="s">
        <v>16</v>
      </c>
      <c r="D506" s="8" t="s">
        <v>20</v>
      </c>
      <c r="E506" s="77" t="s">
        <v>21</v>
      </c>
      <c r="F506" s="92">
        <f>VLOOKUP($B506,User!$C$13:$M$23,2,0)+VLOOKUP($C506,User!$C$13:$M$23,2,0)+VLOOKUP($D506,User!$C$13:$M$23,2,0)+VLOOKUP($E506,User!$C$13:$M$23,2,0)</f>
        <v>48</v>
      </c>
      <c r="G506" s="93">
        <f>VLOOKUP($B506,User!$C$13:$M$23,4,0)+VLOOKUP($C506,User!$C$13:$M$23,4,0)+VLOOKUP($D506,User!$C$13:$M$23,4,0)+VLOOKUP($E506,User!$C$13:$M$23,4,0)</f>
        <v>2176</v>
      </c>
      <c r="H506" s="94">
        <f>VLOOKUP($B506,User!$C$13:$M$23,11,0)+VLOOKUP($C506,User!$C$13:$M$23,11,0)+VLOOKUP($D506,User!$C$13:$M$23,11,0)+VLOOKUP($E506,User!$C$13:$M$23,11,0)</f>
        <v>7200</v>
      </c>
      <c r="I506" s="87">
        <f t="shared" si="7"/>
        <v>4</v>
      </c>
    </row>
    <row r="507" spans="2:9" ht="15.75" x14ac:dyDescent="0.25">
      <c r="B507" s="68" t="s">
        <v>15</v>
      </c>
      <c r="C507" s="8" t="s">
        <v>16</v>
      </c>
      <c r="D507" s="8" t="s">
        <v>20</v>
      </c>
      <c r="E507" s="77" t="s">
        <v>22</v>
      </c>
      <c r="F507" s="92">
        <f>VLOOKUP($B507,User!$C$13:$M$23,2,0)+VLOOKUP($C507,User!$C$13:$M$23,2,0)+VLOOKUP($D507,User!$C$13:$M$23,2,0)+VLOOKUP($E507,User!$C$13:$M$23,2,0)</f>
        <v>60</v>
      </c>
      <c r="G507" s="93">
        <f>VLOOKUP($B507,User!$C$13:$M$23,4,0)+VLOOKUP($C507,User!$C$13:$M$23,4,0)+VLOOKUP($D507,User!$C$13:$M$23,4,0)+VLOOKUP($E507,User!$C$13:$M$23,4,0)</f>
        <v>2048</v>
      </c>
      <c r="H507" s="94">
        <f>VLOOKUP($B507,User!$C$13:$M$23,11,0)+VLOOKUP($C507,User!$C$13:$M$23,11,0)+VLOOKUP($D507,User!$C$13:$M$23,11,0)+VLOOKUP($E507,User!$C$13:$M$23,11,0)</f>
        <v>7200</v>
      </c>
      <c r="I507" s="87">
        <f t="shared" si="7"/>
        <v>4</v>
      </c>
    </row>
    <row r="508" spans="2:9" ht="15.75" x14ac:dyDescent="0.25">
      <c r="B508" s="68" t="s">
        <v>15</v>
      </c>
      <c r="C508" s="8" t="s">
        <v>16</v>
      </c>
      <c r="D508" s="8" t="s">
        <v>21</v>
      </c>
      <c r="E508" s="77" t="s">
        <v>22</v>
      </c>
      <c r="F508" s="92">
        <f>VLOOKUP($B508,User!$C$13:$M$23,2,0)+VLOOKUP($C508,User!$C$13:$M$23,2,0)+VLOOKUP($D508,User!$C$13:$M$23,2,0)+VLOOKUP($E508,User!$C$13:$M$23,2,0)</f>
        <v>72</v>
      </c>
      <c r="G508" s="93">
        <f>VLOOKUP($B508,User!$C$13:$M$23,4,0)+VLOOKUP($C508,User!$C$13:$M$23,4,0)+VLOOKUP($D508,User!$C$13:$M$23,4,0)+VLOOKUP($E508,User!$C$13:$M$23,4,0)</f>
        <v>1792</v>
      </c>
      <c r="H508" s="94">
        <f>VLOOKUP($B508,User!$C$13:$M$23,11,0)+VLOOKUP($C508,User!$C$13:$M$23,11,0)+VLOOKUP($D508,User!$C$13:$M$23,11,0)+VLOOKUP($E508,User!$C$13:$M$23,11,0)</f>
        <v>7200</v>
      </c>
      <c r="I508" s="87">
        <f t="shared" si="7"/>
        <v>4</v>
      </c>
    </row>
    <row r="509" spans="2:9" ht="15.75" x14ac:dyDescent="0.25">
      <c r="B509" s="68" t="s">
        <v>15</v>
      </c>
      <c r="C509" s="8" t="s">
        <v>17</v>
      </c>
      <c r="D509" s="8" t="s">
        <v>18</v>
      </c>
      <c r="E509" s="77" t="s">
        <v>19</v>
      </c>
      <c r="F509" s="92">
        <f>VLOOKUP($B509,User!$C$13:$M$23,2,0)+VLOOKUP($C509,User!$C$13:$M$23,2,0)+VLOOKUP($D509,User!$C$13:$M$23,2,0)+VLOOKUP($E509,User!$C$13:$M$23,2,0)</f>
        <v>132</v>
      </c>
      <c r="G509" s="93">
        <f>VLOOKUP($B509,User!$C$13:$M$23,4,0)+VLOOKUP($C509,User!$C$13:$M$23,4,0)+VLOOKUP($D509,User!$C$13:$M$23,4,0)+VLOOKUP($E509,User!$C$13:$M$23,4,0)</f>
        <v>1536</v>
      </c>
      <c r="H509" s="94">
        <f>VLOOKUP($B509,User!$C$13:$M$23,11,0)+VLOOKUP($C509,User!$C$13:$M$23,11,0)+VLOOKUP($D509,User!$C$13:$M$23,11,0)+VLOOKUP($E509,User!$C$13:$M$23,11,0)</f>
        <v>3600</v>
      </c>
      <c r="I509" s="87">
        <f t="shared" si="7"/>
        <v>4</v>
      </c>
    </row>
    <row r="510" spans="2:9" ht="15.75" x14ac:dyDescent="0.25">
      <c r="B510" s="68" t="s">
        <v>15</v>
      </c>
      <c r="C510" s="8" t="s">
        <v>17</v>
      </c>
      <c r="D510" s="8" t="s">
        <v>18</v>
      </c>
      <c r="E510" s="77" t="s">
        <v>20</v>
      </c>
      <c r="F510" s="92">
        <f>VLOOKUP($B510,User!$C$13:$M$23,2,0)+VLOOKUP($C510,User!$C$13:$M$23,2,0)+VLOOKUP($D510,User!$C$13:$M$23,2,0)+VLOOKUP($E510,User!$C$13:$M$23,2,0)</f>
        <v>96</v>
      </c>
      <c r="G510" s="93">
        <f>VLOOKUP($B510,User!$C$13:$M$23,4,0)+VLOOKUP($C510,User!$C$13:$M$23,4,0)+VLOOKUP($D510,User!$C$13:$M$23,4,0)+VLOOKUP($E510,User!$C$13:$M$23,4,0)</f>
        <v>2048</v>
      </c>
      <c r="H510" s="94">
        <f>VLOOKUP($B510,User!$C$13:$M$23,11,0)+VLOOKUP($C510,User!$C$13:$M$23,11,0)+VLOOKUP($D510,User!$C$13:$M$23,11,0)+VLOOKUP($E510,User!$C$13:$M$23,11,0)</f>
        <v>3600</v>
      </c>
      <c r="I510" s="87">
        <f t="shared" si="7"/>
        <v>4</v>
      </c>
    </row>
    <row r="511" spans="2:9" ht="15.75" x14ac:dyDescent="0.25">
      <c r="B511" s="68" t="s">
        <v>15</v>
      </c>
      <c r="C511" s="8" t="s">
        <v>17</v>
      </c>
      <c r="D511" s="8" t="s">
        <v>18</v>
      </c>
      <c r="E511" s="77" t="s">
        <v>21</v>
      </c>
      <c r="F511" s="92">
        <f>VLOOKUP($B511,User!$C$13:$M$23,2,0)+VLOOKUP($C511,User!$C$13:$M$23,2,0)+VLOOKUP($D511,User!$C$13:$M$23,2,0)+VLOOKUP($E511,User!$C$13:$M$23,2,0)</f>
        <v>108</v>
      </c>
      <c r="G511" s="93">
        <f>VLOOKUP($B511,User!$C$13:$M$23,4,0)+VLOOKUP($C511,User!$C$13:$M$23,4,0)+VLOOKUP($D511,User!$C$13:$M$23,4,0)+VLOOKUP($E511,User!$C$13:$M$23,4,0)</f>
        <v>1792</v>
      </c>
      <c r="H511" s="94">
        <f>VLOOKUP($B511,User!$C$13:$M$23,11,0)+VLOOKUP($C511,User!$C$13:$M$23,11,0)+VLOOKUP($D511,User!$C$13:$M$23,11,0)+VLOOKUP($E511,User!$C$13:$M$23,11,0)</f>
        <v>3600</v>
      </c>
      <c r="I511" s="87">
        <f t="shared" si="7"/>
        <v>4</v>
      </c>
    </row>
    <row r="512" spans="2:9" ht="15.75" x14ac:dyDescent="0.25">
      <c r="B512" s="68" t="s">
        <v>15</v>
      </c>
      <c r="C512" s="8" t="s">
        <v>17</v>
      </c>
      <c r="D512" s="8" t="s">
        <v>18</v>
      </c>
      <c r="E512" s="77" t="s">
        <v>22</v>
      </c>
      <c r="F512" s="92">
        <f>VLOOKUP($B512,User!$C$13:$M$23,2,0)+VLOOKUP($C512,User!$C$13:$M$23,2,0)+VLOOKUP($D512,User!$C$13:$M$23,2,0)+VLOOKUP($E512,User!$C$13:$M$23,2,0)</f>
        <v>120</v>
      </c>
      <c r="G512" s="93">
        <f>VLOOKUP($B512,User!$C$13:$M$23,4,0)+VLOOKUP($C512,User!$C$13:$M$23,4,0)+VLOOKUP($D512,User!$C$13:$M$23,4,0)+VLOOKUP($E512,User!$C$13:$M$23,4,0)</f>
        <v>1664</v>
      </c>
      <c r="H512" s="94">
        <f>VLOOKUP($B512,User!$C$13:$M$23,11,0)+VLOOKUP($C512,User!$C$13:$M$23,11,0)+VLOOKUP($D512,User!$C$13:$M$23,11,0)+VLOOKUP($E512,User!$C$13:$M$23,11,0)</f>
        <v>3600</v>
      </c>
      <c r="I512" s="87">
        <f t="shared" si="7"/>
        <v>4</v>
      </c>
    </row>
    <row r="513" spans="2:9" ht="15.75" x14ac:dyDescent="0.25">
      <c r="B513" s="68" t="s">
        <v>15</v>
      </c>
      <c r="C513" s="8" t="s">
        <v>17</v>
      </c>
      <c r="D513" s="8" t="s">
        <v>19</v>
      </c>
      <c r="E513" s="77" t="s">
        <v>20</v>
      </c>
      <c r="F513" s="92">
        <f>VLOOKUP($B513,User!$C$13:$M$23,2,0)+VLOOKUP($C513,User!$C$13:$M$23,2,0)+VLOOKUP($D513,User!$C$13:$M$23,2,0)+VLOOKUP($E513,User!$C$13:$M$23,2,0)</f>
        <v>84</v>
      </c>
      <c r="G513" s="93">
        <f>VLOOKUP($B513,User!$C$13:$M$23,4,0)+VLOOKUP($C513,User!$C$13:$M$23,4,0)+VLOOKUP($D513,User!$C$13:$M$23,4,0)+VLOOKUP($E513,User!$C$13:$M$23,4,0)</f>
        <v>1792</v>
      </c>
      <c r="H513" s="94">
        <f>VLOOKUP($B513,User!$C$13:$M$23,11,0)+VLOOKUP($C513,User!$C$13:$M$23,11,0)+VLOOKUP($D513,User!$C$13:$M$23,11,0)+VLOOKUP($E513,User!$C$13:$M$23,11,0)</f>
        <v>7200</v>
      </c>
      <c r="I513" s="87">
        <f t="shared" si="7"/>
        <v>4</v>
      </c>
    </row>
    <row r="514" spans="2:9" ht="15.75" x14ac:dyDescent="0.25">
      <c r="B514" s="68" t="s">
        <v>15</v>
      </c>
      <c r="C514" s="8" t="s">
        <v>17</v>
      </c>
      <c r="D514" s="8" t="s">
        <v>19</v>
      </c>
      <c r="E514" s="77" t="s">
        <v>21</v>
      </c>
      <c r="F514" s="92">
        <f>VLOOKUP($B514,User!$C$13:$M$23,2,0)+VLOOKUP($C514,User!$C$13:$M$23,2,0)+VLOOKUP($D514,User!$C$13:$M$23,2,0)+VLOOKUP($E514,User!$C$13:$M$23,2,0)</f>
        <v>96</v>
      </c>
      <c r="G514" s="93">
        <f>VLOOKUP($B514,User!$C$13:$M$23,4,0)+VLOOKUP($C514,User!$C$13:$M$23,4,0)+VLOOKUP($D514,User!$C$13:$M$23,4,0)+VLOOKUP($E514,User!$C$13:$M$23,4,0)</f>
        <v>1536</v>
      </c>
      <c r="H514" s="94">
        <f>VLOOKUP($B514,User!$C$13:$M$23,11,0)+VLOOKUP($C514,User!$C$13:$M$23,11,0)+VLOOKUP($D514,User!$C$13:$M$23,11,0)+VLOOKUP($E514,User!$C$13:$M$23,11,0)</f>
        <v>7200</v>
      </c>
      <c r="I514" s="87">
        <f t="shared" si="7"/>
        <v>4</v>
      </c>
    </row>
    <row r="515" spans="2:9" ht="15.75" x14ac:dyDescent="0.25">
      <c r="B515" s="68" t="s">
        <v>15</v>
      </c>
      <c r="C515" s="8" t="s">
        <v>17</v>
      </c>
      <c r="D515" s="8" t="s">
        <v>19</v>
      </c>
      <c r="E515" s="77" t="s">
        <v>22</v>
      </c>
      <c r="F515" s="92">
        <f>VLOOKUP($B515,User!$C$13:$M$23,2,0)+VLOOKUP($C515,User!$C$13:$M$23,2,0)+VLOOKUP($D515,User!$C$13:$M$23,2,0)+VLOOKUP($E515,User!$C$13:$M$23,2,0)</f>
        <v>108</v>
      </c>
      <c r="G515" s="93">
        <f>VLOOKUP($B515,User!$C$13:$M$23,4,0)+VLOOKUP($C515,User!$C$13:$M$23,4,0)+VLOOKUP($D515,User!$C$13:$M$23,4,0)+VLOOKUP($E515,User!$C$13:$M$23,4,0)</f>
        <v>1408</v>
      </c>
      <c r="H515" s="94">
        <f>VLOOKUP($B515,User!$C$13:$M$23,11,0)+VLOOKUP($C515,User!$C$13:$M$23,11,0)+VLOOKUP($D515,User!$C$13:$M$23,11,0)+VLOOKUP($E515,User!$C$13:$M$23,11,0)</f>
        <v>7200</v>
      </c>
      <c r="I515" s="87">
        <f t="shared" ref="I515:I563" si="8">COUNTA(B515,C515,D515,E515)</f>
        <v>4</v>
      </c>
    </row>
    <row r="516" spans="2:9" ht="15.75" x14ac:dyDescent="0.25">
      <c r="B516" s="68" t="s">
        <v>15</v>
      </c>
      <c r="C516" s="8" t="s">
        <v>17</v>
      </c>
      <c r="D516" s="8" t="s">
        <v>20</v>
      </c>
      <c r="E516" s="77" t="s">
        <v>21</v>
      </c>
      <c r="F516" s="92">
        <f>VLOOKUP($B516,User!$C$13:$M$23,2,0)+VLOOKUP($C516,User!$C$13:$M$23,2,0)+VLOOKUP($D516,User!$C$13:$M$23,2,0)+VLOOKUP($E516,User!$C$13:$M$23,2,0)</f>
        <v>60</v>
      </c>
      <c r="G516" s="93">
        <f>VLOOKUP($B516,User!$C$13:$M$23,4,0)+VLOOKUP($C516,User!$C$13:$M$23,4,0)+VLOOKUP($D516,User!$C$13:$M$23,4,0)+VLOOKUP($E516,User!$C$13:$M$23,4,0)</f>
        <v>2048</v>
      </c>
      <c r="H516" s="94">
        <f>VLOOKUP($B516,User!$C$13:$M$23,11,0)+VLOOKUP($C516,User!$C$13:$M$23,11,0)+VLOOKUP($D516,User!$C$13:$M$23,11,0)+VLOOKUP($E516,User!$C$13:$M$23,11,0)</f>
        <v>7200</v>
      </c>
      <c r="I516" s="87">
        <f t="shared" si="8"/>
        <v>4</v>
      </c>
    </row>
    <row r="517" spans="2:9" ht="15.75" x14ac:dyDescent="0.25">
      <c r="B517" s="68" t="s">
        <v>15</v>
      </c>
      <c r="C517" s="8" t="s">
        <v>17</v>
      </c>
      <c r="D517" s="8" t="s">
        <v>20</v>
      </c>
      <c r="E517" s="77" t="s">
        <v>22</v>
      </c>
      <c r="F517" s="92">
        <f>VLOOKUP($B517,User!$C$13:$M$23,2,0)+VLOOKUP($C517,User!$C$13:$M$23,2,0)+VLOOKUP($D517,User!$C$13:$M$23,2,0)+VLOOKUP($E517,User!$C$13:$M$23,2,0)</f>
        <v>72</v>
      </c>
      <c r="G517" s="93">
        <f>VLOOKUP($B517,User!$C$13:$M$23,4,0)+VLOOKUP($C517,User!$C$13:$M$23,4,0)+VLOOKUP($D517,User!$C$13:$M$23,4,0)+VLOOKUP($E517,User!$C$13:$M$23,4,0)</f>
        <v>1920</v>
      </c>
      <c r="H517" s="94">
        <f>VLOOKUP($B517,User!$C$13:$M$23,11,0)+VLOOKUP($C517,User!$C$13:$M$23,11,0)+VLOOKUP($D517,User!$C$13:$M$23,11,0)+VLOOKUP($E517,User!$C$13:$M$23,11,0)</f>
        <v>7200</v>
      </c>
      <c r="I517" s="87">
        <f t="shared" si="8"/>
        <v>4</v>
      </c>
    </row>
    <row r="518" spans="2:9" ht="15.75" x14ac:dyDescent="0.25">
      <c r="B518" s="68" t="s">
        <v>15</v>
      </c>
      <c r="C518" s="8" t="s">
        <v>17</v>
      </c>
      <c r="D518" s="8" t="s">
        <v>21</v>
      </c>
      <c r="E518" s="77" t="s">
        <v>22</v>
      </c>
      <c r="F518" s="92">
        <f>VLOOKUP($B518,User!$C$13:$M$23,2,0)+VLOOKUP($C518,User!$C$13:$M$23,2,0)+VLOOKUP($D518,User!$C$13:$M$23,2,0)+VLOOKUP($E518,User!$C$13:$M$23,2,0)</f>
        <v>84</v>
      </c>
      <c r="G518" s="93">
        <f>VLOOKUP($B518,User!$C$13:$M$23,4,0)+VLOOKUP($C518,User!$C$13:$M$23,4,0)+VLOOKUP($D518,User!$C$13:$M$23,4,0)+VLOOKUP($E518,User!$C$13:$M$23,4,0)</f>
        <v>1664</v>
      </c>
      <c r="H518" s="94">
        <f>VLOOKUP($B518,User!$C$13:$M$23,11,0)+VLOOKUP($C518,User!$C$13:$M$23,11,0)+VLOOKUP($D518,User!$C$13:$M$23,11,0)+VLOOKUP($E518,User!$C$13:$M$23,11,0)</f>
        <v>7200</v>
      </c>
      <c r="I518" s="87">
        <f t="shared" si="8"/>
        <v>4</v>
      </c>
    </row>
    <row r="519" spans="2:9" ht="15.75" x14ac:dyDescent="0.25">
      <c r="B519" s="68" t="s">
        <v>15</v>
      </c>
      <c r="C519" s="8" t="s">
        <v>18</v>
      </c>
      <c r="D519" s="8" t="s">
        <v>19</v>
      </c>
      <c r="E519" s="77" t="s">
        <v>20</v>
      </c>
      <c r="F519" s="92">
        <f>VLOOKUP($B519,User!$C$13:$M$23,2,0)+VLOOKUP($C519,User!$C$13:$M$23,2,0)+VLOOKUP($D519,User!$C$13:$M$23,2,0)+VLOOKUP($E519,User!$C$13:$M$23,2,0)</f>
        <v>96</v>
      </c>
      <c r="G519" s="93">
        <f>VLOOKUP($B519,User!$C$13:$M$23,4,0)+VLOOKUP($C519,User!$C$13:$M$23,4,0)+VLOOKUP($D519,User!$C$13:$M$23,4,0)+VLOOKUP($E519,User!$C$13:$M$23,4,0)</f>
        <v>1536</v>
      </c>
      <c r="H519" s="94">
        <f>VLOOKUP($B519,User!$C$13:$M$23,11,0)+VLOOKUP($C519,User!$C$13:$M$23,11,0)+VLOOKUP($D519,User!$C$13:$M$23,11,0)+VLOOKUP($E519,User!$C$13:$M$23,11,0)</f>
        <v>7200</v>
      </c>
      <c r="I519" s="87">
        <f t="shared" si="8"/>
        <v>4</v>
      </c>
    </row>
    <row r="520" spans="2:9" ht="15.75" x14ac:dyDescent="0.25">
      <c r="B520" s="68" t="s">
        <v>15</v>
      </c>
      <c r="C520" s="8" t="s">
        <v>18</v>
      </c>
      <c r="D520" s="8" t="s">
        <v>19</v>
      </c>
      <c r="E520" s="77" t="s">
        <v>21</v>
      </c>
      <c r="F520" s="92">
        <f>VLOOKUP($B520,User!$C$13:$M$23,2,0)+VLOOKUP($C520,User!$C$13:$M$23,2,0)+VLOOKUP($D520,User!$C$13:$M$23,2,0)+VLOOKUP($E520,User!$C$13:$M$23,2,0)</f>
        <v>108</v>
      </c>
      <c r="G520" s="93">
        <f>VLOOKUP($B520,User!$C$13:$M$23,4,0)+VLOOKUP($C520,User!$C$13:$M$23,4,0)+VLOOKUP($D520,User!$C$13:$M$23,4,0)+VLOOKUP($E520,User!$C$13:$M$23,4,0)</f>
        <v>1280</v>
      </c>
      <c r="H520" s="94">
        <f>VLOOKUP($B520,User!$C$13:$M$23,11,0)+VLOOKUP($C520,User!$C$13:$M$23,11,0)+VLOOKUP($D520,User!$C$13:$M$23,11,0)+VLOOKUP($E520,User!$C$13:$M$23,11,0)</f>
        <v>7200</v>
      </c>
      <c r="I520" s="87">
        <f t="shared" si="8"/>
        <v>4</v>
      </c>
    </row>
    <row r="521" spans="2:9" ht="15.75" x14ac:dyDescent="0.25">
      <c r="B521" s="68" t="s">
        <v>15</v>
      </c>
      <c r="C521" s="8" t="s">
        <v>18</v>
      </c>
      <c r="D521" s="8" t="s">
        <v>19</v>
      </c>
      <c r="E521" s="77" t="s">
        <v>22</v>
      </c>
      <c r="F521" s="92">
        <f>VLOOKUP($B521,User!$C$13:$M$23,2,0)+VLOOKUP($C521,User!$C$13:$M$23,2,0)+VLOOKUP($D521,User!$C$13:$M$23,2,0)+VLOOKUP($E521,User!$C$13:$M$23,2,0)</f>
        <v>120</v>
      </c>
      <c r="G521" s="93">
        <f>VLOOKUP($B521,User!$C$13:$M$23,4,0)+VLOOKUP($C521,User!$C$13:$M$23,4,0)+VLOOKUP($D521,User!$C$13:$M$23,4,0)+VLOOKUP($E521,User!$C$13:$M$23,4,0)</f>
        <v>1152</v>
      </c>
      <c r="H521" s="94">
        <f>VLOOKUP($B521,User!$C$13:$M$23,11,0)+VLOOKUP($C521,User!$C$13:$M$23,11,0)+VLOOKUP($D521,User!$C$13:$M$23,11,0)+VLOOKUP($E521,User!$C$13:$M$23,11,0)</f>
        <v>7200</v>
      </c>
      <c r="I521" s="87">
        <f t="shared" si="8"/>
        <v>4</v>
      </c>
    </row>
    <row r="522" spans="2:9" ht="15.75" x14ac:dyDescent="0.25">
      <c r="B522" s="68" t="s">
        <v>15</v>
      </c>
      <c r="C522" s="8" t="s">
        <v>18</v>
      </c>
      <c r="D522" s="8" t="s">
        <v>20</v>
      </c>
      <c r="E522" s="77" t="s">
        <v>21</v>
      </c>
      <c r="F522" s="92">
        <f>VLOOKUP($B522,User!$C$13:$M$23,2,0)+VLOOKUP($C522,User!$C$13:$M$23,2,0)+VLOOKUP($D522,User!$C$13:$M$23,2,0)+VLOOKUP($E522,User!$C$13:$M$23,2,0)</f>
        <v>72</v>
      </c>
      <c r="G522" s="93">
        <f>VLOOKUP($B522,User!$C$13:$M$23,4,0)+VLOOKUP($C522,User!$C$13:$M$23,4,0)+VLOOKUP($D522,User!$C$13:$M$23,4,0)+VLOOKUP($E522,User!$C$13:$M$23,4,0)</f>
        <v>1792</v>
      </c>
      <c r="H522" s="94">
        <f>VLOOKUP($B522,User!$C$13:$M$23,11,0)+VLOOKUP($C522,User!$C$13:$M$23,11,0)+VLOOKUP($D522,User!$C$13:$M$23,11,0)+VLOOKUP($E522,User!$C$13:$M$23,11,0)</f>
        <v>7200</v>
      </c>
      <c r="I522" s="87">
        <f t="shared" si="8"/>
        <v>4</v>
      </c>
    </row>
    <row r="523" spans="2:9" ht="15.75" x14ac:dyDescent="0.25">
      <c r="B523" s="68" t="s">
        <v>15</v>
      </c>
      <c r="C523" s="8" t="s">
        <v>18</v>
      </c>
      <c r="D523" s="8" t="s">
        <v>20</v>
      </c>
      <c r="E523" s="77" t="s">
        <v>22</v>
      </c>
      <c r="F523" s="92">
        <f>VLOOKUP($B523,User!$C$13:$M$23,2,0)+VLOOKUP($C523,User!$C$13:$M$23,2,0)+VLOOKUP($D523,User!$C$13:$M$23,2,0)+VLOOKUP($E523,User!$C$13:$M$23,2,0)</f>
        <v>84</v>
      </c>
      <c r="G523" s="93">
        <f>VLOOKUP($B523,User!$C$13:$M$23,4,0)+VLOOKUP($C523,User!$C$13:$M$23,4,0)+VLOOKUP($D523,User!$C$13:$M$23,4,0)+VLOOKUP($E523,User!$C$13:$M$23,4,0)</f>
        <v>1664</v>
      </c>
      <c r="H523" s="94">
        <f>VLOOKUP($B523,User!$C$13:$M$23,11,0)+VLOOKUP($C523,User!$C$13:$M$23,11,0)+VLOOKUP($D523,User!$C$13:$M$23,11,0)+VLOOKUP($E523,User!$C$13:$M$23,11,0)</f>
        <v>7200</v>
      </c>
      <c r="I523" s="87">
        <f t="shared" si="8"/>
        <v>4</v>
      </c>
    </row>
    <row r="524" spans="2:9" ht="15.75" x14ac:dyDescent="0.25">
      <c r="B524" s="68" t="s">
        <v>15</v>
      </c>
      <c r="C524" s="8" t="s">
        <v>18</v>
      </c>
      <c r="D524" s="8" t="s">
        <v>21</v>
      </c>
      <c r="E524" s="77" t="s">
        <v>22</v>
      </c>
      <c r="F524" s="92">
        <f>VLOOKUP($B524,User!$C$13:$M$23,2,0)+VLOOKUP($C524,User!$C$13:$M$23,2,0)+VLOOKUP($D524,User!$C$13:$M$23,2,0)+VLOOKUP($E524,User!$C$13:$M$23,2,0)</f>
        <v>96</v>
      </c>
      <c r="G524" s="93">
        <f>VLOOKUP($B524,User!$C$13:$M$23,4,0)+VLOOKUP($C524,User!$C$13:$M$23,4,0)+VLOOKUP($D524,User!$C$13:$M$23,4,0)+VLOOKUP($E524,User!$C$13:$M$23,4,0)</f>
        <v>1408</v>
      </c>
      <c r="H524" s="94">
        <f>VLOOKUP($B524,User!$C$13:$M$23,11,0)+VLOOKUP($C524,User!$C$13:$M$23,11,0)+VLOOKUP($D524,User!$C$13:$M$23,11,0)+VLOOKUP($E524,User!$C$13:$M$23,11,0)</f>
        <v>7200</v>
      </c>
      <c r="I524" s="87">
        <f t="shared" si="8"/>
        <v>4</v>
      </c>
    </row>
    <row r="525" spans="2:9" ht="15.75" x14ac:dyDescent="0.25">
      <c r="B525" s="68" t="s">
        <v>15</v>
      </c>
      <c r="C525" s="8" t="s">
        <v>19</v>
      </c>
      <c r="D525" s="8" t="s">
        <v>20</v>
      </c>
      <c r="E525" s="77" t="s">
        <v>21</v>
      </c>
      <c r="F525" s="92">
        <f>VLOOKUP($B525,User!$C$13:$M$23,2,0)+VLOOKUP($C525,User!$C$13:$M$23,2,0)+VLOOKUP($D525,User!$C$13:$M$23,2,0)+VLOOKUP($E525,User!$C$13:$M$23,2,0)</f>
        <v>60</v>
      </c>
      <c r="G525" s="93">
        <f>VLOOKUP($B525,User!$C$13:$M$23,4,0)+VLOOKUP($C525,User!$C$13:$M$23,4,0)+VLOOKUP($D525,User!$C$13:$M$23,4,0)+VLOOKUP($E525,User!$C$13:$M$23,4,0)</f>
        <v>1536</v>
      </c>
      <c r="H525" s="94">
        <f>VLOOKUP($B525,User!$C$13:$M$23,11,0)+VLOOKUP($C525,User!$C$13:$M$23,11,0)+VLOOKUP($D525,User!$C$13:$M$23,11,0)+VLOOKUP($E525,User!$C$13:$M$23,11,0)</f>
        <v>10800</v>
      </c>
      <c r="I525" s="87">
        <f t="shared" si="8"/>
        <v>4</v>
      </c>
    </row>
    <row r="526" spans="2:9" ht="15.75" x14ac:dyDescent="0.25">
      <c r="B526" s="68" t="s">
        <v>15</v>
      </c>
      <c r="C526" s="8" t="s">
        <v>19</v>
      </c>
      <c r="D526" s="8" t="s">
        <v>20</v>
      </c>
      <c r="E526" s="77" t="s">
        <v>22</v>
      </c>
      <c r="F526" s="92">
        <f>VLOOKUP($B526,User!$C$13:$M$23,2,0)+VLOOKUP($C526,User!$C$13:$M$23,2,0)+VLOOKUP($D526,User!$C$13:$M$23,2,0)+VLOOKUP($E526,User!$C$13:$M$23,2,0)</f>
        <v>72</v>
      </c>
      <c r="G526" s="93">
        <f>VLOOKUP($B526,User!$C$13:$M$23,4,0)+VLOOKUP($C526,User!$C$13:$M$23,4,0)+VLOOKUP($D526,User!$C$13:$M$23,4,0)+VLOOKUP($E526,User!$C$13:$M$23,4,0)</f>
        <v>1408</v>
      </c>
      <c r="H526" s="94">
        <f>VLOOKUP($B526,User!$C$13:$M$23,11,0)+VLOOKUP($C526,User!$C$13:$M$23,11,0)+VLOOKUP($D526,User!$C$13:$M$23,11,0)+VLOOKUP($E526,User!$C$13:$M$23,11,0)</f>
        <v>10800</v>
      </c>
      <c r="I526" s="87">
        <f t="shared" si="8"/>
        <v>4</v>
      </c>
    </row>
    <row r="527" spans="2:9" ht="15.75" x14ac:dyDescent="0.25">
      <c r="B527" s="68" t="s">
        <v>15</v>
      </c>
      <c r="C527" s="8" t="s">
        <v>19</v>
      </c>
      <c r="D527" s="8" t="s">
        <v>21</v>
      </c>
      <c r="E527" s="77" t="s">
        <v>22</v>
      </c>
      <c r="F527" s="92">
        <f>VLOOKUP($B527,User!$C$13:$M$23,2,0)+VLOOKUP($C527,User!$C$13:$M$23,2,0)+VLOOKUP($D527,User!$C$13:$M$23,2,0)+VLOOKUP($E527,User!$C$13:$M$23,2,0)</f>
        <v>84</v>
      </c>
      <c r="G527" s="93">
        <f>VLOOKUP($B527,User!$C$13:$M$23,4,0)+VLOOKUP($C527,User!$C$13:$M$23,4,0)+VLOOKUP($D527,User!$C$13:$M$23,4,0)+VLOOKUP($E527,User!$C$13:$M$23,4,0)</f>
        <v>1152</v>
      </c>
      <c r="H527" s="94">
        <f>VLOOKUP($B527,User!$C$13:$M$23,11,0)+VLOOKUP($C527,User!$C$13:$M$23,11,0)+VLOOKUP($D527,User!$C$13:$M$23,11,0)+VLOOKUP($E527,User!$C$13:$M$23,11,0)</f>
        <v>10800</v>
      </c>
      <c r="I527" s="87">
        <f t="shared" si="8"/>
        <v>4</v>
      </c>
    </row>
    <row r="528" spans="2:9" ht="15.75" x14ac:dyDescent="0.25">
      <c r="B528" s="68" t="s">
        <v>15</v>
      </c>
      <c r="C528" s="8" t="s">
        <v>20</v>
      </c>
      <c r="D528" s="8" t="s">
        <v>21</v>
      </c>
      <c r="E528" s="77" t="s">
        <v>22</v>
      </c>
      <c r="F528" s="92">
        <f>VLOOKUP($B528,User!$C$13:$M$23,2,0)+VLOOKUP($C528,User!$C$13:$M$23,2,0)+VLOOKUP($D528,User!$C$13:$M$23,2,0)+VLOOKUP($E528,User!$C$13:$M$23,2,0)</f>
        <v>48</v>
      </c>
      <c r="G528" s="93">
        <f>VLOOKUP($B528,User!$C$13:$M$23,4,0)+VLOOKUP($C528,User!$C$13:$M$23,4,0)+VLOOKUP($D528,User!$C$13:$M$23,4,0)+VLOOKUP($E528,User!$C$13:$M$23,4,0)</f>
        <v>1664</v>
      </c>
      <c r="H528" s="94">
        <f>VLOOKUP($B528,User!$C$13:$M$23,11,0)+VLOOKUP($C528,User!$C$13:$M$23,11,0)+VLOOKUP($D528,User!$C$13:$M$23,11,0)+VLOOKUP($E528,User!$C$13:$M$23,11,0)</f>
        <v>10800</v>
      </c>
      <c r="I528" s="87">
        <f t="shared" si="8"/>
        <v>4</v>
      </c>
    </row>
    <row r="529" spans="2:9" ht="15.75" x14ac:dyDescent="0.25">
      <c r="B529" s="68" t="s">
        <v>16</v>
      </c>
      <c r="C529" s="8" t="s">
        <v>17</v>
      </c>
      <c r="D529" s="8" t="s">
        <v>18</v>
      </c>
      <c r="E529" s="77" t="s">
        <v>19</v>
      </c>
      <c r="F529" s="92">
        <f>VLOOKUP($B529,User!$C$13:$M$23,2,0)+VLOOKUP($C529,User!$C$13:$M$23,2,0)+VLOOKUP($D529,User!$C$13:$M$23,2,0)+VLOOKUP($E529,User!$C$13:$M$23,2,0)</f>
        <v>144</v>
      </c>
      <c r="G529" s="93">
        <f>VLOOKUP($B529,User!$C$13:$M$23,4,0)+VLOOKUP($C529,User!$C$13:$M$23,4,0)+VLOOKUP($D529,User!$C$13:$M$23,4,0)+VLOOKUP($E529,User!$C$13:$M$23,4,0)</f>
        <v>1408</v>
      </c>
      <c r="H529" s="94">
        <f>VLOOKUP($B529,User!$C$13:$M$23,11,0)+VLOOKUP($C529,User!$C$13:$M$23,11,0)+VLOOKUP($D529,User!$C$13:$M$23,11,0)+VLOOKUP($E529,User!$C$13:$M$23,11,0)</f>
        <v>3600</v>
      </c>
      <c r="I529" s="87">
        <f t="shared" si="8"/>
        <v>4</v>
      </c>
    </row>
    <row r="530" spans="2:9" ht="15.75" x14ac:dyDescent="0.25">
      <c r="B530" s="68" t="s">
        <v>16</v>
      </c>
      <c r="C530" s="8" t="s">
        <v>17</v>
      </c>
      <c r="D530" s="8" t="s">
        <v>18</v>
      </c>
      <c r="E530" s="77" t="s">
        <v>20</v>
      </c>
      <c r="F530" s="92">
        <f>VLOOKUP($B530,User!$C$13:$M$23,2,0)+VLOOKUP($C530,User!$C$13:$M$23,2,0)+VLOOKUP($D530,User!$C$13:$M$23,2,0)+VLOOKUP($E530,User!$C$13:$M$23,2,0)</f>
        <v>108</v>
      </c>
      <c r="G530" s="93">
        <f>VLOOKUP($B530,User!$C$13:$M$23,4,0)+VLOOKUP($C530,User!$C$13:$M$23,4,0)+VLOOKUP($D530,User!$C$13:$M$23,4,0)+VLOOKUP($E530,User!$C$13:$M$23,4,0)</f>
        <v>1920</v>
      </c>
      <c r="H530" s="94">
        <f>VLOOKUP($B530,User!$C$13:$M$23,11,0)+VLOOKUP($C530,User!$C$13:$M$23,11,0)+VLOOKUP($D530,User!$C$13:$M$23,11,0)+VLOOKUP($E530,User!$C$13:$M$23,11,0)</f>
        <v>3600</v>
      </c>
      <c r="I530" s="87">
        <f t="shared" si="8"/>
        <v>4</v>
      </c>
    </row>
    <row r="531" spans="2:9" ht="15.75" x14ac:dyDescent="0.25">
      <c r="B531" s="68" t="s">
        <v>16</v>
      </c>
      <c r="C531" s="8" t="s">
        <v>17</v>
      </c>
      <c r="D531" s="8" t="s">
        <v>18</v>
      </c>
      <c r="E531" s="77" t="s">
        <v>21</v>
      </c>
      <c r="F531" s="92">
        <f>VLOOKUP($B531,User!$C$13:$M$23,2,0)+VLOOKUP($C531,User!$C$13:$M$23,2,0)+VLOOKUP($D531,User!$C$13:$M$23,2,0)+VLOOKUP($E531,User!$C$13:$M$23,2,0)</f>
        <v>120</v>
      </c>
      <c r="G531" s="93">
        <f>VLOOKUP($B531,User!$C$13:$M$23,4,0)+VLOOKUP($C531,User!$C$13:$M$23,4,0)+VLOOKUP($D531,User!$C$13:$M$23,4,0)+VLOOKUP($E531,User!$C$13:$M$23,4,0)</f>
        <v>1664</v>
      </c>
      <c r="H531" s="94">
        <f>VLOOKUP($B531,User!$C$13:$M$23,11,0)+VLOOKUP($C531,User!$C$13:$M$23,11,0)+VLOOKUP($D531,User!$C$13:$M$23,11,0)+VLOOKUP($E531,User!$C$13:$M$23,11,0)</f>
        <v>3600</v>
      </c>
      <c r="I531" s="87">
        <f t="shared" si="8"/>
        <v>4</v>
      </c>
    </row>
    <row r="532" spans="2:9" ht="15.75" x14ac:dyDescent="0.25">
      <c r="B532" s="68" t="s">
        <v>16</v>
      </c>
      <c r="C532" s="8" t="s">
        <v>17</v>
      </c>
      <c r="D532" s="8" t="s">
        <v>18</v>
      </c>
      <c r="E532" s="77" t="s">
        <v>22</v>
      </c>
      <c r="F532" s="92">
        <f>VLOOKUP($B532,User!$C$13:$M$23,2,0)+VLOOKUP($C532,User!$C$13:$M$23,2,0)+VLOOKUP($D532,User!$C$13:$M$23,2,0)+VLOOKUP($E532,User!$C$13:$M$23,2,0)</f>
        <v>132</v>
      </c>
      <c r="G532" s="93">
        <f>VLOOKUP($B532,User!$C$13:$M$23,4,0)+VLOOKUP($C532,User!$C$13:$M$23,4,0)+VLOOKUP($D532,User!$C$13:$M$23,4,0)+VLOOKUP($E532,User!$C$13:$M$23,4,0)</f>
        <v>1536</v>
      </c>
      <c r="H532" s="94">
        <f>VLOOKUP($B532,User!$C$13:$M$23,11,0)+VLOOKUP($C532,User!$C$13:$M$23,11,0)+VLOOKUP($D532,User!$C$13:$M$23,11,0)+VLOOKUP($E532,User!$C$13:$M$23,11,0)</f>
        <v>3600</v>
      </c>
      <c r="I532" s="87">
        <f t="shared" si="8"/>
        <v>4</v>
      </c>
    </row>
    <row r="533" spans="2:9" ht="15.75" x14ac:dyDescent="0.25">
      <c r="B533" s="68" t="s">
        <v>16</v>
      </c>
      <c r="C533" s="8" t="s">
        <v>17</v>
      </c>
      <c r="D533" s="8" t="s">
        <v>19</v>
      </c>
      <c r="E533" s="77" t="s">
        <v>20</v>
      </c>
      <c r="F533" s="92">
        <f>VLOOKUP($B533,User!$C$13:$M$23,2,0)+VLOOKUP($C533,User!$C$13:$M$23,2,0)+VLOOKUP($D533,User!$C$13:$M$23,2,0)+VLOOKUP($E533,User!$C$13:$M$23,2,0)</f>
        <v>96</v>
      </c>
      <c r="G533" s="93">
        <f>VLOOKUP($B533,User!$C$13:$M$23,4,0)+VLOOKUP($C533,User!$C$13:$M$23,4,0)+VLOOKUP($D533,User!$C$13:$M$23,4,0)+VLOOKUP($E533,User!$C$13:$M$23,4,0)</f>
        <v>1664</v>
      </c>
      <c r="H533" s="94">
        <f>VLOOKUP($B533,User!$C$13:$M$23,11,0)+VLOOKUP($C533,User!$C$13:$M$23,11,0)+VLOOKUP($D533,User!$C$13:$M$23,11,0)+VLOOKUP($E533,User!$C$13:$M$23,11,0)</f>
        <v>7200</v>
      </c>
      <c r="I533" s="87">
        <f t="shared" si="8"/>
        <v>4</v>
      </c>
    </row>
    <row r="534" spans="2:9" ht="15.75" x14ac:dyDescent="0.25">
      <c r="B534" s="68" t="s">
        <v>16</v>
      </c>
      <c r="C534" s="8" t="s">
        <v>17</v>
      </c>
      <c r="D534" s="8" t="s">
        <v>19</v>
      </c>
      <c r="E534" s="77" t="s">
        <v>21</v>
      </c>
      <c r="F534" s="92">
        <f>VLOOKUP($B534,User!$C$13:$M$23,2,0)+VLOOKUP($C534,User!$C$13:$M$23,2,0)+VLOOKUP($D534,User!$C$13:$M$23,2,0)+VLOOKUP($E534,User!$C$13:$M$23,2,0)</f>
        <v>108</v>
      </c>
      <c r="G534" s="93">
        <f>VLOOKUP($B534,User!$C$13:$M$23,4,0)+VLOOKUP($C534,User!$C$13:$M$23,4,0)+VLOOKUP($D534,User!$C$13:$M$23,4,0)+VLOOKUP($E534,User!$C$13:$M$23,4,0)</f>
        <v>1408</v>
      </c>
      <c r="H534" s="94">
        <f>VLOOKUP($B534,User!$C$13:$M$23,11,0)+VLOOKUP($C534,User!$C$13:$M$23,11,0)+VLOOKUP($D534,User!$C$13:$M$23,11,0)+VLOOKUP($E534,User!$C$13:$M$23,11,0)</f>
        <v>7200</v>
      </c>
      <c r="I534" s="87">
        <f t="shared" si="8"/>
        <v>4</v>
      </c>
    </row>
    <row r="535" spans="2:9" ht="15.75" x14ac:dyDescent="0.25">
      <c r="B535" s="68" t="s">
        <v>16</v>
      </c>
      <c r="C535" s="8" t="s">
        <v>17</v>
      </c>
      <c r="D535" s="8" t="s">
        <v>19</v>
      </c>
      <c r="E535" s="77" t="s">
        <v>22</v>
      </c>
      <c r="F535" s="92">
        <f>VLOOKUP($B535,User!$C$13:$M$23,2,0)+VLOOKUP($C535,User!$C$13:$M$23,2,0)+VLOOKUP($D535,User!$C$13:$M$23,2,0)+VLOOKUP($E535,User!$C$13:$M$23,2,0)</f>
        <v>120</v>
      </c>
      <c r="G535" s="93">
        <f>VLOOKUP($B535,User!$C$13:$M$23,4,0)+VLOOKUP($C535,User!$C$13:$M$23,4,0)+VLOOKUP($D535,User!$C$13:$M$23,4,0)+VLOOKUP($E535,User!$C$13:$M$23,4,0)</f>
        <v>1280</v>
      </c>
      <c r="H535" s="94">
        <f>VLOOKUP($B535,User!$C$13:$M$23,11,0)+VLOOKUP($C535,User!$C$13:$M$23,11,0)+VLOOKUP($D535,User!$C$13:$M$23,11,0)+VLOOKUP($E535,User!$C$13:$M$23,11,0)</f>
        <v>7200</v>
      </c>
      <c r="I535" s="87">
        <f t="shared" si="8"/>
        <v>4</v>
      </c>
    </row>
    <row r="536" spans="2:9" ht="15.75" x14ac:dyDescent="0.25">
      <c r="B536" s="68" t="s">
        <v>16</v>
      </c>
      <c r="C536" s="8" t="s">
        <v>17</v>
      </c>
      <c r="D536" s="8" t="s">
        <v>20</v>
      </c>
      <c r="E536" s="77" t="s">
        <v>21</v>
      </c>
      <c r="F536" s="92">
        <f>VLOOKUP($B536,User!$C$13:$M$23,2,0)+VLOOKUP($C536,User!$C$13:$M$23,2,0)+VLOOKUP($D536,User!$C$13:$M$23,2,0)+VLOOKUP($E536,User!$C$13:$M$23,2,0)</f>
        <v>72</v>
      </c>
      <c r="G536" s="93">
        <f>VLOOKUP($B536,User!$C$13:$M$23,4,0)+VLOOKUP($C536,User!$C$13:$M$23,4,0)+VLOOKUP($D536,User!$C$13:$M$23,4,0)+VLOOKUP($E536,User!$C$13:$M$23,4,0)</f>
        <v>1920</v>
      </c>
      <c r="H536" s="94">
        <f>VLOOKUP($B536,User!$C$13:$M$23,11,0)+VLOOKUP($C536,User!$C$13:$M$23,11,0)+VLOOKUP($D536,User!$C$13:$M$23,11,0)+VLOOKUP($E536,User!$C$13:$M$23,11,0)</f>
        <v>7200</v>
      </c>
      <c r="I536" s="87">
        <f t="shared" si="8"/>
        <v>4</v>
      </c>
    </row>
    <row r="537" spans="2:9" ht="15.75" x14ac:dyDescent="0.25">
      <c r="B537" s="68" t="s">
        <v>16</v>
      </c>
      <c r="C537" s="8" t="s">
        <v>17</v>
      </c>
      <c r="D537" s="8" t="s">
        <v>20</v>
      </c>
      <c r="E537" s="77" t="s">
        <v>22</v>
      </c>
      <c r="F537" s="92">
        <f>VLOOKUP($B537,User!$C$13:$M$23,2,0)+VLOOKUP($C537,User!$C$13:$M$23,2,0)+VLOOKUP($D537,User!$C$13:$M$23,2,0)+VLOOKUP($E537,User!$C$13:$M$23,2,0)</f>
        <v>84</v>
      </c>
      <c r="G537" s="93">
        <f>VLOOKUP($B537,User!$C$13:$M$23,4,0)+VLOOKUP($C537,User!$C$13:$M$23,4,0)+VLOOKUP($D537,User!$C$13:$M$23,4,0)+VLOOKUP($E537,User!$C$13:$M$23,4,0)</f>
        <v>1792</v>
      </c>
      <c r="H537" s="94">
        <f>VLOOKUP($B537,User!$C$13:$M$23,11,0)+VLOOKUP($C537,User!$C$13:$M$23,11,0)+VLOOKUP($D537,User!$C$13:$M$23,11,0)+VLOOKUP($E537,User!$C$13:$M$23,11,0)</f>
        <v>7200</v>
      </c>
      <c r="I537" s="87">
        <f t="shared" si="8"/>
        <v>4</v>
      </c>
    </row>
    <row r="538" spans="2:9" ht="15.75" x14ac:dyDescent="0.25">
      <c r="B538" s="68" t="s">
        <v>16</v>
      </c>
      <c r="C538" s="8" t="s">
        <v>17</v>
      </c>
      <c r="D538" s="8" t="s">
        <v>21</v>
      </c>
      <c r="E538" s="77" t="s">
        <v>22</v>
      </c>
      <c r="F538" s="92">
        <f>VLOOKUP($B538,User!$C$13:$M$23,2,0)+VLOOKUP($C538,User!$C$13:$M$23,2,0)+VLOOKUP($D538,User!$C$13:$M$23,2,0)+VLOOKUP($E538,User!$C$13:$M$23,2,0)</f>
        <v>96</v>
      </c>
      <c r="G538" s="93">
        <f>VLOOKUP($B538,User!$C$13:$M$23,4,0)+VLOOKUP($C538,User!$C$13:$M$23,4,0)+VLOOKUP($D538,User!$C$13:$M$23,4,0)+VLOOKUP($E538,User!$C$13:$M$23,4,0)</f>
        <v>1536</v>
      </c>
      <c r="H538" s="94">
        <f>VLOOKUP($B538,User!$C$13:$M$23,11,0)+VLOOKUP($C538,User!$C$13:$M$23,11,0)+VLOOKUP($D538,User!$C$13:$M$23,11,0)+VLOOKUP($E538,User!$C$13:$M$23,11,0)</f>
        <v>7200</v>
      </c>
      <c r="I538" s="87">
        <f t="shared" si="8"/>
        <v>4</v>
      </c>
    </row>
    <row r="539" spans="2:9" ht="15.75" x14ac:dyDescent="0.25">
      <c r="B539" s="68" t="s">
        <v>16</v>
      </c>
      <c r="C539" s="8" t="s">
        <v>18</v>
      </c>
      <c r="D539" s="8" t="s">
        <v>19</v>
      </c>
      <c r="E539" s="77" t="s">
        <v>20</v>
      </c>
      <c r="F539" s="92">
        <f>VLOOKUP($B539,User!$C$13:$M$23,2,0)+VLOOKUP($C539,User!$C$13:$M$23,2,0)+VLOOKUP($D539,User!$C$13:$M$23,2,0)+VLOOKUP($E539,User!$C$13:$M$23,2,0)</f>
        <v>108</v>
      </c>
      <c r="G539" s="93">
        <f>VLOOKUP($B539,User!$C$13:$M$23,4,0)+VLOOKUP($C539,User!$C$13:$M$23,4,0)+VLOOKUP($D539,User!$C$13:$M$23,4,0)+VLOOKUP($E539,User!$C$13:$M$23,4,0)</f>
        <v>1408</v>
      </c>
      <c r="H539" s="94">
        <f>VLOOKUP($B539,User!$C$13:$M$23,11,0)+VLOOKUP($C539,User!$C$13:$M$23,11,0)+VLOOKUP($D539,User!$C$13:$M$23,11,0)+VLOOKUP($E539,User!$C$13:$M$23,11,0)</f>
        <v>7200</v>
      </c>
      <c r="I539" s="87">
        <f t="shared" si="8"/>
        <v>4</v>
      </c>
    </row>
    <row r="540" spans="2:9" ht="15.75" x14ac:dyDescent="0.25">
      <c r="B540" s="68" t="s">
        <v>16</v>
      </c>
      <c r="C540" s="8" t="s">
        <v>18</v>
      </c>
      <c r="D540" s="8" t="s">
        <v>19</v>
      </c>
      <c r="E540" s="77" t="s">
        <v>21</v>
      </c>
      <c r="F540" s="92">
        <f>VLOOKUP($B540,User!$C$13:$M$23,2,0)+VLOOKUP($C540,User!$C$13:$M$23,2,0)+VLOOKUP($D540,User!$C$13:$M$23,2,0)+VLOOKUP($E540,User!$C$13:$M$23,2,0)</f>
        <v>120</v>
      </c>
      <c r="G540" s="93">
        <f>VLOOKUP($B540,User!$C$13:$M$23,4,0)+VLOOKUP($C540,User!$C$13:$M$23,4,0)+VLOOKUP($D540,User!$C$13:$M$23,4,0)+VLOOKUP($E540,User!$C$13:$M$23,4,0)</f>
        <v>1152</v>
      </c>
      <c r="H540" s="94">
        <f>VLOOKUP($B540,User!$C$13:$M$23,11,0)+VLOOKUP($C540,User!$C$13:$M$23,11,0)+VLOOKUP($D540,User!$C$13:$M$23,11,0)+VLOOKUP($E540,User!$C$13:$M$23,11,0)</f>
        <v>7200</v>
      </c>
      <c r="I540" s="87">
        <f t="shared" si="8"/>
        <v>4</v>
      </c>
    </row>
    <row r="541" spans="2:9" ht="15.75" x14ac:dyDescent="0.25">
      <c r="B541" s="68" t="s">
        <v>16</v>
      </c>
      <c r="C541" s="8" t="s">
        <v>18</v>
      </c>
      <c r="D541" s="8" t="s">
        <v>19</v>
      </c>
      <c r="E541" s="77" t="s">
        <v>22</v>
      </c>
      <c r="F541" s="92">
        <f>VLOOKUP($B541,User!$C$13:$M$23,2,0)+VLOOKUP($C541,User!$C$13:$M$23,2,0)+VLOOKUP($D541,User!$C$13:$M$23,2,0)+VLOOKUP($E541,User!$C$13:$M$23,2,0)</f>
        <v>132</v>
      </c>
      <c r="G541" s="93">
        <f>VLOOKUP($B541,User!$C$13:$M$23,4,0)+VLOOKUP($C541,User!$C$13:$M$23,4,0)+VLOOKUP($D541,User!$C$13:$M$23,4,0)+VLOOKUP($E541,User!$C$13:$M$23,4,0)</f>
        <v>1024</v>
      </c>
      <c r="H541" s="94">
        <f>VLOOKUP($B541,User!$C$13:$M$23,11,0)+VLOOKUP($C541,User!$C$13:$M$23,11,0)+VLOOKUP($D541,User!$C$13:$M$23,11,0)+VLOOKUP($E541,User!$C$13:$M$23,11,0)</f>
        <v>7200</v>
      </c>
      <c r="I541" s="87">
        <f t="shared" si="8"/>
        <v>4</v>
      </c>
    </row>
    <row r="542" spans="2:9" ht="15.75" x14ac:dyDescent="0.25">
      <c r="B542" s="68" t="s">
        <v>16</v>
      </c>
      <c r="C542" s="8" t="s">
        <v>18</v>
      </c>
      <c r="D542" s="8" t="s">
        <v>20</v>
      </c>
      <c r="E542" s="77" t="s">
        <v>21</v>
      </c>
      <c r="F542" s="92">
        <f>VLOOKUP($B542,User!$C$13:$M$23,2,0)+VLOOKUP($C542,User!$C$13:$M$23,2,0)+VLOOKUP($D542,User!$C$13:$M$23,2,0)+VLOOKUP($E542,User!$C$13:$M$23,2,0)</f>
        <v>84</v>
      </c>
      <c r="G542" s="93">
        <f>VLOOKUP($B542,User!$C$13:$M$23,4,0)+VLOOKUP($C542,User!$C$13:$M$23,4,0)+VLOOKUP($D542,User!$C$13:$M$23,4,0)+VLOOKUP($E542,User!$C$13:$M$23,4,0)</f>
        <v>1664</v>
      </c>
      <c r="H542" s="94">
        <f>VLOOKUP($B542,User!$C$13:$M$23,11,0)+VLOOKUP($C542,User!$C$13:$M$23,11,0)+VLOOKUP($D542,User!$C$13:$M$23,11,0)+VLOOKUP($E542,User!$C$13:$M$23,11,0)</f>
        <v>7200</v>
      </c>
      <c r="I542" s="87">
        <f t="shared" si="8"/>
        <v>4</v>
      </c>
    </row>
    <row r="543" spans="2:9" ht="15.75" x14ac:dyDescent="0.25">
      <c r="B543" s="68" t="s">
        <v>16</v>
      </c>
      <c r="C543" s="8" t="s">
        <v>18</v>
      </c>
      <c r="D543" s="8" t="s">
        <v>20</v>
      </c>
      <c r="E543" s="77" t="s">
        <v>22</v>
      </c>
      <c r="F543" s="92">
        <f>VLOOKUP($B543,User!$C$13:$M$23,2,0)+VLOOKUP($C543,User!$C$13:$M$23,2,0)+VLOOKUP($D543,User!$C$13:$M$23,2,0)+VLOOKUP($E543,User!$C$13:$M$23,2,0)</f>
        <v>96</v>
      </c>
      <c r="G543" s="93">
        <f>VLOOKUP($B543,User!$C$13:$M$23,4,0)+VLOOKUP($C543,User!$C$13:$M$23,4,0)+VLOOKUP($D543,User!$C$13:$M$23,4,0)+VLOOKUP($E543,User!$C$13:$M$23,4,0)</f>
        <v>1536</v>
      </c>
      <c r="H543" s="94">
        <f>VLOOKUP($B543,User!$C$13:$M$23,11,0)+VLOOKUP($C543,User!$C$13:$M$23,11,0)+VLOOKUP($D543,User!$C$13:$M$23,11,0)+VLOOKUP($E543,User!$C$13:$M$23,11,0)</f>
        <v>7200</v>
      </c>
      <c r="I543" s="87">
        <f t="shared" si="8"/>
        <v>4</v>
      </c>
    </row>
    <row r="544" spans="2:9" ht="15.75" x14ac:dyDescent="0.25">
      <c r="B544" s="68" t="s">
        <v>16</v>
      </c>
      <c r="C544" s="8" t="s">
        <v>18</v>
      </c>
      <c r="D544" s="8" t="s">
        <v>21</v>
      </c>
      <c r="E544" s="77" t="s">
        <v>22</v>
      </c>
      <c r="F544" s="92">
        <f>VLOOKUP($B544,User!$C$13:$M$23,2,0)+VLOOKUP($C544,User!$C$13:$M$23,2,0)+VLOOKUP($D544,User!$C$13:$M$23,2,0)+VLOOKUP($E544,User!$C$13:$M$23,2,0)</f>
        <v>108</v>
      </c>
      <c r="G544" s="93">
        <f>VLOOKUP($B544,User!$C$13:$M$23,4,0)+VLOOKUP($C544,User!$C$13:$M$23,4,0)+VLOOKUP($D544,User!$C$13:$M$23,4,0)+VLOOKUP($E544,User!$C$13:$M$23,4,0)</f>
        <v>1280</v>
      </c>
      <c r="H544" s="94">
        <f>VLOOKUP($B544,User!$C$13:$M$23,11,0)+VLOOKUP($C544,User!$C$13:$M$23,11,0)+VLOOKUP($D544,User!$C$13:$M$23,11,0)+VLOOKUP($E544,User!$C$13:$M$23,11,0)</f>
        <v>7200</v>
      </c>
      <c r="I544" s="87">
        <f t="shared" si="8"/>
        <v>4</v>
      </c>
    </row>
    <row r="545" spans="2:9" ht="15.75" x14ac:dyDescent="0.25">
      <c r="B545" s="68" t="s">
        <v>16</v>
      </c>
      <c r="C545" s="8" t="s">
        <v>19</v>
      </c>
      <c r="D545" s="8" t="s">
        <v>20</v>
      </c>
      <c r="E545" s="77" t="s">
        <v>21</v>
      </c>
      <c r="F545" s="92">
        <f>VLOOKUP($B545,User!$C$13:$M$23,2,0)+VLOOKUP($C545,User!$C$13:$M$23,2,0)+VLOOKUP($D545,User!$C$13:$M$23,2,0)+VLOOKUP($E545,User!$C$13:$M$23,2,0)</f>
        <v>72</v>
      </c>
      <c r="G545" s="93">
        <f>VLOOKUP($B545,User!$C$13:$M$23,4,0)+VLOOKUP($C545,User!$C$13:$M$23,4,0)+VLOOKUP($D545,User!$C$13:$M$23,4,0)+VLOOKUP($E545,User!$C$13:$M$23,4,0)</f>
        <v>1408</v>
      </c>
      <c r="H545" s="94">
        <f>VLOOKUP($B545,User!$C$13:$M$23,11,0)+VLOOKUP($C545,User!$C$13:$M$23,11,0)+VLOOKUP($D545,User!$C$13:$M$23,11,0)+VLOOKUP($E545,User!$C$13:$M$23,11,0)</f>
        <v>10800</v>
      </c>
      <c r="I545" s="87">
        <f t="shared" si="8"/>
        <v>4</v>
      </c>
    </row>
    <row r="546" spans="2:9" ht="15.75" x14ac:dyDescent="0.25">
      <c r="B546" s="68" t="s">
        <v>16</v>
      </c>
      <c r="C546" s="8" t="s">
        <v>19</v>
      </c>
      <c r="D546" s="8" t="s">
        <v>20</v>
      </c>
      <c r="E546" s="77" t="s">
        <v>22</v>
      </c>
      <c r="F546" s="92">
        <f>VLOOKUP($B546,User!$C$13:$M$23,2,0)+VLOOKUP($C546,User!$C$13:$M$23,2,0)+VLOOKUP($D546,User!$C$13:$M$23,2,0)+VLOOKUP($E546,User!$C$13:$M$23,2,0)</f>
        <v>84</v>
      </c>
      <c r="G546" s="93">
        <f>VLOOKUP($B546,User!$C$13:$M$23,4,0)+VLOOKUP($C546,User!$C$13:$M$23,4,0)+VLOOKUP($D546,User!$C$13:$M$23,4,0)+VLOOKUP($E546,User!$C$13:$M$23,4,0)</f>
        <v>1280</v>
      </c>
      <c r="H546" s="94">
        <f>VLOOKUP($B546,User!$C$13:$M$23,11,0)+VLOOKUP($C546,User!$C$13:$M$23,11,0)+VLOOKUP($D546,User!$C$13:$M$23,11,0)+VLOOKUP($E546,User!$C$13:$M$23,11,0)</f>
        <v>10800</v>
      </c>
      <c r="I546" s="87">
        <f t="shared" si="8"/>
        <v>4</v>
      </c>
    </row>
    <row r="547" spans="2:9" ht="15.75" x14ac:dyDescent="0.25">
      <c r="B547" s="68" t="s">
        <v>16</v>
      </c>
      <c r="C547" s="8" t="s">
        <v>19</v>
      </c>
      <c r="D547" s="8" t="s">
        <v>21</v>
      </c>
      <c r="E547" s="77" t="s">
        <v>22</v>
      </c>
      <c r="F547" s="92">
        <f>VLOOKUP($B547,User!$C$13:$M$23,2,0)+VLOOKUP($C547,User!$C$13:$M$23,2,0)+VLOOKUP($D547,User!$C$13:$M$23,2,0)+VLOOKUP($E547,User!$C$13:$M$23,2,0)</f>
        <v>96</v>
      </c>
      <c r="G547" s="93">
        <f>VLOOKUP($B547,User!$C$13:$M$23,4,0)+VLOOKUP($C547,User!$C$13:$M$23,4,0)+VLOOKUP($D547,User!$C$13:$M$23,4,0)+VLOOKUP($E547,User!$C$13:$M$23,4,0)</f>
        <v>1024</v>
      </c>
      <c r="H547" s="94">
        <f>VLOOKUP($B547,User!$C$13:$M$23,11,0)+VLOOKUP($C547,User!$C$13:$M$23,11,0)+VLOOKUP($D547,User!$C$13:$M$23,11,0)+VLOOKUP($E547,User!$C$13:$M$23,11,0)</f>
        <v>10800</v>
      </c>
      <c r="I547" s="87">
        <f t="shared" si="8"/>
        <v>4</v>
      </c>
    </row>
    <row r="548" spans="2:9" ht="15.75" x14ac:dyDescent="0.25">
      <c r="B548" s="68" t="s">
        <v>16</v>
      </c>
      <c r="C548" s="8" t="s">
        <v>20</v>
      </c>
      <c r="D548" s="8" t="s">
        <v>21</v>
      </c>
      <c r="E548" s="77" t="s">
        <v>22</v>
      </c>
      <c r="F548" s="92">
        <f>VLOOKUP($B548,User!$C$13:$M$23,2,0)+VLOOKUP($C548,User!$C$13:$M$23,2,0)+VLOOKUP($D548,User!$C$13:$M$23,2,0)+VLOOKUP($E548,User!$C$13:$M$23,2,0)</f>
        <v>60</v>
      </c>
      <c r="G548" s="93">
        <f>VLOOKUP($B548,User!$C$13:$M$23,4,0)+VLOOKUP($C548,User!$C$13:$M$23,4,0)+VLOOKUP($D548,User!$C$13:$M$23,4,0)+VLOOKUP($E548,User!$C$13:$M$23,4,0)</f>
        <v>1536</v>
      </c>
      <c r="H548" s="94">
        <f>VLOOKUP($B548,User!$C$13:$M$23,11,0)+VLOOKUP($C548,User!$C$13:$M$23,11,0)+VLOOKUP($D548,User!$C$13:$M$23,11,0)+VLOOKUP($E548,User!$C$13:$M$23,11,0)</f>
        <v>10800</v>
      </c>
      <c r="I548" s="87">
        <f t="shared" si="8"/>
        <v>4</v>
      </c>
    </row>
    <row r="549" spans="2:9" ht="15.75" x14ac:dyDescent="0.25">
      <c r="B549" s="68" t="s">
        <v>17</v>
      </c>
      <c r="C549" s="8" t="s">
        <v>18</v>
      </c>
      <c r="D549" s="8" t="s">
        <v>19</v>
      </c>
      <c r="E549" s="77" t="s">
        <v>20</v>
      </c>
      <c r="F549" s="92">
        <f>VLOOKUP($B549,User!$C$13:$M$23,2,0)+VLOOKUP($C549,User!$C$13:$M$23,2,0)+VLOOKUP($D549,User!$C$13:$M$23,2,0)+VLOOKUP($E549,User!$C$13:$M$23,2,0)</f>
        <v>120</v>
      </c>
      <c r="G549" s="93">
        <f>VLOOKUP($B549,User!$C$13:$M$23,4,0)+VLOOKUP($C549,User!$C$13:$M$23,4,0)+VLOOKUP($D549,User!$C$13:$M$23,4,0)+VLOOKUP($E549,User!$C$13:$M$23,4,0)</f>
        <v>1280</v>
      </c>
      <c r="H549" s="94">
        <f>VLOOKUP($B549,User!$C$13:$M$23,11,0)+VLOOKUP($C549,User!$C$13:$M$23,11,0)+VLOOKUP($D549,User!$C$13:$M$23,11,0)+VLOOKUP($E549,User!$C$13:$M$23,11,0)</f>
        <v>7200</v>
      </c>
      <c r="I549" s="87">
        <f t="shared" si="8"/>
        <v>4</v>
      </c>
    </row>
    <row r="550" spans="2:9" ht="15.75" x14ac:dyDescent="0.25">
      <c r="B550" s="68" t="s">
        <v>17</v>
      </c>
      <c r="C550" s="8" t="s">
        <v>18</v>
      </c>
      <c r="D550" s="8" t="s">
        <v>19</v>
      </c>
      <c r="E550" s="77" t="s">
        <v>21</v>
      </c>
      <c r="F550" s="92">
        <f>VLOOKUP($B550,User!$C$13:$M$23,2,0)+VLOOKUP($C550,User!$C$13:$M$23,2,0)+VLOOKUP($D550,User!$C$13:$M$23,2,0)+VLOOKUP($E550,User!$C$13:$M$23,2,0)</f>
        <v>132</v>
      </c>
      <c r="G550" s="93">
        <f>VLOOKUP($B550,User!$C$13:$M$23,4,0)+VLOOKUP($C550,User!$C$13:$M$23,4,0)+VLOOKUP($D550,User!$C$13:$M$23,4,0)+VLOOKUP($E550,User!$C$13:$M$23,4,0)</f>
        <v>1024</v>
      </c>
      <c r="H550" s="94">
        <f>VLOOKUP($B550,User!$C$13:$M$23,11,0)+VLOOKUP($C550,User!$C$13:$M$23,11,0)+VLOOKUP($D550,User!$C$13:$M$23,11,0)+VLOOKUP($E550,User!$C$13:$M$23,11,0)</f>
        <v>7200</v>
      </c>
      <c r="I550" s="87">
        <f t="shared" si="8"/>
        <v>4</v>
      </c>
    </row>
    <row r="551" spans="2:9" ht="15.75" x14ac:dyDescent="0.25">
      <c r="B551" s="68" t="s">
        <v>17</v>
      </c>
      <c r="C551" s="8" t="s">
        <v>18</v>
      </c>
      <c r="D551" s="8" t="s">
        <v>19</v>
      </c>
      <c r="E551" s="77" t="s">
        <v>22</v>
      </c>
      <c r="F551" s="92">
        <f>VLOOKUP($B551,User!$C$13:$M$23,2,0)+VLOOKUP($C551,User!$C$13:$M$23,2,0)+VLOOKUP($D551,User!$C$13:$M$23,2,0)+VLOOKUP($E551,User!$C$13:$M$23,2,0)</f>
        <v>144</v>
      </c>
      <c r="G551" s="93">
        <f>VLOOKUP($B551,User!$C$13:$M$23,4,0)+VLOOKUP($C551,User!$C$13:$M$23,4,0)+VLOOKUP($D551,User!$C$13:$M$23,4,0)+VLOOKUP($E551,User!$C$13:$M$23,4,0)</f>
        <v>896</v>
      </c>
      <c r="H551" s="94">
        <f>VLOOKUP($B551,User!$C$13:$M$23,11,0)+VLOOKUP($C551,User!$C$13:$M$23,11,0)+VLOOKUP($D551,User!$C$13:$M$23,11,0)+VLOOKUP($E551,User!$C$13:$M$23,11,0)</f>
        <v>7200</v>
      </c>
      <c r="I551" s="87">
        <f t="shared" si="8"/>
        <v>4</v>
      </c>
    </row>
    <row r="552" spans="2:9" ht="15.75" x14ac:dyDescent="0.25">
      <c r="B552" s="68" t="s">
        <v>17</v>
      </c>
      <c r="C552" s="8" t="s">
        <v>18</v>
      </c>
      <c r="D552" s="8" t="s">
        <v>20</v>
      </c>
      <c r="E552" s="77" t="s">
        <v>21</v>
      </c>
      <c r="F552" s="92">
        <f>VLOOKUP($B552,User!$C$13:$M$23,2,0)+VLOOKUP($C552,User!$C$13:$M$23,2,0)+VLOOKUP($D552,User!$C$13:$M$23,2,0)+VLOOKUP($E552,User!$C$13:$M$23,2,0)</f>
        <v>96</v>
      </c>
      <c r="G552" s="93">
        <f>VLOOKUP($B552,User!$C$13:$M$23,4,0)+VLOOKUP($C552,User!$C$13:$M$23,4,0)+VLOOKUP($D552,User!$C$13:$M$23,4,0)+VLOOKUP($E552,User!$C$13:$M$23,4,0)</f>
        <v>1536</v>
      </c>
      <c r="H552" s="94">
        <f>VLOOKUP($B552,User!$C$13:$M$23,11,0)+VLOOKUP($C552,User!$C$13:$M$23,11,0)+VLOOKUP($D552,User!$C$13:$M$23,11,0)+VLOOKUP($E552,User!$C$13:$M$23,11,0)</f>
        <v>7200</v>
      </c>
      <c r="I552" s="87">
        <f t="shared" si="8"/>
        <v>4</v>
      </c>
    </row>
    <row r="553" spans="2:9" ht="15.75" x14ac:dyDescent="0.25">
      <c r="B553" s="68" t="s">
        <v>17</v>
      </c>
      <c r="C553" s="8" t="s">
        <v>18</v>
      </c>
      <c r="D553" s="8" t="s">
        <v>20</v>
      </c>
      <c r="E553" s="77" t="s">
        <v>22</v>
      </c>
      <c r="F553" s="92">
        <f>VLOOKUP($B553,User!$C$13:$M$23,2,0)+VLOOKUP($C553,User!$C$13:$M$23,2,0)+VLOOKUP($D553,User!$C$13:$M$23,2,0)+VLOOKUP($E553,User!$C$13:$M$23,2,0)</f>
        <v>108</v>
      </c>
      <c r="G553" s="93">
        <f>VLOOKUP($B553,User!$C$13:$M$23,4,0)+VLOOKUP($C553,User!$C$13:$M$23,4,0)+VLOOKUP($D553,User!$C$13:$M$23,4,0)+VLOOKUP($E553,User!$C$13:$M$23,4,0)</f>
        <v>1408</v>
      </c>
      <c r="H553" s="94">
        <f>VLOOKUP($B553,User!$C$13:$M$23,11,0)+VLOOKUP($C553,User!$C$13:$M$23,11,0)+VLOOKUP($D553,User!$C$13:$M$23,11,0)+VLOOKUP($E553,User!$C$13:$M$23,11,0)</f>
        <v>7200</v>
      </c>
      <c r="I553" s="87">
        <f t="shared" si="8"/>
        <v>4</v>
      </c>
    </row>
    <row r="554" spans="2:9" ht="15.75" x14ac:dyDescent="0.25">
      <c r="B554" s="68" t="s">
        <v>17</v>
      </c>
      <c r="C554" s="8" t="s">
        <v>18</v>
      </c>
      <c r="D554" s="8" t="s">
        <v>21</v>
      </c>
      <c r="E554" s="77" t="s">
        <v>22</v>
      </c>
      <c r="F554" s="92">
        <f>VLOOKUP($B554,User!$C$13:$M$23,2,0)+VLOOKUP($C554,User!$C$13:$M$23,2,0)+VLOOKUP($D554,User!$C$13:$M$23,2,0)+VLOOKUP($E554,User!$C$13:$M$23,2,0)</f>
        <v>120</v>
      </c>
      <c r="G554" s="93">
        <f>VLOOKUP($B554,User!$C$13:$M$23,4,0)+VLOOKUP($C554,User!$C$13:$M$23,4,0)+VLOOKUP($D554,User!$C$13:$M$23,4,0)+VLOOKUP($E554,User!$C$13:$M$23,4,0)</f>
        <v>1152</v>
      </c>
      <c r="H554" s="94">
        <f>VLOOKUP($B554,User!$C$13:$M$23,11,0)+VLOOKUP($C554,User!$C$13:$M$23,11,0)+VLOOKUP($D554,User!$C$13:$M$23,11,0)+VLOOKUP($E554,User!$C$13:$M$23,11,0)</f>
        <v>7200</v>
      </c>
      <c r="I554" s="87">
        <f t="shared" si="8"/>
        <v>4</v>
      </c>
    </row>
    <row r="555" spans="2:9" ht="15.75" x14ac:dyDescent="0.25">
      <c r="B555" s="68" t="s">
        <v>17</v>
      </c>
      <c r="C555" s="8" t="s">
        <v>19</v>
      </c>
      <c r="D555" s="8" t="s">
        <v>20</v>
      </c>
      <c r="E555" s="77" t="s">
        <v>21</v>
      </c>
      <c r="F555" s="92">
        <f>VLOOKUP($B555,User!$C$13:$M$23,2,0)+VLOOKUP($C555,User!$C$13:$M$23,2,0)+VLOOKUP($D555,User!$C$13:$M$23,2,0)+VLOOKUP($E555,User!$C$13:$M$23,2,0)</f>
        <v>84</v>
      </c>
      <c r="G555" s="93">
        <f>VLOOKUP($B555,User!$C$13:$M$23,4,0)+VLOOKUP($C555,User!$C$13:$M$23,4,0)+VLOOKUP($D555,User!$C$13:$M$23,4,0)+VLOOKUP($E555,User!$C$13:$M$23,4,0)</f>
        <v>1280</v>
      </c>
      <c r="H555" s="94">
        <f>VLOOKUP($B555,User!$C$13:$M$23,11,0)+VLOOKUP($C555,User!$C$13:$M$23,11,0)+VLOOKUP($D555,User!$C$13:$M$23,11,0)+VLOOKUP($E555,User!$C$13:$M$23,11,0)</f>
        <v>10800</v>
      </c>
      <c r="I555" s="87">
        <f t="shared" si="8"/>
        <v>4</v>
      </c>
    </row>
    <row r="556" spans="2:9" ht="15.75" x14ac:dyDescent="0.25">
      <c r="B556" s="68" t="s">
        <v>17</v>
      </c>
      <c r="C556" s="8" t="s">
        <v>19</v>
      </c>
      <c r="D556" s="8" t="s">
        <v>20</v>
      </c>
      <c r="E556" s="77" t="s">
        <v>22</v>
      </c>
      <c r="F556" s="92">
        <f>VLOOKUP($B556,User!$C$13:$M$23,2,0)+VLOOKUP($C556,User!$C$13:$M$23,2,0)+VLOOKUP($D556,User!$C$13:$M$23,2,0)+VLOOKUP($E556,User!$C$13:$M$23,2,0)</f>
        <v>96</v>
      </c>
      <c r="G556" s="93">
        <f>VLOOKUP($B556,User!$C$13:$M$23,4,0)+VLOOKUP($C556,User!$C$13:$M$23,4,0)+VLOOKUP($D556,User!$C$13:$M$23,4,0)+VLOOKUP($E556,User!$C$13:$M$23,4,0)</f>
        <v>1152</v>
      </c>
      <c r="H556" s="94">
        <f>VLOOKUP($B556,User!$C$13:$M$23,11,0)+VLOOKUP($C556,User!$C$13:$M$23,11,0)+VLOOKUP($D556,User!$C$13:$M$23,11,0)+VLOOKUP($E556,User!$C$13:$M$23,11,0)</f>
        <v>10800</v>
      </c>
      <c r="I556" s="87">
        <f t="shared" si="8"/>
        <v>4</v>
      </c>
    </row>
    <row r="557" spans="2:9" ht="15.75" x14ac:dyDescent="0.25">
      <c r="B557" s="68" t="s">
        <v>17</v>
      </c>
      <c r="C557" s="8" t="s">
        <v>19</v>
      </c>
      <c r="D557" s="8" t="s">
        <v>21</v>
      </c>
      <c r="E557" s="77" t="s">
        <v>22</v>
      </c>
      <c r="F557" s="92">
        <f>VLOOKUP($B557,User!$C$13:$M$23,2,0)+VLOOKUP($C557,User!$C$13:$M$23,2,0)+VLOOKUP($D557,User!$C$13:$M$23,2,0)+VLOOKUP($E557,User!$C$13:$M$23,2,0)</f>
        <v>108</v>
      </c>
      <c r="G557" s="93">
        <f>VLOOKUP($B557,User!$C$13:$M$23,4,0)+VLOOKUP($C557,User!$C$13:$M$23,4,0)+VLOOKUP($D557,User!$C$13:$M$23,4,0)+VLOOKUP($E557,User!$C$13:$M$23,4,0)</f>
        <v>896</v>
      </c>
      <c r="H557" s="94">
        <f>VLOOKUP($B557,User!$C$13:$M$23,11,0)+VLOOKUP($C557,User!$C$13:$M$23,11,0)+VLOOKUP($D557,User!$C$13:$M$23,11,0)+VLOOKUP($E557,User!$C$13:$M$23,11,0)</f>
        <v>10800</v>
      </c>
      <c r="I557" s="87">
        <f t="shared" si="8"/>
        <v>4</v>
      </c>
    </row>
    <row r="558" spans="2:9" ht="15.75" x14ac:dyDescent="0.25">
      <c r="B558" s="68" t="s">
        <v>17</v>
      </c>
      <c r="C558" s="8" t="s">
        <v>20</v>
      </c>
      <c r="D558" s="8" t="s">
        <v>21</v>
      </c>
      <c r="E558" s="77" t="s">
        <v>22</v>
      </c>
      <c r="F558" s="92">
        <f>VLOOKUP($B558,User!$C$13:$M$23,2,0)+VLOOKUP($C558,User!$C$13:$M$23,2,0)+VLOOKUP($D558,User!$C$13:$M$23,2,0)+VLOOKUP($E558,User!$C$13:$M$23,2,0)</f>
        <v>72</v>
      </c>
      <c r="G558" s="93">
        <f>VLOOKUP($B558,User!$C$13:$M$23,4,0)+VLOOKUP($C558,User!$C$13:$M$23,4,0)+VLOOKUP($D558,User!$C$13:$M$23,4,0)+VLOOKUP($E558,User!$C$13:$M$23,4,0)</f>
        <v>1408</v>
      </c>
      <c r="H558" s="94">
        <f>VLOOKUP($B558,User!$C$13:$M$23,11,0)+VLOOKUP($C558,User!$C$13:$M$23,11,0)+VLOOKUP($D558,User!$C$13:$M$23,11,0)+VLOOKUP($E558,User!$C$13:$M$23,11,0)</f>
        <v>10800</v>
      </c>
      <c r="I558" s="87">
        <f t="shared" si="8"/>
        <v>4</v>
      </c>
    </row>
    <row r="559" spans="2:9" ht="15.75" x14ac:dyDescent="0.25">
      <c r="B559" s="68" t="s">
        <v>18</v>
      </c>
      <c r="C559" s="8" t="s">
        <v>19</v>
      </c>
      <c r="D559" s="8" t="s">
        <v>20</v>
      </c>
      <c r="E559" s="77" t="s">
        <v>21</v>
      </c>
      <c r="F559" s="92">
        <f>VLOOKUP($B559,User!$C$13:$M$23,2,0)+VLOOKUP($C559,User!$C$13:$M$23,2,0)+VLOOKUP($D559,User!$C$13:$M$23,2,0)+VLOOKUP($E559,User!$C$13:$M$23,2,0)</f>
        <v>96</v>
      </c>
      <c r="G559" s="93">
        <f>VLOOKUP($B559,User!$C$13:$M$23,4,0)+VLOOKUP($C559,User!$C$13:$M$23,4,0)+VLOOKUP($D559,User!$C$13:$M$23,4,0)+VLOOKUP($E559,User!$C$13:$M$23,4,0)</f>
        <v>1024</v>
      </c>
      <c r="H559" s="94">
        <f>VLOOKUP($B559,User!$C$13:$M$23,11,0)+VLOOKUP($C559,User!$C$13:$M$23,11,0)+VLOOKUP($D559,User!$C$13:$M$23,11,0)+VLOOKUP($E559,User!$C$13:$M$23,11,0)</f>
        <v>10800</v>
      </c>
      <c r="I559" s="87">
        <f t="shared" si="8"/>
        <v>4</v>
      </c>
    </row>
    <row r="560" spans="2:9" ht="15.75" x14ac:dyDescent="0.25">
      <c r="B560" s="68" t="s">
        <v>18</v>
      </c>
      <c r="C560" s="8" t="s">
        <v>19</v>
      </c>
      <c r="D560" s="8" t="s">
        <v>20</v>
      </c>
      <c r="E560" s="77" t="s">
        <v>22</v>
      </c>
      <c r="F560" s="92">
        <f>VLOOKUP($B560,User!$C$13:$M$23,2,0)+VLOOKUP($C560,User!$C$13:$M$23,2,0)+VLOOKUP($D560,User!$C$13:$M$23,2,0)+VLOOKUP($E560,User!$C$13:$M$23,2,0)</f>
        <v>108</v>
      </c>
      <c r="G560" s="93">
        <f>VLOOKUP($B560,User!$C$13:$M$23,4,0)+VLOOKUP($C560,User!$C$13:$M$23,4,0)+VLOOKUP($D560,User!$C$13:$M$23,4,0)+VLOOKUP($E560,User!$C$13:$M$23,4,0)</f>
        <v>896</v>
      </c>
      <c r="H560" s="94">
        <f>VLOOKUP($B560,User!$C$13:$M$23,11,0)+VLOOKUP($C560,User!$C$13:$M$23,11,0)+VLOOKUP($D560,User!$C$13:$M$23,11,0)+VLOOKUP($E560,User!$C$13:$M$23,11,0)</f>
        <v>10800</v>
      </c>
      <c r="I560" s="87">
        <f t="shared" si="8"/>
        <v>4</v>
      </c>
    </row>
    <row r="561" spans="2:9" ht="15.75" x14ac:dyDescent="0.25">
      <c r="B561" s="68" t="s">
        <v>18</v>
      </c>
      <c r="C561" s="8" t="s">
        <v>19</v>
      </c>
      <c r="D561" s="8" t="s">
        <v>21</v>
      </c>
      <c r="E561" s="77" t="s">
        <v>22</v>
      </c>
      <c r="F561" s="92">
        <f>VLOOKUP($B561,User!$C$13:$M$23,2,0)+VLOOKUP($C561,User!$C$13:$M$23,2,0)+VLOOKUP($D561,User!$C$13:$M$23,2,0)+VLOOKUP($E561,User!$C$13:$M$23,2,0)</f>
        <v>120</v>
      </c>
      <c r="G561" s="93">
        <f>VLOOKUP($B561,User!$C$13:$M$23,4,0)+VLOOKUP($C561,User!$C$13:$M$23,4,0)+VLOOKUP($D561,User!$C$13:$M$23,4,0)+VLOOKUP($E561,User!$C$13:$M$23,4,0)</f>
        <v>640</v>
      </c>
      <c r="H561" s="94">
        <f>VLOOKUP($B561,User!$C$13:$M$23,11,0)+VLOOKUP($C561,User!$C$13:$M$23,11,0)+VLOOKUP($D561,User!$C$13:$M$23,11,0)+VLOOKUP($E561,User!$C$13:$M$23,11,0)</f>
        <v>10800</v>
      </c>
      <c r="I561" s="87">
        <f t="shared" si="8"/>
        <v>4</v>
      </c>
    </row>
    <row r="562" spans="2:9" ht="15.75" x14ac:dyDescent="0.25">
      <c r="B562" s="68" t="s">
        <v>18</v>
      </c>
      <c r="C562" s="8" t="s">
        <v>20</v>
      </c>
      <c r="D562" s="8" t="s">
        <v>21</v>
      </c>
      <c r="E562" s="77" t="s">
        <v>22</v>
      </c>
      <c r="F562" s="92">
        <f>VLOOKUP($B562,User!$C$13:$M$23,2,0)+VLOOKUP($C562,User!$C$13:$M$23,2,0)+VLOOKUP($D562,User!$C$13:$M$23,2,0)+VLOOKUP($E562,User!$C$13:$M$23,2,0)</f>
        <v>84</v>
      </c>
      <c r="G562" s="93">
        <f>VLOOKUP($B562,User!$C$13:$M$23,4,0)+VLOOKUP($C562,User!$C$13:$M$23,4,0)+VLOOKUP($D562,User!$C$13:$M$23,4,0)+VLOOKUP($E562,User!$C$13:$M$23,4,0)</f>
        <v>1152</v>
      </c>
      <c r="H562" s="94">
        <f>VLOOKUP($B562,User!$C$13:$M$23,11,0)+VLOOKUP($C562,User!$C$13:$M$23,11,0)+VLOOKUP($D562,User!$C$13:$M$23,11,0)+VLOOKUP($E562,User!$C$13:$M$23,11,0)</f>
        <v>10800</v>
      </c>
      <c r="I562" s="87">
        <f t="shared" si="8"/>
        <v>4</v>
      </c>
    </row>
    <row r="563" spans="2:9" ht="16.5" thickBot="1" x14ac:dyDescent="0.3">
      <c r="B563" s="69" t="s">
        <v>19</v>
      </c>
      <c r="C563" s="70" t="s">
        <v>20</v>
      </c>
      <c r="D563" s="70" t="s">
        <v>21</v>
      </c>
      <c r="E563" s="75" t="s">
        <v>22</v>
      </c>
      <c r="F563" s="92">
        <f>VLOOKUP($B563,User!$C$13:$M$23,2,0)+VLOOKUP($C563,User!$C$13:$M$23,2,0)+VLOOKUP($D563,User!$C$13:$M$23,2,0)+VLOOKUP($E563,User!$C$13:$M$23,2,0)</f>
        <v>72</v>
      </c>
      <c r="G563" s="93">
        <f>VLOOKUP($B563,User!$C$13:$M$23,4,0)+VLOOKUP($C563,User!$C$13:$M$23,4,0)+VLOOKUP($D563,User!$C$13:$M$23,4,0)+VLOOKUP($E563,User!$C$13:$M$23,4,0)</f>
        <v>896</v>
      </c>
      <c r="H563" s="94">
        <f>VLOOKUP($B563,User!$C$13:$M$23,11,0)+VLOOKUP($C563,User!$C$13:$M$23,11,0)+VLOOKUP($D563,User!$C$13:$M$23,11,0)+VLOOKUP($E563,User!$C$13:$M$23,11,0)</f>
        <v>14400</v>
      </c>
      <c r="I563" s="88">
        <f t="shared" si="8"/>
        <v>4</v>
      </c>
    </row>
  </sheetData>
  <dataConsolidate/>
  <mergeCells count="4">
    <mergeCell ref="B1:E1"/>
    <mergeCell ref="F1:H1"/>
    <mergeCell ref="I1:I2"/>
    <mergeCell ref="J1:J2"/>
  </mergeCells>
  <conditionalFormatting sqref="C3:E563">
    <cfRule type="expression" dxfId="0" priority="1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32"/>
  <sheetViews>
    <sheetView zoomScale="80" zoomScaleNormal="80" workbookViewId="0">
      <selection activeCell="P2" sqref="P2"/>
    </sheetView>
  </sheetViews>
  <sheetFormatPr defaultRowHeight="15" x14ac:dyDescent="0.25"/>
  <cols>
    <col min="10" max="13" width="9.140625" customWidth="1"/>
  </cols>
  <sheetData>
    <row r="1" spans="1:15" ht="16.5" thickBot="1" x14ac:dyDescent="0.3">
      <c r="A1" s="121" t="s">
        <v>51</v>
      </c>
      <c r="B1" s="9" t="s">
        <v>5</v>
      </c>
      <c r="C1" s="2" t="s">
        <v>7</v>
      </c>
      <c r="D1" s="7" t="s">
        <v>11</v>
      </c>
      <c r="E1" s="9" t="s">
        <v>1</v>
      </c>
      <c r="F1" s="119" t="s">
        <v>42</v>
      </c>
      <c r="G1" s="120" t="s">
        <v>43</v>
      </c>
      <c r="H1" s="184" t="s">
        <v>44</v>
      </c>
      <c r="I1" s="184" t="s">
        <v>45</v>
      </c>
      <c r="J1" s="185" t="s">
        <v>23</v>
      </c>
      <c r="K1" s="186" t="s">
        <v>24</v>
      </c>
      <c r="L1" s="184" t="s">
        <v>25</v>
      </c>
      <c r="M1" s="179" t="s">
        <v>32</v>
      </c>
    </row>
    <row r="2" spans="1:15" ht="16.5" thickBot="1" x14ac:dyDescent="0.3">
      <c r="A2" s="183"/>
      <c r="B2" s="187"/>
      <c r="C2" s="62"/>
      <c r="D2" s="55"/>
      <c r="E2" s="55"/>
      <c r="F2" s="99"/>
      <c r="G2" s="99"/>
      <c r="H2" s="99"/>
      <c r="I2" s="99"/>
      <c r="J2" s="99"/>
      <c r="K2" s="99"/>
      <c r="L2" s="99"/>
      <c r="M2" s="99"/>
      <c r="O2" t="s">
        <v>55</v>
      </c>
    </row>
    <row r="3" spans="1:15" x14ac:dyDescent="0.25">
      <c r="L3" s="178"/>
    </row>
    <row r="4" spans="1:15" x14ac:dyDescent="0.25">
      <c r="L4" s="178"/>
    </row>
    <row r="5" spans="1:15" x14ac:dyDescent="0.25">
      <c r="L5" s="178"/>
    </row>
    <row r="6" spans="1:15" x14ac:dyDescent="0.25">
      <c r="L6" s="178"/>
    </row>
    <row r="7" spans="1:15" x14ac:dyDescent="0.25">
      <c r="L7" s="178"/>
    </row>
    <row r="8" spans="1:15" x14ac:dyDescent="0.25">
      <c r="L8" s="178"/>
    </row>
    <row r="9" spans="1:15" x14ac:dyDescent="0.25">
      <c r="L9" s="178"/>
    </row>
    <row r="10" spans="1:15" x14ac:dyDescent="0.25">
      <c r="L10" s="178"/>
    </row>
    <row r="11" spans="1:15" x14ac:dyDescent="0.25">
      <c r="L11" s="178"/>
    </row>
    <row r="12" spans="1:15" x14ac:dyDescent="0.25">
      <c r="L12" s="178"/>
    </row>
    <row r="13" spans="1:15" x14ac:dyDescent="0.25">
      <c r="L13" s="178"/>
    </row>
    <row r="14" spans="1:15" x14ac:dyDescent="0.25">
      <c r="L14" s="178"/>
    </row>
    <row r="32" spans="1:7" ht="15.75" x14ac:dyDescent="0.25">
      <c r="A32" s="180"/>
      <c r="B32" s="181"/>
      <c r="C32" s="182"/>
      <c r="D32" s="182"/>
      <c r="E32" s="181"/>
      <c r="F32" s="180"/>
      <c r="G32" s="1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User</vt:lpstr>
      <vt:lpstr>BPN2 Mode</vt:lpstr>
      <vt:lpstr>Automatic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2016-04-11T08:57:47Z</dcterms:modified>
</cp:coreProperties>
</file>