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"/>
    </mc:Choice>
  </mc:AlternateContent>
  <bookViews>
    <workbookView xWindow="0" yWindow="90" windowWidth="15195" windowHeight="8700"/>
  </bookViews>
  <sheets>
    <sheet name="Табель" sheetId="39677" r:id="rId1"/>
    <sheet name="Исходные данные" sheetId="39678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_xlnm.Print_Area" localSheetId="0">Табель!$A$1:$FO$35</definedName>
    <definedName name="празд">Календарь!$G$3:$G$23</definedName>
    <definedName name="предпр">Календарь!$F$3:$F$23</definedName>
  </definedNames>
  <calcPr calcId="152511"/>
</workbook>
</file>

<file path=xl/calcChain.xml><?xml version="1.0" encoding="utf-8"?>
<calcChain xmlns="http://schemas.openxmlformats.org/spreadsheetml/2006/main">
  <c r="AH13" i="39677" l="1"/>
  <c r="Y19" i="39677" l="1"/>
  <c r="M19" i="39677"/>
  <c r="C19" i="39677"/>
  <c r="Y17" i="39677"/>
  <c r="M17" i="39677"/>
  <c r="C17" i="39677"/>
  <c r="Y15" i="39677"/>
  <c r="M15" i="39677"/>
  <c r="C15" i="39677"/>
  <c r="FE11" i="39677" l="1"/>
  <c r="FA11" i="39677"/>
  <c r="EW11" i="39677"/>
  <c r="ES11" i="39677"/>
  <c r="EO11" i="39677"/>
  <c r="EK11" i="39677"/>
  <c r="EG11" i="39677"/>
  <c r="EC11" i="39677"/>
  <c r="DY11" i="39677"/>
  <c r="DU11" i="39677"/>
  <c r="DQ11" i="39677"/>
  <c r="DM11" i="39677"/>
  <c r="DI11" i="39677"/>
  <c r="DE11" i="39677"/>
  <c r="DA11" i="39677"/>
  <c r="CW11" i="39677"/>
  <c r="CL11" i="39677"/>
  <c r="CH11" i="39677"/>
  <c r="CD11" i="39677"/>
  <c r="BZ11" i="39677"/>
  <c r="BV11" i="39677"/>
  <c r="BR11" i="39677"/>
  <c r="BN11" i="39677"/>
  <c r="BJ11" i="39677"/>
  <c r="BF11" i="39677"/>
  <c r="BB11" i="39677"/>
  <c r="AX11" i="39677"/>
  <c r="AT11" i="39677"/>
  <c r="AP11" i="39677"/>
  <c r="AP22" i="39677" s="1"/>
  <c r="AL11" i="39677"/>
  <c r="AH11" i="39677"/>
  <c r="AH16" i="39677" s="1"/>
  <c r="C32" i="39677"/>
  <c r="AG32" i="39677"/>
  <c r="J32" i="39677"/>
  <c r="CP24" i="39677"/>
  <c r="CP22" i="39677"/>
  <c r="CP20" i="39677"/>
  <c r="CP18" i="39677"/>
  <c r="Y13" i="39677"/>
  <c r="M13" i="39677"/>
  <c r="C13" i="39677"/>
  <c r="F17" i="39679"/>
  <c r="AL24" i="39677" l="1"/>
  <c r="AL14" i="39677"/>
  <c r="CW22" i="39677"/>
  <c r="CW14" i="39677"/>
  <c r="CW24" i="39677"/>
  <c r="CW20" i="39677"/>
  <c r="CW18" i="39677"/>
  <c r="CW16" i="39677"/>
  <c r="DE22" i="39677"/>
  <c r="DE14" i="39677"/>
  <c r="DE24" i="39677"/>
  <c r="DE16" i="39677"/>
  <c r="DE18" i="39677"/>
  <c r="DE20" i="39677"/>
  <c r="EC18" i="39677"/>
  <c r="EC20" i="39677"/>
  <c r="EC24" i="39677"/>
  <c r="EC22" i="39677"/>
  <c r="EC14" i="39677"/>
  <c r="EC16" i="39677"/>
  <c r="DA24" i="39677"/>
  <c r="DA16" i="39677"/>
  <c r="DA14" i="39677"/>
  <c r="DA18" i="39677"/>
  <c r="DA22" i="39677"/>
  <c r="DA20" i="39677"/>
  <c r="DQ24" i="39677"/>
  <c r="DQ16" i="39677"/>
  <c r="DQ18" i="39677"/>
  <c r="DQ20" i="39677"/>
  <c r="DQ22" i="39677"/>
  <c r="DQ14" i="39677"/>
  <c r="EG24" i="39677"/>
  <c r="EG16" i="39677"/>
  <c r="EG14" i="39677"/>
  <c r="EG18" i="39677"/>
  <c r="EG22" i="39677"/>
  <c r="EG20" i="39677"/>
  <c r="EW18" i="39677"/>
  <c r="EW20" i="39677"/>
  <c r="EW22" i="39677"/>
  <c r="EW14" i="39677"/>
  <c r="EW24" i="39677"/>
  <c r="EW16" i="39677"/>
  <c r="FA24" i="39677"/>
  <c r="FA16" i="39677"/>
  <c r="FA18" i="39677"/>
  <c r="FA20" i="39677"/>
  <c r="FA22" i="39677"/>
  <c r="FA14" i="39677"/>
  <c r="DI20" i="39677"/>
  <c r="DI22" i="39677"/>
  <c r="DI14" i="39677"/>
  <c r="DI24" i="39677"/>
  <c r="DI16" i="39677"/>
  <c r="DI18" i="39677"/>
  <c r="DY20" i="39677"/>
  <c r="DY22" i="39677"/>
  <c r="DY14" i="39677"/>
  <c r="DY18" i="39677"/>
  <c r="DY24" i="39677"/>
  <c r="DY16" i="39677"/>
  <c r="EO22" i="39677"/>
  <c r="EO14" i="39677"/>
  <c r="EO24" i="39677"/>
  <c r="EO16" i="39677"/>
  <c r="EO18" i="39677"/>
  <c r="EO20" i="39677"/>
  <c r="FE22" i="39677"/>
  <c r="FE14" i="39677"/>
  <c r="FE24" i="39677"/>
  <c r="FE16" i="39677"/>
  <c r="FE20" i="39677"/>
  <c r="FE18" i="39677"/>
  <c r="DU22" i="39677"/>
  <c r="DU14" i="39677"/>
  <c r="DU24" i="39677"/>
  <c r="DU16" i="39677"/>
  <c r="DU20" i="39677"/>
  <c r="DU18" i="39677"/>
  <c r="DM18" i="39677"/>
  <c r="DM20" i="39677"/>
  <c r="DM22" i="39677"/>
  <c r="DM14" i="39677"/>
  <c r="DM24" i="39677"/>
  <c r="DM16" i="39677"/>
  <c r="ES20" i="39677"/>
  <c r="ES22" i="39677"/>
  <c r="ES14" i="39677"/>
  <c r="ES24" i="39677"/>
  <c r="ES16" i="39677"/>
  <c r="ES18" i="39677"/>
  <c r="EK24" i="39677"/>
  <c r="EK22" i="39677"/>
  <c r="EK20" i="39677"/>
  <c r="EK18" i="39677"/>
  <c r="EK16" i="39677"/>
  <c r="EK14" i="39677"/>
  <c r="AX24" i="39677"/>
  <c r="BN24" i="39677"/>
  <c r="CD24" i="39677"/>
  <c r="FI23" i="39677" s="1"/>
  <c r="AP16" i="39677"/>
  <c r="AP18" i="39677"/>
  <c r="AP20" i="39677"/>
  <c r="AL22" i="39677"/>
  <c r="BB18" i="39677"/>
  <c r="BR18" i="39677"/>
  <c r="CH14" i="39677"/>
  <c r="AP14" i="39677"/>
  <c r="AL16" i="39677"/>
  <c r="AL18" i="39677"/>
  <c r="AL20" i="39677"/>
  <c r="AH24" i="39677"/>
  <c r="BF20" i="39677"/>
  <c r="BV20" i="39677"/>
  <c r="CL24" i="39677"/>
  <c r="AH14" i="39677"/>
  <c r="AH18" i="39677"/>
  <c r="AH20" i="39677"/>
  <c r="AH22" i="39677"/>
  <c r="AP24" i="39677"/>
  <c r="AT16" i="39677"/>
  <c r="BJ22" i="39677"/>
  <c r="BZ22" i="39677"/>
  <c r="BJ18" i="39677"/>
  <c r="CD20" i="39677"/>
  <c r="FI19" i="39677" s="1"/>
  <c r="BZ18" i="39677"/>
  <c r="BB22" i="39677"/>
  <c r="BN20" i="39677"/>
  <c r="AX20" i="39677"/>
  <c r="BR22" i="39677"/>
  <c r="CL14" i="39677"/>
  <c r="CL22" i="39677"/>
  <c r="CL16" i="39677"/>
  <c r="CL18" i="39677"/>
  <c r="CL20" i="39677"/>
  <c r="BV24" i="39677"/>
  <c r="BF24" i="39677"/>
  <c r="BZ14" i="39677"/>
  <c r="BJ14" i="39677"/>
  <c r="BZ16" i="39677"/>
  <c r="BJ16" i="39677"/>
  <c r="CD18" i="39677"/>
  <c r="FI17" i="39677" s="1"/>
  <c r="BN18" i="39677"/>
  <c r="AX18" i="39677"/>
  <c r="BR20" i="39677"/>
  <c r="BB20" i="39677"/>
  <c r="BV22" i="39677"/>
  <c r="BF22" i="39677"/>
  <c r="BZ24" i="39677"/>
  <c r="BJ24" i="39677"/>
  <c r="BV14" i="39677"/>
  <c r="BV16" i="39677"/>
  <c r="BF16" i="39677"/>
  <c r="BR14" i="39677"/>
  <c r="BR16" i="39677"/>
  <c r="BB16" i="39677"/>
  <c r="BV18" i="39677"/>
  <c r="BF18" i="39677"/>
  <c r="BZ20" i="39677"/>
  <c r="BJ20" i="39677"/>
  <c r="CD22" i="39677"/>
  <c r="FI21" i="39677" s="1"/>
  <c r="BN22" i="39677"/>
  <c r="AX22" i="39677"/>
  <c r="BR24" i="39677"/>
  <c r="BB24" i="39677"/>
  <c r="CD14" i="39677"/>
  <c r="BN14" i="39677"/>
  <c r="CD16" i="39677"/>
  <c r="FI15" i="39677" s="1"/>
  <c r="BN16" i="39677"/>
  <c r="AX16" i="39677"/>
  <c r="CH16" i="39677"/>
  <c r="CH20" i="39677"/>
  <c r="CH24" i="39677"/>
  <c r="CH18" i="39677"/>
  <c r="CH22" i="39677"/>
  <c r="AT24" i="39677"/>
  <c r="AT22" i="39677"/>
  <c r="AT14" i="39677"/>
  <c r="AT20" i="39677"/>
  <c r="AT18" i="39677"/>
  <c r="FI13" i="39677" l="1"/>
  <c r="CP23" i="39677"/>
  <c r="CP21" i="39677"/>
  <c r="CP19" i="39677"/>
  <c r="CP17" i="39677"/>
</calcChain>
</file>

<file path=xl/sharedStrings.xml><?xml version="1.0" encoding="utf-8"?>
<sst xmlns="http://schemas.openxmlformats.org/spreadsheetml/2006/main" count="93" uniqueCount="71">
  <si>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</si>
  <si>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</si>
  <si>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</si>
  <si>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</si>
  <si>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</si>
  <si>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</si>
  <si>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</si>
  <si>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</si>
  <si>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</si>
  <si>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</si>
  <si>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</si>
  <si>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</si>
  <si>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</si>
  <si>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</si>
  <si>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</si>
  <si>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</si>
  <si>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</si>
  <si>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</si>
  <si>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</si>
  <si>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</si>
  <si>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</si>
  <si>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</si>
  <si>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</si>
  <si>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</si>
  <si>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</si>
  <si>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</si>
  <si>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</si>
  <si>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</si>
  <si>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</si>
  <si>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</si>
  <si>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</si>
  <si>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</si>
  <si>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</si>
  <si>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</si>
  <si>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</si>
  <si>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</si>
  <si>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</si>
  <si>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</si>
  <si>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</si>
  <si>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</si>
  <si>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</si>
  <si>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</si>
  <si>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</si>
  <si>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</si>
  <si>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</si>
  <si>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</si>
  <si>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</si>
  <si>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</si>
  <si>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15</t>
  </si>
  <si>
    <t>16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</si>
  <si>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</si>
  <si>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</si>
  <si>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</si>
  <si>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</si>
  <si>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</si>
  <si>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</si>
  <si>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</si>
  <si>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</si>
  <si>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</si>
  <si>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</si>
  <si>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</si>
  <si>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</si>
  <si>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</si>
  <si>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Здесь должны быть часы 8 (или 7 если предпраздничный день)</t>
  </si>
  <si>
    <t>Ф.И.О.</t>
  </si>
  <si>
    <t>Табельный номер</t>
  </si>
  <si>
    <t>Должность</t>
  </si>
  <si>
    <t>СУММ_ЧАСОВ</t>
  </si>
  <si>
    <t>Может быть: О; К; НН</t>
  </si>
  <si>
    <t>СУММ_дней</t>
  </si>
  <si>
    <t>Формула 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</si>
</sst>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8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3" fillId="0" borderId="0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8" xfId="0" applyFont="1" applyBorder="1"/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/>
    <xf numFmtId="0" fontId="1" fillId="0" borderId="9" xfId="0" applyFont="1" applyBorder="1" applyAlignment="1"/>
    <xf numFmtId="0" fontId="8" fillId="0" borderId="0" xfId="1" applyFont="1" applyBorder="1" applyAlignment="1" applyProtection="1">
      <alignment horizontal="right"/>
    </xf>
    <xf numFmtId="0" fontId="10" fillId="2" borderId="18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3" fillId="2" borderId="18" xfId="0" applyFont="1" applyFill="1" applyBorder="1" applyAlignment="1">
      <alignment vertical="top"/>
    </xf>
    <xf numFmtId="16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/>
    </xf>
    <xf numFmtId="14" fontId="13" fillId="3" borderId="18" xfId="0" applyNumberFormat="1" applyFont="1" applyFill="1" applyBorder="1" applyAlignment="1">
      <alignment horizontal="center" vertical="top"/>
    </xf>
    <xf numFmtId="14" fontId="10" fillId="3" borderId="18" xfId="0" applyNumberFormat="1" applyFont="1" applyFill="1" applyBorder="1" applyAlignment="1">
      <alignment horizontal="center" vertical="top"/>
    </xf>
    <xf numFmtId="14" fontId="13" fillId="2" borderId="18" xfId="0" applyNumberFormat="1" applyFont="1" applyFill="1" applyBorder="1"/>
    <xf numFmtId="14" fontId="10" fillId="0" borderId="18" xfId="0" applyNumberFormat="1" applyFont="1" applyBorder="1" applyAlignment="1">
      <alignment vertical="top"/>
    </xf>
    <xf numFmtId="0" fontId="14" fillId="4" borderId="18" xfId="0" applyFont="1" applyFill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18" xfId="0" applyFont="1" applyBorder="1"/>
    <xf numFmtId="0" fontId="11" fillId="2" borderId="18" xfId="0" applyFont="1" applyFill="1" applyBorder="1"/>
    <xf numFmtId="0" fontId="10" fillId="2" borderId="18" xfId="0" applyFont="1" applyFill="1" applyBorder="1"/>
    <xf numFmtId="14" fontId="10" fillId="2" borderId="18" xfId="0" applyNumberFormat="1" applyFont="1" applyFill="1" applyBorder="1"/>
    <xf numFmtId="14" fontId="10" fillId="0" borderId="18" xfId="0" applyNumberFormat="1" applyFont="1" applyBorder="1"/>
    <xf numFmtId="0" fontId="0" fillId="0" borderId="18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165" fontId="15" fillId="0" borderId="18" xfId="0" applyNumberFormat="1" applyFont="1" applyFill="1" applyBorder="1" applyAlignment="1">
      <alignment horizontal="center" vertical="center"/>
    </xf>
    <xf numFmtId="165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6" fillId="0" borderId="0" xfId="0" applyFont="1"/>
    <xf numFmtId="0" fontId="16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" fillId="6" borderId="0" xfId="0" applyFont="1" applyFill="1"/>
    <xf numFmtId="1" fontId="17" fillId="8" borderId="19" xfId="0" applyNumberFormat="1" applyFont="1" applyFill="1" applyBorder="1" applyAlignment="1">
      <alignment horizontal="right" vertical="center"/>
    </xf>
    <xf numFmtId="1" fontId="17" fillId="8" borderId="11" xfId="0" applyNumberFormat="1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6" fontId="1" fillId="0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10" xfId="0" applyNumberFormat="1" applyFont="1" applyFill="1" applyBorder="1" applyAlignment="1">
      <alignment horizontal="center"/>
    </xf>
    <xf numFmtId="0" fontId="1" fillId="0" borderId="0" xfId="0" applyFont="1" applyAlignment="1"/>
    <xf numFmtId="3" fontId="1" fillId="0" borderId="10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7" fontId="3" fillId="0" borderId="19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2" fillId="0" borderId="5" xfId="0" applyFont="1" applyBorder="1" applyAlignment="1">
      <alignment horizontal="center"/>
    </xf>
    <xf numFmtId="0" fontId="1" fillId="0" borderId="0" xfId="0" applyFont="1" applyBorder="1"/>
    <xf numFmtId="1" fontId="17" fillId="0" borderId="19" xfId="0" applyNumberFormat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>
      <alignment horizontal="left" vertical="center"/>
    </xf>
    <xf numFmtId="1" fontId="17" fillId="0" borderId="20" xfId="0" applyNumberFormat="1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5"/>
  <sheetViews>
    <sheetView showZeros="0" tabSelected="1" view="pageBreakPreview" topLeftCell="A10" zoomScale="145" zoomScaleNormal="100" zoomScaleSheetLayoutView="145" workbookViewId="0">
      <selection activeCell="DQ15" sqref="DQ15:DT15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92" width="0.85546875" style="1"/>
    <col min="93" max="93" width="0.85546875" style="1" customWidth="1"/>
    <col min="94" max="96" width="0.85546875" style="1"/>
    <col min="97" max="97" width="13.85546875" style="1" customWidth="1"/>
    <col min="98" max="99" width="0.85546875" style="1"/>
    <col min="100" max="100" width="11.85546875" style="1" customWidth="1"/>
    <col min="101" max="103" width="0.85546875" style="1"/>
    <col min="104" max="104" width="0.85546875" style="1" customWidth="1"/>
    <col min="105" max="170" width="0.85546875" style="1"/>
    <col min="171" max="171" width="1.7109375" style="1" customWidth="1"/>
    <col min="172" max="16384" width="0.85546875" style="1"/>
  </cols>
  <sheetData>
    <row r="1" spans="1:171" s="30" customFormat="1" ht="15" x14ac:dyDescent="0.25">
      <c r="AW1" s="31"/>
      <c r="AX1" s="31"/>
      <c r="AY1" s="31"/>
      <c r="AZ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7" t="s">
        <v>27</v>
      </c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3"/>
    </row>
    <row r="2" spans="1:171" s="3" customFormat="1" ht="15.75" customHeight="1" thickBo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92" t="s">
        <v>9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5"/>
      <c r="FA2" s="145" t="s">
        <v>22</v>
      </c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7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148" t="s">
        <v>10</v>
      </c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50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93" t="s">
        <v>48</v>
      </c>
      <c r="BS4" s="93"/>
      <c r="BT4" s="93"/>
      <c r="BU4" s="93"/>
      <c r="BV4" s="93"/>
      <c r="BW4" s="93"/>
      <c r="BX4" s="7"/>
      <c r="BY4" s="95" t="s">
        <v>55</v>
      </c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6">
        <v>20</v>
      </c>
      <c r="CS4" s="96"/>
      <c r="CT4" s="96"/>
      <c r="CU4" s="96"/>
      <c r="CV4" s="97" t="s">
        <v>49</v>
      </c>
      <c r="CW4" s="97"/>
      <c r="CX4" s="97"/>
      <c r="CY4" s="97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151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3"/>
    </row>
    <row r="5" spans="1:171" s="3" customFormat="1" ht="16.5" customHeight="1" x14ac:dyDescent="0.2">
      <c r="A5" s="3" t="s">
        <v>6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151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3"/>
    </row>
    <row r="6" spans="1:171" s="3" customFormat="1" ht="16.5" customHeight="1" x14ac:dyDescent="0.2">
      <c r="A6" s="3" t="s">
        <v>7</v>
      </c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151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3"/>
    </row>
    <row r="7" spans="1:171" s="3" customFormat="1" ht="16.5" customHeight="1" x14ac:dyDescent="0.2">
      <c r="A7" s="3" t="s">
        <v>26</v>
      </c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151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3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154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6"/>
    </row>
    <row r="9" spans="1:171" s="3" customFormat="1" ht="12.75" customHeight="1" x14ac:dyDescent="0.2"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27" customFormat="1" ht="17.25" customHeight="1" x14ac:dyDescent="0.2">
      <c r="A10" s="128" t="s">
        <v>28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124" t="s">
        <v>14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7"/>
      <c r="Y10" s="132" t="s">
        <v>13</v>
      </c>
      <c r="Z10" s="133"/>
      <c r="AA10" s="133"/>
      <c r="AB10" s="133"/>
      <c r="AC10" s="133"/>
      <c r="AD10" s="133"/>
      <c r="AE10" s="133"/>
      <c r="AF10" s="133"/>
      <c r="AG10" s="134"/>
      <c r="AH10" s="124" t="s">
        <v>11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</row>
    <row r="11" spans="1:171" s="27" customFormat="1" ht="58.5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  <c r="M11" s="138"/>
      <c r="N11" s="139"/>
      <c r="O11" s="139"/>
      <c r="P11" s="139"/>
      <c r="Q11" s="139"/>
      <c r="R11" s="140"/>
      <c r="S11" s="138"/>
      <c r="T11" s="139"/>
      <c r="U11" s="139"/>
      <c r="V11" s="139"/>
      <c r="W11" s="139"/>
      <c r="X11" s="140"/>
      <c r="Y11" s="135"/>
      <c r="Z11" s="136"/>
      <c r="AA11" s="136"/>
      <c r="AB11" s="136"/>
      <c r="AC11" s="136"/>
      <c r="AD11" s="136"/>
      <c r="AE11" s="136"/>
      <c r="AF11" s="136"/>
      <c r="AG11" s="137"/>
      <c r="AH11" s="121">
        <f>DATE(CV4,VLOOKUP(BY4,Календарь!A1:B12,2,0),1)</f>
        <v>5997</v>
      </c>
      <c r="AI11" s="122"/>
      <c r="AJ11" s="122"/>
      <c r="AK11" s="123"/>
      <c r="AL11" s="121">
        <f>DATE(CV4,VLOOKUP(BY4,Календарь!A1:B12,2,0),1+COLUMN(A:A))</f>
        <v>5998</v>
      </c>
      <c r="AM11" s="122"/>
      <c r="AN11" s="122"/>
      <c r="AO11" s="123"/>
      <c r="AP11" s="121">
        <f>DATE(CV4,VLOOKUP(BY4,Календарь!A1:B12,2,0),1+COLUMN(B:B))</f>
        <v>5999</v>
      </c>
      <c r="AQ11" s="122"/>
      <c r="AR11" s="122"/>
      <c r="AS11" s="123"/>
      <c r="AT11" s="121">
        <f>DATE(CV4,VLOOKUP(BY4,Календарь!A1:B12,2,0),1+COLUMN(C:C))</f>
        <v>6000</v>
      </c>
      <c r="AU11" s="122"/>
      <c r="AV11" s="122"/>
      <c r="AW11" s="123"/>
      <c r="AX11" s="121">
        <f>DATE(CV4,VLOOKUP(BY4,Календарь!A1:B12,2,0),1+COLUMN(D:D))</f>
        <v>6001</v>
      </c>
      <c r="AY11" s="122"/>
      <c r="AZ11" s="122"/>
      <c r="BA11" s="123"/>
      <c r="BB11" s="121">
        <f>DATE(CV4,VLOOKUP(BY4,Календарь!A1:B12,2,0),1+COLUMN(E:E))</f>
        <v>6002</v>
      </c>
      <c r="BC11" s="122"/>
      <c r="BD11" s="122"/>
      <c r="BE11" s="123"/>
      <c r="BF11" s="121">
        <f>DATE(CV4,VLOOKUP(BY4,Календарь!A1:B12,2,0),1+COLUMN(F:F))</f>
        <v>6003</v>
      </c>
      <c r="BG11" s="122"/>
      <c r="BH11" s="122"/>
      <c r="BI11" s="123"/>
      <c r="BJ11" s="121">
        <f>DATE(CV4,VLOOKUP(BY4,Календарь!A1:B12,2,0),1+COLUMN(G:G))</f>
        <v>6004</v>
      </c>
      <c r="BK11" s="122"/>
      <c r="BL11" s="122"/>
      <c r="BM11" s="123"/>
      <c r="BN11" s="121">
        <f>DATE(CV4,VLOOKUP(BY4,Календарь!A1:B12,2,0),1+COLUMN(H:H))</f>
        <v>6005</v>
      </c>
      <c r="BO11" s="122"/>
      <c r="BP11" s="122"/>
      <c r="BQ11" s="123"/>
      <c r="BR11" s="121">
        <f>DATE(CV4,VLOOKUP(BY4,Календарь!A1:B12,2,0),1+COLUMN(I:I))</f>
        <v>6006</v>
      </c>
      <c r="BS11" s="122"/>
      <c r="BT11" s="122"/>
      <c r="BU11" s="123"/>
      <c r="BV11" s="121">
        <f>DATE(CV4,VLOOKUP(BY4,Календарь!A1:B12,2,0),1+COLUMN(J:J))</f>
        <v>6007</v>
      </c>
      <c r="BW11" s="122"/>
      <c r="BX11" s="122"/>
      <c r="BY11" s="123"/>
      <c r="BZ11" s="121">
        <f>DATE(CV4,VLOOKUP(BY4,Календарь!A1:B12,2,0),1+COLUMN(K:K))</f>
        <v>6008</v>
      </c>
      <c r="CA11" s="122"/>
      <c r="CB11" s="122"/>
      <c r="CC11" s="123"/>
      <c r="CD11" s="121">
        <f>DATE(CV4,VLOOKUP(BY4,Календарь!A1:B12,2,0),1+COLUMN(L:L))</f>
        <v>6009</v>
      </c>
      <c r="CE11" s="122"/>
      <c r="CF11" s="122"/>
      <c r="CG11" s="123"/>
      <c r="CH11" s="121">
        <f>DATE(CV4,VLOOKUP(BY4,Календарь!A1:B12,2,0),1+COLUMN(M:M))</f>
        <v>6010</v>
      </c>
      <c r="CI11" s="122"/>
      <c r="CJ11" s="122"/>
      <c r="CK11" s="123"/>
      <c r="CL11" s="121">
        <f>DATE(CV4,VLOOKUP(BY4,Календарь!A1:B12,2,0),1+COLUMN(N:N))</f>
        <v>6011</v>
      </c>
      <c r="CM11" s="122"/>
      <c r="CN11" s="122"/>
      <c r="CO11" s="123"/>
      <c r="CP11" s="126" t="s">
        <v>15</v>
      </c>
      <c r="CQ11" s="125"/>
      <c r="CR11" s="125"/>
      <c r="CS11" s="125"/>
      <c r="CT11" s="125"/>
      <c r="CU11" s="125"/>
      <c r="CV11" s="127"/>
      <c r="CW11" s="121">
        <f>DATE(CV4,VLOOKUP(BY4,Календарь!A1:B12,2,0),1+COLUMN(O:O))</f>
        <v>6012</v>
      </c>
      <c r="CX11" s="122"/>
      <c r="CY11" s="122"/>
      <c r="CZ11" s="123"/>
      <c r="DA11" s="121">
        <f>DATE(CV4,VLOOKUP(BY4,Календарь!A1:B12,2,0),1+COLUMN(P:P))</f>
        <v>6013</v>
      </c>
      <c r="DB11" s="122"/>
      <c r="DC11" s="122"/>
      <c r="DD11" s="123"/>
      <c r="DE11" s="121">
        <f>DATE(CV4,VLOOKUP(BY4,Календарь!A1:B12,2,0),1+COLUMN(Q:Q))</f>
        <v>6014</v>
      </c>
      <c r="DF11" s="122"/>
      <c r="DG11" s="122"/>
      <c r="DH11" s="123"/>
      <c r="DI11" s="121">
        <f>DATE(CV4,VLOOKUP(BY4,Календарь!A1:B12,2,0),1+COLUMN(R:R))</f>
        <v>6015</v>
      </c>
      <c r="DJ11" s="122"/>
      <c r="DK11" s="122"/>
      <c r="DL11" s="123"/>
      <c r="DM11" s="121">
        <f>DATE(CV4,VLOOKUP(BY4,Календарь!A1:B12,2,0),1+COLUMN(S:S))</f>
        <v>6016</v>
      </c>
      <c r="DN11" s="122"/>
      <c r="DO11" s="122"/>
      <c r="DP11" s="123"/>
      <c r="DQ11" s="121">
        <f>DATE(CV4,VLOOKUP(BY4,Календарь!A1:B12,2,0),1+COLUMN(T:T))</f>
        <v>6017</v>
      </c>
      <c r="DR11" s="122"/>
      <c r="DS11" s="122"/>
      <c r="DT11" s="123"/>
      <c r="DU11" s="121">
        <f>DATE(CV4,VLOOKUP(BY4,Календарь!A1:B12,2,0),1+COLUMN(U:U))</f>
        <v>6018</v>
      </c>
      <c r="DV11" s="122"/>
      <c r="DW11" s="122"/>
      <c r="DX11" s="123"/>
      <c r="DY11" s="121">
        <f>DATE(CV4,VLOOKUP(BY4,Календарь!A1:B12,2,0),1+COLUMN(V:V))</f>
        <v>6019</v>
      </c>
      <c r="DZ11" s="122"/>
      <c r="EA11" s="122"/>
      <c r="EB11" s="123"/>
      <c r="EC11" s="121">
        <f>DATE(CV4,VLOOKUP(BY4,Календарь!A1:B12,2,0),1+COLUMN(W:W))</f>
        <v>6020</v>
      </c>
      <c r="ED11" s="122"/>
      <c r="EE11" s="122"/>
      <c r="EF11" s="123"/>
      <c r="EG11" s="121">
        <f>DATE(CV4,VLOOKUP(BY4,Календарь!A1:B12,2,0),1+COLUMN(X:X))</f>
        <v>6021</v>
      </c>
      <c r="EH11" s="122"/>
      <c r="EI11" s="122"/>
      <c r="EJ11" s="123"/>
      <c r="EK11" s="121">
        <f>DATE(CV4,VLOOKUP(BY4,Календарь!A1:B12,2,0),1+COLUMN(Y:Y))</f>
        <v>6022</v>
      </c>
      <c r="EL11" s="122"/>
      <c r="EM11" s="122"/>
      <c r="EN11" s="123"/>
      <c r="EO11" s="121">
        <f>DATE(CV4,VLOOKUP(BY4,Календарь!A1:B12,2,0),1+COLUMN(Z:Z))</f>
        <v>6023</v>
      </c>
      <c r="EP11" s="122"/>
      <c r="EQ11" s="122"/>
      <c r="ER11" s="123"/>
      <c r="ES11" s="121">
        <f>DATE(CV4,VLOOKUP(BY4,Календарь!A1:B12,2,0),1+COLUMN(AA:AA))</f>
        <v>6024</v>
      </c>
      <c r="ET11" s="122"/>
      <c r="EU11" s="122"/>
      <c r="EV11" s="123"/>
      <c r="EW11" s="121">
        <f>IF(DATE(CV4,VLOOKUP(BY4,Календарь!A1:B12,2,0),1+COLUMN(AB:AB))&gt;EOMONTH(DATE(CV4,VLOOKUP(BY4,Календарь!A1:B12,2,0),1),0),"",DATE(CV4,VLOOKUP(BY4,Календарь!A1:B12,2,0),1+COLUMN(AB:AB)))</f>
        <v>6025</v>
      </c>
      <c r="EX11" s="122"/>
      <c r="EY11" s="122"/>
      <c r="EZ11" s="123"/>
      <c r="FA11" s="121">
        <f>IF(DATE(CV4,VLOOKUP(BY4,Календарь!A1:B12,2,0),1+COLUMN(AC:AC))&gt;EOMONTH(DATE(CV4,VLOOKUP(BY4,Календарь!A1:B12,2,0),1),0),"",DATE(CV4,VLOOKUP(BY4,Календарь!A1:B12,2,0),1+COLUMN(AC:AC)))</f>
        <v>6026</v>
      </c>
      <c r="FB11" s="122"/>
      <c r="FC11" s="122"/>
      <c r="FD11" s="123"/>
      <c r="FE11" s="121" t="str">
        <f>IF(DATE(CV4,VLOOKUP(BY4,Календарь!A1:B12,2,0),1+COLUMN(AD:AD))&gt;EOMONTH(DATE(CV4,VLOOKUP(BY4,Календарь!A1:B12,2,0),1),0),"",DATE(CV4,VLOOKUP(BY4,Календарь!A1:B12,2,0),1+COLUMN(AD:AD)))</f>
        <v/>
      </c>
      <c r="FF11" s="122"/>
      <c r="FG11" s="122"/>
      <c r="FH11" s="123"/>
      <c r="FI11" s="126" t="s">
        <v>16</v>
      </c>
      <c r="FJ11" s="125"/>
      <c r="FK11" s="125"/>
      <c r="FL11" s="125"/>
      <c r="FM11" s="125"/>
      <c r="FN11" s="125"/>
      <c r="FO11" s="125"/>
    </row>
    <row r="12" spans="1:171" s="28" customFormat="1" ht="9.75" x14ac:dyDescent="0.2">
      <c r="A12" s="119">
        <v>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>
        <v>2</v>
      </c>
      <c r="N12" s="120"/>
      <c r="O12" s="120"/>
      <c r="P12" s="120"/>
      <c r="Q12" s="120"/>
      <c r="R12" s="119"/>
      <c r="S12" s="116">
        <v>3</v>
      </c>
      <c r="T12" s="120"/>
      <c r="U12" s="120"/>
      <c r="V12" s="120"/>
      <c r="W12" s="120"/>
      <c r="X12" s="119"/>
      <c r="Y12" s="115">
        <v>4</v>
      </c>
      <c r="Z12" s="115"/>
      <c r="AA12" s="115"/>
      <c r="AB12" s="115"/>
      <c r="AC12" s="115"/>
      <c r="AD12" s="115"/>
      <c r="AE12" s="115"/>
      <c r="AF12" s="115"/>
      <c r="AG12" s="115"/>
      <c r="AH12" s="115">
        <v>5</v>
      </c>
      <c r="AI12" s="115"/>
      <c r="AJ12" s="115"/>
      <c r="AK12" s="115"/>
      <c r="AL12" s="115">
        <v>6</v>
      </c>
      <c r="AM12" s="115"/>
      <c r="AN12" s="115"/>
      <c r="AO12" s="115"/>
      <c r="AP12" s="115">
        <v>7</v>
      </c>
      <c r="AQ12" s="115"/>
      <c r="AR12" s="115"/>
      <c r="AS12" s="115"/>
      <c r="AT12" s="115">
        <v>8</v>
      </c>
      <c r="AU12" s="115"/>
      <c r="AV12" s="115"/>
      <c r="AW12" s="115"/>
      <c r="AX12" s="115">
        <v>9</v>
      </c>
      <c r="AY12" s="115"/>
      <c r="AZ12" s="115"/>
      <c r="BA12" s="115"/>
      <c r="BB12" s="115">
        <v>10</v>
      </c>
      <c r="BC12" s="115"/>
      <c r="BD12" s="115"/>
      <c r="BE12" s="115"/>
      <c r="BF12" s="115">
        <v>11</v>
      </c>
      <c r="BG12" s="115"/>
      <c r="BH12" s="115"/>
      <c r="BI12" s="115"/>
      <c r="BJ12" s="115">
        <v>12</v>
      </c>
      <c r="BK12" s="115"/>
      <c r="BL12" s="115"/>
      <c r="BM12" s="115"/>
      <c r="BN12" s="115">
        <v>13</v>
      </c>
      <c r="BO12" s="115"/>
      <c r="BP12" s="115"/>
      <c r="BQ12" s="115"/>
      <c r="BR12" s="115">
        <v>14</v>
      </c>
      <c r="BS12" s="115"/>
      <c r="BT12" s="115"/>
      <c r="BU12" s="115"/>
      <c r="BV12" s="115">
        <v>15</v>
      </c>
      <c r="BW12" s="115"/>
      <c r="BX12" s="115"/>
      <c r="BY12" s="115"/>
      <c r="BZ12" s="115">
        <v>16</v>
      </c>
      <c r="CA12" s="115"/>
      <c r="CB12" s="115"/>
      <c r="CC12" s="115"/>
      <c r="CD12" s="115">
        <v>17</v>
      </c>
      <c r="CE12" s="115"/>
      <c r="CF12" s="115"/>
      <c r="CG12" s="115"/>
      <c r="CH12" s="115">
        <v>18</v>
      </c>
      <c r="CI12" s="115"/>
      <c r="CJ12" s="115"/>
      <c r="CK12" s="115"/>
      <c r="CL12" s="115">
        <v>19</v>
      </c>
      <c r="CM12" s="115"/>
      <c r="CN12" s="115"/>
      <c r="CO12" s="115"/>
      <c r="CP12" s="115">
        <v>20</v>
      </c>
      <c r="CQ12" s="115"/>
      <c r="CR12" s="115"/>
      <c r="CS12" s="115"/>
      <c r="CT12" s="118"/>
      <c r="CU12" s="118"/>
      <c r="CV12" s="118"/>
      <c r="CW12" s="115">
        <v>21</v>
      </c>
      <c r="CX12" s="115"/>
      <c r="CY12" s="115"/>
      <c r="CZ12" s="115"/>
      <c r="DA12" s="115">
        <v>22</v>
      </c>
      <c r="DB12" s="115"/>
      <c r="DC12" s="115"/>
      <c r="DD12" s="115"/>
      <c r="DE12" s="115">
        <v>23</v>
      </c>
      <c r="DF12" s="115"/>
      <c r="DG12" s="115"/>
      <c r="DH12" s="115"/>
      <c r="DI12" s="115">
        <v>24</v>
      </c>
      <c r="DJ12" s="115"/>
      <c r="DK12" s="115"/>
      <c r="DL12" s="115"/>
      <c r="DM12" s="115">
        <v>25</v>
      </c>
      <c r="DN12" s="115"/>
      <c r="DO12" s="115"/>
      <c r="DP12" s="115"/>
      <c r="DQ12" s="115">
        <v>26</v>
      </c>
      <c r="DR12" s="115"/>
      <c r="DS12" s="115"/>
      <c r="DT12" s="115"/>
      <c r="DU12" s="115">
        <v>27</v>
      </c>
      <c r="DV12" s="115"/>
      <c r="DW12" s="115"/>
      <c r="DX12" s="115"/>
      <c r="DY12" s="115">
        <v>28</v>
      </c>
      <c r="DZ12" s="115"/>
      <c r="EA12" s="115"/>
      <c r="EB12" s="115"/>
      <c r="EC12" s="115">
        <v>29</v>
      </c>
      <c r="ED12" s="115"/>
      <c r="EE12" s="115"/>
      <c r="EF12" s="115"/>
      <c r="EG12" s="115">
        <v>30</v>
      </c>
      <c r="EH12" s="115"/>
      <c r="EI12" s="115"/>
      <c r="EJ12" s="115"/>
      <c r="EK12" s="115">
        <v>31</v>
      </c>
      <c r="EL12" s="115"/>
      <c r="EM12" s="115"/>
      <c r="EN12" s="115"/>
      <c r="EO12" s="115">
        <v>32</v>
      </c>
      <c r="EP12" s="115"/>
      <c r="EQ12" s="115"/>
      <c r="ER12" s="115"/>
      <c r="ES12" s="115">
        <v>33</v>
      </c>
      <c r="ET12" s="115"/>
      <c r="EU12" s="115"/>
      <c r="EV12" s="115"/>
      <c r="EW12" s="115">
        <v>34</v>
      </c>
      <c r="EX12" s="115"/>
      <c r="EY12" s="115"/>
      <c r="EZ12" s="115"/>
      <c r="FA12" s="115">
        <v>35</v>
      </c>
      <c r="FB12" s="115"/>
      <c r="FC12" s="115"/>
      <c r="FD12" s="115"/>
      <c r="FE12" s="115">
        <v>36</v>
      </c>
      <c r="FF12" s="115"/>
      <c r="FG12" s="115"/>
      <c r="FH12" s="116"/>
      <c r="FI12" s="115">
        <v>37</v>
      </c>
      <c r="FJ12" s="115"/>
      <c r="FK12" s="115"/>
      <c r="FL12" s="115"/>
      <c r="FM12" s="115"/>
      <c r="FN12" s="115"/>
      <c r="FO12" s="116"/>
    </row>
    <row r="13" spans="1:171" s="27" customFormat="1" ht="21.75" customHeight="1" x14ac:dyDescent="0.2">
      <c r="A13" s="79" t="s">
        <v>17</v>
      </c>
      <c r="B13" s="79"/>
      <c r="C13" s="79">
        <f>'Исходные данные'!C2</f>
        <v>0</v>
      </c>
      <c r="D13" s="79"/>
      <c r="E13" s="79"/>
      <c r="F13" s="79"/>
      <c r="G13" s="79"/>
      <c r="H13" s="79"/>
      <c r="I13" s="79"/>
      <c r="J13" s="79"/>
      <c r="K13" s="79"/>
      <c r="L13" s="87"/>
      <c r="M13" s="81">
        <f>'Исходные данные'!D2</f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109">
        <f>'Исходные данные'!B2</f>
        <v>0</v>
      </c>
      <c r="Z13" s="79"/>
      <c r="AA13" s="79"/>
      <c r="AB13" s="79"/>
      <c r="AC13" s="79"/>
      <c r="AD13" s="79"/>
      <c r="AE13" s="79"/>
      <c r="AF13" s="79"/>
      <c r="AG13" s="87"/>
      <c r="AH13" s="117" t="str">
        <f>IF(AH14="О",(IF(AH11="","",IF(AND(AH11&gt;=$FR14,AH11&lt;=$FT14),"НН",IF(NOT(ISERROR(VLOOKUP(AH11,предпр,1,0)=AH11)),$AH14*8-1,IF(NOT(ISERROR(VLOOKUP(AH11,выхрабд,1,0)=AH11)),$AH14*8,IF(OR(WEEKDAY(AH11,2)&gt;5,ISNUMBER(MATCH(AH11,празд,0)),SUMPRODUCT(1*(AH11=допнер))),"",IF(WEEKDAY(AH11,2)&lt;6,$AH14*8))))))),IF(AH14="Б",8,""))</f>
        <v/>
      </c>
      <c r="AI13" s="117"/>
      <c r="AJ13" s="117"/>
      <c r="AK13" s="117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>
        <v>8</v>
      </c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60" t="s">
        <v>62</v>
      </c>
      <c r="CQ13" s="161"/>
      <c r="CR13" s="161"/>
      <c r="CS13" s="161"/>
      <c r="CT13" s="162">
        <v>1</v>
      </c>
      <c r="CU13" s="162"/>
      <c r="CV13" s="163"/>
      <c r="CW13" s="113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2"/>
      <c r="FI13" s="106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1</v>
      </c>
      <c r="FJ13" s="106"/>
      <c r="FK13" s="106"/>
      <c r="FL13" s="106"/>
      <c r="FM13" s="106"/>
      <c r="FN13" s="106"/>
      <c r="FO13" s="144"/>
    </row>
    <row r="14" spans="1:171" s="27" customFormat="1" ht="18.7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8"/>
      <c r="M14" s="84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110"/>
      <c r="Z14" s="80"/>
      <c r="AA14" s="80"/>
      <c r="AB14" s="80"/>
      <c r="AC14" s="80"/>
      <c r="AD14" s="80"/>
      <c r="AE14" s="80"/>
      <c r="AF14" s="80"/>
      <c r="AG14" s="88"/>
      <c r="AH14" s="102" t="str">
        <f>IF(AH11="","",IF(AND(AH11&gt;=$AI22,AH11&lt;=$AJ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102"/>
      <c r="AJ14" s="102"/>
      <c r="AK14" s="102"/>
      <c r="AL14" s="102" t="str">
        <f>IF(AL11="","",IF(AND(AL11&gt;=$AI22,AL11&lt;=$AJ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102"/>
      <c r="AN14" s="102"/>
      <c r="AO14" s="102"/>
      <c r="AP14" s="102" t="str">
        <f>IF(AP11="","",IF(AND(AP11&gt;=$AI22,AP11&lt;=$AJ22)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4" s="102"/>
      <c r="AR14" s="102"/>
      <c r="AS14" s="102"/>
      <c r="AT14" s="102" t="str">
        <f>IF(AT11="","",IF(AND(AT11&gt;=$AI22,AT11&lt;=$AJ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102"/>
      <c r="AV14" s="102"/>
      <c r="AW14" s="102"/>
      <c r="AX14" s="102" t="s">
        <v>62</v>
      </c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 t="str">
        <f>IF(BJ11="","",IF(AND(BJ11&gt;=$AI22,BJ11&lt;=$AJ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102"/>
      <c r="BL14" s="102"/>
      <c r="BM14" s="102"/>
      <c r="BN14" s="102" t="str">
        <f>IF(BN11="","",IF(AND(BN11&gt;=$AI22,BN11&lt;=$AJ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102"/>
      <c r="BP14" s="102"/>
      <c r="BQ14" s="102"/>
      <c r="BR14" s="102" t="str">
        <f>IF(BR11="","",IF(AND(BR11&gt;=$AI22,BR11&lt;=$AJ22)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4" s="102"/>
      <c r="BT14" s="102"/>
      <c r="BU14" s="102"/>
      <c r="BV14" s="102" t="str">
        <f>IF(BV11="","",IF(AND(BV11&gt;=$AI22,BV11&lt;=$AJ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102"/>
      <c r="BX14" s="102"/>
      <c r="BY14" s="102"/>
      <c r="BZ14" s="102" t="str">
        <f>IF(BZ11="","",IF(AND(BZ11&gt;=$AI22,BZ11&lt;=$AJ22)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4" s="102"/>
      <c r="CB14" s="102"/>
      <c r="CC14" s="102"/>
      <c r="CD14" s="102" t="str">
        <f>IF(CD11="","",IF(AND(CD11&gt;=$AI22,CD11&lt;=$AJ22)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4" s="102"/>
      <c r="CF14" s="102"/>
      <c r="CG14" s="102"/>
      <c r="CH14" s="102" t="str">
        <f>IF(CH11="","",IF(AND(CH11&gt;=$AI22,CH11&lt;=$AJ22)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102"/>
      <c r="CJ14" s="102"/>
      <c r="CK14" s="102"/>
      <c r="CL14" s="102" t="str">
        <f>IF(CL11="","",IF(AND(CL11&gt;=$AI22,CL11&lt;=$AJ22)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102"/>
      <c r="CN14" s="102"/>
      <c r="CO14" s="102"/>
      <c r="CP14" s="160" t="s">
        <v>62</v>
      </c>
      <c r="CQ14" s="161"/>
      <c r="CR14" s="161"/>
      <c r="CS14" s="161"/>
      <c r="CT14" s="162">
        <v>8</v>
      </c>
      <c r="CU14" s="162"/>
      <c r="CV14" s="163"/>
      <c r="CW14" s="102" t="str">
        <f>IF(CW11="","",IF(AND(CW11&gt;=$AI22,CW11&lt;=$AJ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102"/>
      <c r="CY14" s="102"/>
      <c r="CZ14" s="102"/>
      <c r="DA14" s="102" t="str">
        <f>IF(DA11="","",IF(AND(DA11&gt;=$AI22,DA11&lt;=$AJ22)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4" s="102"/>
      <c r="DC14" s="102"/>
      <c r="DD14" s="102"/>
      <c r="DE14" s="102" t="str">
        <f>IF(DE11="","",IF(AND(DE11&gt;=$AI22,DE11&lt;=$AJ22)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102"/>
      <c r="DG14" s="102"/>
      <c r="DH14" s="102"/>
      <c r="DI14" s="102" t="str">
        <f>IF(DI11="","",IF(AND(DI11&gt;=$AI22,DI11&lt;=$AJ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4" s="102"/>
      <c r="DK14" s="102"/>
      <c r="DL14" s="102"/>
      <c r="DM14" s="102" t="str">
        <f>IF(DM11="","",IF(AND(DM11&gt;=$AI22,DM11&lt;=$AJ22)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102"/>
      <c r="DO14" s="102"/>
      <c r="DP14" s="102"/>
      <c r="DQ14" s="102" t="str">
        <f>IF(DQ11="","",IF(AND(DQ11&gt;=$AI22,DQ11&lt;=$AJ22)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102"/>
      <c r="DS14" s="102"/>
      <c r="DT14" s="102"/>
      <c r="DU14" s="102" t="str">
        <f>IF(DU11="","",IF(AND(DU11&gt;=$AI22,DU11&lt;=$AJ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102"/>
      <c r="DW14" s="102"/>
      <c r="DX14" s="102"/>
      <c r="DY14" s="102" t="str">
        <f>IF(DY11="","",IF(AND(DY11&gt;=$AI22,DY11&lt;=$AJ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102"/>
      <c r="EA14" s="102"/>
      <c r="EB14" s="102"/>
      <c r="EC14" s="102" t="str">
        <f>IF(EC11="","",IF(AND(EC11&gt;=$AI22,EC11&lt;=$AJ22)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4" s="102"/>
      <c r="EE14" s="102"/>
      <c r="EF14" s="102"/>
      <c r="EG14" s="102" t="str">
        <f>IF(EG11="","",IF(AND(EG11&gt;=$AI22,EG11&lt;=$AJ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102"/>
      <c r="EI14" s="102"/>
      <c r="EJ14" s="102"/>
      <c r="EK14" s="102" t="str">
        <f>IF(EK11="","",IF(AND(EK11&gt;=$AI22,EK11&lt;=$AJ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4" s="102"/>
      <c r="EM14" s="102"/>
      <c r="EN14" s="102"/>
      <c r="EO14" s="102" t="str">
        <f>IF(EO11="","",IF(AND(EO11&gt;=$AI22,EO11&lt;=$AJ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102"/>
      <c r="EQ14" s="102"/>
      <c r="ER14" s="102"/>
      <c r="ES14" s="102" t="str">
        <f>IF(ES11="","",IF(AND(ES11&gt;=$AI22,ES11&lt;=$AJ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102"/>
      <c r="EU14" s="102"/>
      <c r="EV14" s="102"/>
      <c r="EW14" s="102" t="str">
        <f>IF(EW11="","",IF(AND(EW11&gt;=$AI22,EW11&lt;=$AJ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102"/>
      <c r="EY14" s="102"/>
      <c r="EZ14" s="102"/>
      <c r="FA14" s="102" t="str">
        <f>IF(FA11="","",IF(AND(FA11&gt;=$AI22,FA11&lt;=$A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102"/>
      <c r="FC14" s="102"/>
      <c r="FD14" s="102"/>
      <c r="FE14" s="102" t="str">
        <f>IF(FE11="","",IF(AND(FE11&gt;=$AI22,FE11&lt;=$AJ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102"/>
      <c r="FG14" s="102"/>
      <c r="FH14" s="102"/>
      <c r="FI14" s="142"/>
      <c r="FJ14" s="142"/>
      <c r="FK14" s="142"/>
      <c r="FL14" s="142"/>
      <c r="FM14" s="142"/>
      <c r="FN14" s="142"/>
      <c r="FO14" s="143"/>
    </row>
    <row r="15" spans="1:171" s="27" customFormat="1" ht="15" customHeight="1" x14ac:dyDescent="0.2">
      <c r="A15" s="79" t="s">
        <v>30</v>
      </c>
      <c r="B15" s="79"/>
      <c r="C15" s="79">
        <f>'Исходные данные'!C4</f>
        <v>0</v>
      </c>
      <c r="D15" s="79"/>
      <c r="E15" s="79"/>
      <c r="F15" s="79"/>
      <c r="G15" s="79"/>
      <c r="H15" s="79"/>
      <c r="I15" s="79"/>
      <c r="J15" s="79"/>
      <c r="K15" s="79"/>
      <c r="L15" s="87"/>
      <c r="M15" s="81">
        <f>'Исходные данные'!D4</f>
        <v>0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3"/>
      <c r="Y15" s="109">
        <f>'Исходные данные'!B4</f>
        <v>0</v>
      </c>
      <c r="Z15" s="79"/>
      <c r="AA15" s="79"/>
      <c r="AB15" s="79"/>
      <c r="AC15" s="79"/>
      <c r="AD15" s="79"/>
      <c r="AE15" s="79"/>
      <c r="AF15" s="79"/>
      <c r="AG15" s="87"/>
      <c r="AH15" s="106"/>
      <c r="AI15" s="106"/>
      <c r="AJ15" s="106"/>
      <c r="AK15" s="106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69" t="s">
        <v>68</v>
      </c>
      <c r="CQ15" s="70"/>
      <c r="CR15" s="70"/>
      <c r="CS15" s="70"/>
      <c r="CT15" s="71" t="s">
        <v>69</v>
      </c>
      <c r="CU15" s="71"/>
      <c r="CV15" s="72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7"/>
      <c r="FI15" s="106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106"/>
      <c r="FK15" s="106"/>
      <c r="FL15" s="106"/>
      <c r="FM15" s="106"/>
      <c r="FN15" s="106"/>
      <c r="FO15" s="144"/>
    </row>
    <row r="16" spans="1:171" s="27" customFormat="1" ht="1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8"/>
      <c r="M16" s="84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110"/>
      <c r="Z16" s="80"/>
      <c r="AA16" s="80"/>
      <c r="AB16" s="80"/>
      <c r="AC16" s="80"/>
      <c r="AD16" s="80"/>
      <c r="AE16" s="80"/>
      <c r="AF16" s="80"/>
      <c r="AG16" s="88"/>
      <c r="AH16" s="102" t="str">
        <f>IF(AH11="","",IF(AND(AH11&gt;=$AI24,AH11&lt;=$AJ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102"/>
      <c r="AJ16" s="102"/>
      <c r="AK16" s="102"/>
      <c r="AL16" s="102" t="str">
        <f>IF(AL11="","",IF(AND(AL11&gt;=$AI24,AL11&lt;=$AJ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102"/>
      <c r="AN16" s="102"/>
      <c r="AO16" s="102"/>
      <c r="AP16" s="102" t="str">
        <f>IF(AP11="","",IF(AND(AP11&gt;=$AI24,AP11&lt;=$AJ24)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6" s="102"/>
      <c r="AR16" s="102"/>
      <c r="AS16" s="102"/>
      <c r="AT16" s="102" t="str">
        <f>IF(AT11="","",IF(AND(AT11&gt;=$AI24,AT11&lt;=$AJ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102"/>
      <c r="AV16" s="102"/>
      <c r="AW16" s="102"/>
      <c r="AX16" s="102" t="str">
        <f>IF(AX11="","",IF(AND(AX11&gt;=$AI24,AX11&lt;=$AJ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6" s="102"/>
      <c r="AZ16" s="102"/>
      <c r="BA16" s="102"/>
      <c r="BB16" s="102" t="str">
        <f>IF(BB11="","",IF(AND(BB11&gt;=$AI24,BB11&lt;=$AJ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102"/>
      <c r="BD16" s="102"/>
      <c r="BE16" s="102"/>
      <c r="BF16" s="102" t="str">
        <f>IF(BF11="","",IF(AND(BF11&gt;=$AI24,BF11&lt;=$AJ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102"/>
      <c r="BH16" s="102"/>
      <c r="BI16" s="102"/>
      <c r="BJ16" s="102" t="str">
        <f>IF(BJ11="","",IF(AND(BJ11&gt;=$AI24,BJ11&lt;=$AJ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102"/>
      <c r="BL16" s="102"/>
      <c r="BM16" s="102"/>
      <c r="BN16" s="102" t="str">
        <f>IF(BN11="","",IF(AND(BN11&gt;=$AI24,BN11&lt;=$AJ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102"/>
      <c r="BP16" s="102"/>
      <c r="BQ16" s="102"/>
      <c r="BR16" s="102" t="str">
        <f>IF(BR11="","",IF(AND(BR11&gt;=$AI24,BR11&lt;=$AJ24)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6" s="102"/>
      <c r="BT16" s="102"/>
      <c r="BU16" s="102"/>
      <c r="BV16" s="102" t="str">
        <f>IF(BV11="","",IF(AND(BV11&gt;=$AI24,BV11&lt;=$AJ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102"/>
      <c r="BX16" s="102"/>
      <c r="BY16" s="102"/>
      <c r="BZ16" s="102" t="str">
        <f>IF(BZ11="","",IF(AND(BZ11&gt;=$AI24,BZ11&lt;=$AJ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6" s="102"/>
      <c r="CB16" s="102"/>
      <c r="CC16" s="102"/>
      <c r="CD16" s="102" t="str">
        <f>IF(CD11="","",IF(AND(CD11&gt;=$AI24,CD11&lt;=$AJ24)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6" s="102"/>
      <c r="CF16" s="102"/>
      <c r="CG16" s="102"/>
      <c r="CH16" s="102" t="str">
        <f>IF(CH11="","",IF(AND(CH11&gt;=$AI24,CH11&lt;=$AJ24)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102"/>
      <c r="CJ16" s="102"/>
      <c r="CK16" s="102"/>
      <c r="CL16" s="102" t="str">
        <f>IF(CL11="","",IF(AND(CL11&gt;=$AI24,CL11&lt;=$AJ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102"/>
      <c r="CN16" s="102"/>
      <c r="CO16" s="102"/>
      <c r="CP16" s="69" t="s">
        <v>68</v>
      </c>
      <c r="CQ16" s="70"/>
      <c r="CR16" s="70"/>
      <c r="CS16" s="70"/>
      <c r="CT16" s="71" t="s">
        <v>67</v>
      </c>
      <c r="CU16" s="71"/>
      <c r="CV16" s="72"/>
      <c r="CW16" s="102" t="str">
        <f>IF(CW11="","",IF(AND(CW11&gt;=$AI24,CW11&lt;=$AJ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102"/>
      <c r="CY16" s="102"/>
      <c r="CZ16" s="102"/>
      <c r="DA16" s="102" t="str">
        <f>IF(DA11="","",IF(AND(DA11&gt;=$AI24,DA11&lt;=$AJ24)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6" s="102"/>
      <c r="DC16" s="102"/>
      <c r="DD16" s="102"/>
      <c r="DE16" s="102" t="str">
        <f>IF(DE11="","",IF(AND(DE11&gt;=$AI24,DE11&lt;=$AJ24)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102"/>
      <c r="DG16" s="102"/>
      <c r="DH16" s="102"/>
      <c r="DI16" s="102" t="str">
        <f>IF(DI11="","",IF(AND(DI11&gt;=$AI24,DI11&lt;=$AJ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6" s="102"/>
      <c r="DK16" s="102"/>
      <c r="DL16" s="102"/>
      <c r="DM16" s="102" t="str">
        <f>IF(DM11="","",IF(AND(DM11&gt;=$AI24,DM11&lt;=$AJ24)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102"/>
      <c r="DO16" s="102"/>
      <c r="DP16" s="102"/>
      <c r="DQ16" s="102" t="str">
        <f>IF(DQ11="","",IF(AND(DQ11&gt;=$AI24,DQ11&lt;=$AJ24)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102"/>
      <c r="DS16" s="102"/>
      <c r="DT16" s="102"/>
      <c r="DU16" s="102" t="str">
        <f>IF(DU11="","",IF(AND(DU11&gt;=$AI24,DU11&lt;=$AJ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102"/>
      <c r="DW16" s="102"/>
      <c r="DX16" s="102"/>
      <c r="DY16" s="102" t="str">
        <f>IF(DY11="","",IF(AND(DY11&gt;=$AI24,DY11&lt;=$AJ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102"/>
      <c r="EA16" s="102"/>
      <c r="EB16" s="102"/>
      <c r="EC16" s="102" t="str">
        <f>IF(EC11="","",IF(AND(EC11&gt;=$AI24,EC11&lt;=$AJ24)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6" s="102"/>
      <c r="EE16" s="102"/>
      <c r="EF16" s="102"/>
      <c r="EG16" s="102" t="str">
        <f>IF(EG11="","",IF(AND(EG11&gt;=$AI24,EG11&lt;=$AJ24)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102"/>
      <c r="EI16" s="102"/>
      <c r="EJ16" s="102"/>
      <c r="EK16" s="102" t="str">
        <f>IF(EK11="","",IF(AND(EK11&gt;=$AI24,EK11&lt;=$AJ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6" s="102"/>
      <c r="EM16" s="102"/>
      <c r="EN16" s="102"/>
      <c r="EO16" s="102" t="str">
        <f>IF(EO11="","",IF(AND(EO11&gt;=$AI24,EO11&lt;=$AJ24)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102"/>
      <c r="EQ16" s="102"/>
      <c r="ER16" s="102"/>
      <c r="ES16" s="102" t="str">
        <f>IF(ES11="","",IF(AND(ES11&gt;=$AI24,ES11&lt;=$AJ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102"/>
      <c r="EU16" s="102"/>
      <c r="EV16" s="102"/>
      <c r="EW16" s="102" t="str">
        <f>IF(EW11="","",IF(AND(EW11&gt;=$AI24,EW11&lt;=$AJ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102"/>
      <c r="EY16" s="102"/>
      <c r="EZ16" s="102"/>
      <c r="FA16" s="102" t="str">
        <f>IF(FA11="","",IF(AND(FA11&gt;=$AI24,FA11&lt;=$A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102"/>
      <c r="FC16" s="102"/>
      <c r="FD16" s="102"/>
      <c r="FE16" s="102" t="str">
        <f>IF(FE11="","",IF(AND(FE11&gt;=$AI24,FE11&lt;=$AJ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102"/>
      <c r="FG16" s="102"/>
      <c r="FH16" s="102"/>
      <c r="FI16" s="142"/>
      <c r="FJ16" s="142"/>
      <c r="FK16" s="142"/>
      <c r="FL16" s="142"/>
      <c r="FM16" s="142"/>
      <c r="FN16" s="142"/>
      <c r="FO16" s="143"/>
    </row>
    <row r="17" spans="1:171" s="27" customFormat="1" ht="15" customHeight="1" x14ac:dyDescent="0.2">
      <c r="A17" s="79" t="s">
        <v>31</v>
      </c>
      <c r="B17" s="79"/>
      <c r="C17" s="74">
        <f>'Исходные данные'!C3</f>
        <v>0</v>
      </c>
      <c r="D17" s="74"/>
      <c r="E17" s="74"/>
      <c r="F17" s="74"/>
      <c r="G17" s="74"/>
      <c r="H17" s="74"/>
      <c r="I17" s="74"/>
      <c r="J17" s="74"/>
      <c r="K17" s="74"/>
      <c r="L17" s="75"/>
      <c r="M17" s="81">
        <f>'Исходные данные'!D3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73">
        <f>'Исходные данные'!B3</f>
        <v>0</v>
      </c>
      <c r="Z17" s="74"/>
      <c r="AA17" s="74"/>
      <c r="AB17" s="74"/>
      <c r="AC17" s="74"/>
      <c r="AD17" s="74"/>
      <c r="AE17" s="74"/>
      <c r="AF17" s="74"/>
      <c r="AG17" s="75"/>
      <c r="AH17" s="106"/>
      <c r="AI17" s="106"/>
      <c r="AJ17" s="106"/>
      <c r="AK17" s="106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8">
        <f>COUNTIF(AH18:CO18,"О")*1+COUNTIF(AH18:CO18,"Б")*1+COUNTIF(AH18:CO18,"ОР")*1+COUNTIF(AH18:CO18,"П")*1+COUNTIF(AH18:CO18,"НН")*1+COUNTIF(AH18:CO18,"А")*1+COUNTIF(AH18:CO18,"ВУ")*1+COUNTIF(AH18:CO18,"ОУ")*1+COUNTIF(AH18:CO18,"РП")*1+COUNTIF(AH18:CO18,"К")*1</f>
        <v>0</v>
      </c>
      <c r="CQ17" s="108"/>
      <c r="CR17" s="108"/>
      <c r="CS17" s="108"/>
      <c r="CT17" s="108"/>
      <c r="CU17" s="108"/>
      <c r="CV17" s="108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7"/>
      <c r="FI17" s="106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106"/>
      <c r="FK17" s="106"/>
      <c r="FL17" s="106"/>
      <c r="FM17" s="106"/>
      <c r="FN17" s="106"/>
      <c r="FO17" s="144"/>
    </row>
    <row r="18" spans="1:171" s="27" customFormat="1" ht="15" customHeight="1" x14ac:dyDescent="0.2">
      <c r="A18" s="80"/>
      <c r="B18" s="80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84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6"/>
      <c r="Y18" s="76"/>
      <c r="Z18" s="77"/>
      <c r="AA18" s="77"/>
      <c r="AB18" s="77"/>
      <c r="AC18" s="77"/>
      <c r="AD18" s="77"/>
      <c r="AE18" s="77"/>
      <c r="AF18" s="77"/>
      <c r="AG18" s="78"/>
      <c r="AH18" s="102" t="str">
        <f>IF(AH11="","",IF(AND(AH11&gt;=$AI26,AH11&lt;=$AJ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102"/>
      <c r="AJ18" s="102"/>
      <c r="AK18" s="102"/>
      <c r="AL18" s="102" t="str">
        <f>IF(AL11="","",IF(AND(AL11&gt;=$AI26,AL11&lt;=$AJ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102"/>
      <c r="AN18" s="102"/>
      <c r="AO18" s="102"/>
      <c r="AP18" s="102" t="str">
        <f>IF(AP11="","",IF(AND(AP11&gt;=$AI26,AP11&lt;=$AJ26)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8" s="102"/>
      <c r="AR18" s="102"/>
      <c r="AS18" s="102"/>
      <c r="AT18" s="102" t="str">
        <f>IF(AT11="","",IF(AND(AT11&gt;=$AI26,AT11&lt;=$AJ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102"/>
      <c r="AV18" s="102"/>
      <c r="AW18" s="102"/>
      <c r="AX18" s="102" t="str">
        <f>IF(AX11="","",IF(AND(AX11&gt;=$AI26,AX11&lt;=$AJ26)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8" s="102"/>
      <c r="AZ18" s="102"/>
      <c r="BA18" s="102"/>
      <c r="BB18" s="102" t="str">
        <f>IF(BB11="","",IF(AND(BB11&gt;=$AI26,BB11&lt;=$AJ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102"/>
      <c r="BD18" s="102"/>
      <c r="BE18" s="102"/>
      <c r="BF18" s="102" t="str">
        <f>IF(BF11="","",IF(AND(BF11&gt;=$AI26,BF11&lt;=$AJ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102"/>
      <c r="BH18" s="102"/>
      <c r="BI18" s="102"/>
      <c r="BJ18" s="102" t="str">
        <f>IF(BJ11="","",IF(AND(BJ11&gt;=$AI26,BJ11&lt;=$AJ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102"/>
      <c r="BL18" s="102"/>
      <c r="BM18" s="102"/>
      <c r="BN18" s="102" t="str">
        <f>IF(BN11="","",IF(AND(BN11&gt;=$AI26,BN11&lt;=$AJ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102"/>
      <c r="BP18" s="102"/>
      <c r="BQ18" s="102"/>
      <c r="BR18" s="102" t="str">
        <f>IF(BR11="","",IF(AND(BR11&gt;=$AI26,BR11&lt;=$AJ26)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8" s="102"/>
      <c r="BT18" s="102"/>
      <c r="BU18" s="102"/>
      <c r="BV18" s="102" t="str">
        <f>IF(BV11="","",IF(AND(BV11&gt;=$AI26,BV11&lt;=$AJ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102"/>
      <c r="BX18" s="102"/>
      <c r="BY18" s="102"/>
      <c r="BZ18" s="102" t="str">
        <f>IF(BZ11="","",IF(AND(BZ11&gt;=$AI26,BZ11&lt;=$AJ26)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8" s="102"/>
      <c r="CB18" s="102"/>
      <c r="CC18" s="102"/>
      <c r="CD18" s="102" t="str">
        <f>IF(CD11="","",IF(AND(CD11&gt;=$AI26,CD11&lt;=$AJ26)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8" s="102"/>
      <c r="CF18" s="102"/>
      <c r="CG18" s="102"/>
      <c r="CH18" s="102" t="str">
        <f>IF(CH11="","",IF(AND(CH11&gt;=$AI26,CH11&lt;=$AJ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102"/>
      <c r="CJ18" s="102"/>
      <c r="CK18" s="102"/>
      <c r="CL18" s="102" t="str">
        <f>IF(CL11="","",IF(AND(CL11&gt;=$AI26,CL11&lt;=$AJ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102"/>
      <c r="CN18" s="102"/>
      <c r="CO18" s="102"/>
      <c r="CP18" s="108">
        <f>SUM(AH17:CO17)</f>
        <v>0</v>
      </c>
      <c r="CQ18" s="108"/>
      <c r="CR18" s="108"/>
      <c r="CS18" s="108"/>
      <c r="CT18" s="108"/>
      <c r="CU18" s="108"/>
      <c r="CV18" s="108"/>
      <c r="CW18" s="102" t="str">
        <f>IF(CW11="","",IF(AND(CW11&gt;=$AI26,CW11&lt;=$AJ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102"/>
      <c r="CY18" s="102"/>
      <c r="CZ18" s="102"/>
      <c r="DA18" s="102" t="str">
        <f>IF(DA11="","",IF(AND(DA11&gt;=$AI26,DA11&lt;=$AJ26)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8" s="102"/>
      <c r="DC18" s="102"/>
      <c r="DD18" s="102"/>
      <c r="DE18" s="102" t="str">
        <f>IF(DE11="","",IF(AND(DE11&gt;=$AI26,DE11&lt;=$AJ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102"/>
      <c r="DG18" s="102"/>
      <c r="DH18" s="102"/>
      <c r="DI18" s="102" t="str">
        <f>IF(DI11="","",IF(AND(DI11&gt;=$AI26,DI11&lt;=$AJ26)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8" s="102"/>
      <c r="DK18" s="102"/>
      <c r="DL18" s="102"/>
      <c r="DM18" s="102" t="str">
        <f>IF(DM11="","",IF(AND(DM11&gt;=$AI26,DM11&lt;=$AJ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102"/>
      <c r="DO18" s="102"/>
      <c r="DP18" s="102"/>
      <c r="DQ18" s="102" t="str">
        <f>IF(DQ11="","",IF(AND(DQ11&gt;=$AI26,DQ11&lt;=$AJ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102"/>
      <c r="DS18" s="102"/>
      <c r="DT18" s="102"/>
      <c r="DU18" s="102" t="str">
        <f>IF(DU11="","",IF(AND(DU11&gt;=$AI26,DU11&lt;=$AJ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102"/>
      <c r="DW18" s="102"/>
      <c r="DX18" s="102"/>
      <c r="DY18" s="102" t="str">
        <f>IF(DY11="","",IF(AND(DY11&gt;=$AI26,DY11&lt;=$AJ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102"/>
      <c r="EA18" s="102"/>
      <c r="EB18" s="102"/>
      <c r="EC18" s="102" t="str">
        <f>IF(EC11="","",IF(AND(EC11&gt;=$AI26,EC11&lt;=$AJ26)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8" s="102"/>
      <c r="EE18" s="102"/>
      <c r="EF18" s="102"/>
      <c r="EG18" s="102" t="str">
        <f>IF(EG11="","",IF(AND(EG11&gt;=$AI26,EG11&lt;=$AJ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102"/>
      <c r="EI18" s="102"/>
      <c r="EJ18" s="102"/>
      <c r="EK18" s="102" t="str">
        <f>IF(EK11="","",IF(AND(EK11&gt;=$AI26,EK11&lt;=$AJ26)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8" s="102"/>
      <c r="EM18" s="102"/>
      <c r="EN18" s="102"/>
      <c r="EO18" s="102" t="str">
        <f>IF(EO11="","",IF(AND(EO11&gt;=$AI26,EO11&lt;=$AJ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102"/>
      <c r="EQ18" s="102"/>
      <c r="ER18" s="102"/>
      <c r="ES18" s="102" t="str">
        <f>IF(ES11="","",IF(AND(ES11&gt;=$AI26,ES11&lt;=$AJ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102"/>
      <c r="EU18" s="102"/>
      <c r="EV18" s="102"/>
      <c r="EW18" s="102" t="str">
        <f>IF(EW11="","",IF(AND(EW11&gt;=$AI26,EW11&lt;=$AJ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102"/>
      <c r="EY18" s="102"/>
      <c r="EZ18" s="102"/>
      <c r="FA18" s="102" t="str">
        <f>IF(FA11="","",IF(AND(FA11&gt;=$AI26,FA11&lt;=$A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102"/>
      <c r="FC18" s="102"/>
      <c r="FD18" s="102"/>
      <c r="FE18" s="102" t="str">
        <f>IF(FE11="","",IF(AND(FE11&gt;=$AI26,FE11&lt;=$AJ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102"/>
      <c r="FG18" s="102"/>
      <c r="FH18" s="102"/>
      <c r="FI18" s="142"/>
      <c r="FJ18" s="142"/>
      <c r="FK18" s="142"/>
      <c r="FL18" s="142"/>
      <c r="FM18" s="142"/>
      <c r="FN18" s="142"/>
      <c r="FO18" s="143"/>
    </row>
    <row r="19" spans="1:171" s="27" customFormat="1" ht="15" customHeight="1" x14ac:dyDescent="0.2">
      <c r="A19" s="79" t="s">
        <v>32</v>
      </c>
      <c r="B19" s="79"/>
      <c r="C19" s="74">
        <f>'Исходные данные'!C5</f>
        <v>0</v>
      </c>
      <c r="D19" s="74"/>
      <c r="E19" s="74"/>
      <c r="F19" s="74"/>
      <c r="G19" s="74"/>
      <c r="H19" s="74"/>
      <c r="I19" s="74"/>
      <c r="J19" s="74"/>
      <c r="K19" s="74"/>
      <c r="L19" s="75"/>
      <c r="M19" s="81">
        <f>'Исходные данные'!D5</f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73">
        <f>'Исходные данные'!B5</f>
        <v>0</v>
      </c>
      <c r="Z19" s="74"/>
      <c r="AA19" s="74"/>
      <c r="AB19" s="74"/>
      <c r="AC19" s="74"/>
      <c r="AD19" s="74"/>
      <c r="AE19" s="74"/>
      <c r="AF19" s="74"/>
      <c r="AG19" s="75"/>
      <c r="AH19" s="106"/>
      <c r="AI19" s="106"/>
      <c r="AJ19" s="106"/>
      <c r="AK19" s="106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8">
        <f>COUNTIF(AH20:CO20,"О")*1+COUNTIF(AH20:CO20,"Б")*1+COUNTIF(AH20:CO20,"ОР")*1+COUNTIF(AH20:CO20,"П")*1+COUNTIF(AH20:CO20,"НН")*1+COUNTIF(AH20:CO20,"А")*1+COUNTIF(AH20:CO20,"ВУ")*1+COUNTIF(AH20:CO20,"ОУ")*1+COUNTIF(AH20:CO20,"РП")*1+COUNTIF(AH20:CO20,"К")*1</f>
        <v>0</v>
      </c>
      <c r="CQ19" s="108"/>
      <c r="CR19" s="108"/>
      <c r="CS19" s="108"/>
      <c r="CT19" s="108"/>
      <c r="CU19" s="108"/>
      <c r="CV19" s="108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7"/>
      <c r="FI19" s="106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J19" s="106"/>
      <c r="FK19" s="106"/>
      <c r="FL19" s="106"/>
      <c r="FM19" s="106"/>
      <c r="FN19" s="106"/>
      <c r="FO19" s="144"/>
    </row>
    <row r="20" spans="1:171" s="27" customFormat="1" ht="15" customHeight="1" x14ac:dyDescent="0.2">
      <c r="A20" s="80"/>
      <c r="B20" s="80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8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76"/>
      <c r="Z20" s="77"/>
      <c r="AA20" s="77"/>
      <c r="AB20" s="77"/>
      <c r="AC20" s="77"/>
      <c r="AD20" s="77"/>
      <c r="AE20" s="77"/>
      <c r="AF20" s="77"/>
      <c r="AG20" s="78"/>
      <c r="AH20" s="102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102"/>
      <c r="AJ20" s="102"/>
      <c r="AK20" s="102"/>
      <c r="AL20" s="102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102"/>
      <c r="AN20" s="102"/>
      <c r="AO20" s="102"/>
      <c r="AP20" s="102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0" s="102"/>
      <c r="AR20" s="102"/>
      <c r="AS20" s="102"/>
      <c r="AT20" s="102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102"/>
      <c r="AV20" s="102"/>
      <c r="AW20" s="102"/>
      <c r="AX20" s="102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0" s="102"/>
      <c r="AZ20" s="102"/>
      <c r="BA20" s="102"/>
      <c r="BB20" s="102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102"/>
      <c r="BD20" s="102"/>
      <c r="BE20" s="102"/>
      <c r="BF20" s="102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102"/>
      <c r="BH20" s="102"/>
      <c r="BI20" s="102"/>
      <c r="BJ20" s="102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102"/>
      <c r="BL20" s="102"/>
      <c r="BM20" s="102"/>
      <c r="BN20" s="102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102"/>
      <c r="BP20" s="102"/>
      <c r="BQ20" s="102"/>
      <c r="BR20" s="102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0" s="102"/>
      <c r="BT20" s="102"/>
      <c r="BU20" s="102"/>
      <c r="BV20" s="102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102"/>
      <c r="BX20" s="102"/>
      <c r="BY20" s="102"/>
      <c r="BZ20" s="102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0" s="102"/>
      <c r="CB20" s="102"/>
      <c r="CC20" s="102"/>
      <c r="CD20" s="102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0" s="102"/>
      <c r="CF20" s="102"/>
      <c r="CG20" s="102"/>
      <c r="CH20" s="102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102"/>
      <c r="CJ20" s="102"/>
      <c r="CK20" s="102"/>
      <c r="CL20" s="102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102"/>
      <c r="CN20" s="102"/>
      <c r="CO20" s="102"/>
      <c r="CP20" s="108">
        <f>SUM(AH19:CO19)</f>
        <v>0</v>
      </c>
      <c r="CQ20" s="108"/>
      <c r="CR20" s="108"/>
      <c r="CS20" s="108"/>
      <c r="CT20" s="108"/>
      <c r="CU20" s="108"/>
      <c r="CV20" s="108"/>
      <c r="CW20" s="102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102"/>
      <c r="CY20" s="102"/>
      <c r="CZ20" s="102"/>
      <c r="DA20" s="102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0" s="102"/>
      <c r="DC20" s="102"/>
      <c r="DD20" s="102"/>
      <c r="DE20" s="102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102"/>
      <c r="DG20" s="102"/>
      <c r="DH20" s="102"/>
      <c r="DI20" s="102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0" s="102"/>
      <c r="DK20" s="102"/>
      <c r="DL20" s="102"/>
      <c r="DM20" s="102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102"/>
      <c r="DO20" s="102"/>
      <c r="DP20" s="102"/>
      <c r="DQ20" s="102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102"/>
      <c r="DS20" s="102"/>
      <c r="DT20" s="102"/>
      <c r="DU20" s="102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102"/>
      <c r="DW20" s="102"/>
      <c r="DX20" s="102"/>
      <c r="DY20" s="102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102"/>
      <c r="EA20" s="102"/>
      <c r="EB20" s="102"/>
      <c r="EC20" s="102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0" s="102"/>
      <c r="EE20" s="102"/>
      <c r="EF20" s="102"/>
      <c r="EG20" s="102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102"/>
      <c r="EI20" s="102"/>
      <c r="EJ20" s="102"/>
      <c r="EK20" s="102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0" s="102"/>
      <c r="EM20" s="102"/>
      <c r="EN20" s="102"/>
      <c r="EO20" s="102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102"/>
      <c r="EQ20" s="102"/>
      <c r="ER20" s="102"/>
      <c r="ES20" s="102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102"/>
      <c r="EU20" s="102"/>
      <c r="EV20" s="102"/>
      <c r="EW20" s="102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102"/>
      <c r="EY20" s="102"/>
      <c r="EZ20" s="102"/>
      <c r="FA20" s="102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102"/>
      <c r="FC20" s="102"/>
      <c r="FD20" s="102"/>
      <c r="FE20" s="102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102"/>
      <c r="FG20" s="102"/>
      <c r="FH20" s="102"/>
      <c r="FI20" s="142"/>
      <c r="FJ20" s="142"/>
      <c r="FK20" s="142"/>
      <c r="FL20" s="142"/>
      <c r="FM20" s="142"/>
      <c r="FN20" s="142"/>
      <c r="FO20" s="143"/>
    </row>
    <row r="21" spans="1:171" s="27" customFormat="1" ht="15" customHeight="1" x14ac:dyDescent="0.2">
      <c r="A21" s="79" t="s">
        <v>33</v>
      </c>
      <c r="B21" s="79"/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81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73"/>
      <c r="Z21" s="74"/>
      <c r="AA21" s="74"/>
      <c r="AB21" s="74"/>
      <c r="AC21" s="74"/>
      <c r="AD21" s="74"/>
      <c r="AE21" s="74"/>
      <c r="AF21" s="74"/>
      <c r="AG21" s="75"/>
      <c r="AH21" s="106"/>
      <c r="AI21" s="106"/>
      <c r="AJ21" s="106"/>
      <c r="AK21" s="106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8">
        <f>COUNTIF(AH22:CO22,"О")*1+COUNTIF(AH22:CO22,"Б")*1+COUNTIF(AH22:CO22,"ОР")*1+COUNTIF(AH22:CO22,"П")*1+COUNTIF(AH22:CO22,"НН")*1+COUNTIF(AH22:CO22,"А")*1+COUNTIF(AH22:CO22,"ВУ")*1+COUNTIF(AH22:CO22,"ОУ")*1+COUNTIF(AH22:CO22,"РП")*1+COUNTIF(AH22:CO22,"К")*1</f>
        <v>0</v>
      </c>
      <c r="CQ21" s="108"/>
      <c r="CR21" s="108"/>
      <c r="CS21" s="108"/>
      <c r="CT21" s="108"/>
      <c r="CU21" s="108"/>
      <c r="CV21" s="108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7"/>
      <c r="FI21" s="106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0</v>
      </c>
      <c r="FJ21" s="106"/>
      <c r="FK21" s="106"/>
      <c r="FL21" s="106"/>
      <c r="FM21" s="106"/>
      <c r="FN21" s="106"/>
      <c r="FO21" s="144"/>
    </row>
    <row r="22" spans="1:171" s="27" customFormat="1" ht="15" customHeight="1" x14ac:dyDescent="0.2">
      <c r="A22" s="80"/>
      <c r="B22" s="80"/>
      <c r="C22" s="77"/>
      <c r="D22" s="77"/>
      <c r="E22" s="77"/>
      <c r="F22" s="77"/>
      <c r="G22" s="77"/>
      <c r="H22" s="77"/>
      <c r="I22" s="77"/>
      <c r="J22" s="77"/>
      <c r="K22" s="77"/>
      <c r="L22" s="78"/>
      <c r="M22" s="8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76"/>
      <c r="Z22" s="77"/>
      <c r="AA22" s="77"/>
      <c r="AB22" s="77"/>
      <c r="AC22" s="77"/>
      <c r="AD22" s="77"/>
      <c r="AE22" s="77"/>
      <c r="AF22" s="77"/>
      <c r="AG22" s="78"/>
      <c r="AH22" s="102" t="str">
        <f>IF(AH11="","",IF(AND(AH11&gt;=FS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102"/>
      <c r="AJ22" s="102"/>
      <c r="AK22" s="102"/>
      <c r="AL22" s="102" t="str">
        <f>IF(AL11="","",IF(AND(AL11&gt;=FW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102"/>
      <c r="AN22" s="102"/>
      <c r="AO22" s="102"/>
      <c r="AP22" s="102" t="str">
        <f>IF(AP11="","",IF(AND(AP11&gt;=GA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2" s="102"/>
      <c r="AR22" s="102"/>
      <c r="AS22" s="102"/>
      <c r="AT22" s="102" t="str">
        <f>IF(AT11="","",IF(AND(AT11&gt;=GE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102"/>
      <c r="AV22" s="102"/>
      <c r="AW22" s="102"/>
      <c r="AX22" s="102" t="str">
        <f>IF(AX11="","",IF(AND(AX11&gt;=GI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2" s="102"/>
      <c r="AZ22" s="102"/>
      <c r="BA22" s="102"/>
      <c r="BB22" s="102" t="str">
        <f>IF(BB11="","",IF(AND(BB11&gt;=GM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102"/>
      <c r="BD22" s="102"/>
      <c r="BE22" s="102"/>
      <c r="BF22" s="102" t="str">
        <f>IF(BF11="","",IF(AND(BF11&gt;=GQ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102"/>
      <c r="BH22" s="102"/>
      <c r="BI22" s="102"/>
      <c r="BJ22" s="102" t="str">
        <f>IF(BJ11="","",IF(AND(BJ11&gt;=GU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102"/>
      <c r="BL22" s="102"/>
      <c r="BM22" s="102"/>
      <c r="BN22" s="102" t="str">
        <f>IF(BN11="","",IF(AND(BN11&gt;=GY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102"/>
      <c r="BP22" s="102"/>
      <c r="BQ22" s="102"/>
      <c r="BR22" s="102" t="str">
        <f>IF(BR11="","",IF(AND(BR11&gt;=HC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2" s="102"/>
      <c r="BT22" s="102"/>
      <c r="BU22" s="102"/>
      <c r="BV22" s="102" t="str">
        <f>IF(BV11="","",IF(AND(BV11&gt;=HG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102"/>
      <c r="BX22" s="102"/>
      <c r="BY22" s="102"/>
      <c r="BZ22" s="102" t="str">
        <f>IF(BZ11="","",IF(AND(BZ11&gt;=HK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2" s="102"/>
      <c r="CB22" s="102"/>
      <c r="CC22" s="102"/>
      <c r="CD22" s="102" t="str">
        <f>IF(CD11="","",IF(AND(CD11&gt;=HO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2" s="102"/>
      <c r="CF22" s="102"/>
      <c r="CG22" s="102"/>
      <c r="CH22" s="102" t="str">
        <f>IF(CH11="","",IF(AND(CH11&gt;=HS22,CH11&lt;=HQ22)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2" s="102"/>
      <c r="CJ22" s="102"/>
      <c r="CK22" s="102"/>
      <c r="CL22" s="102" t="str">
        <f>IF(CL11="","",IF(AND(CL11&gt;=HW22,CL11&lt;=HU22)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2" s="102"/>
      <c r="CN22" s="102"/>
      <c r="CO22" s="102"/>
      <c r="CP22" s="108">
        <f>SUM(AH21:CO21)</f>
        <v>0</v>
      </c>
      <c r="CQ22" s="108"/>
      <c r="CR22" s="108"/>
      <c r="CS22" s="108"/>
      <c r="CT22" s="108"/>
      <c r="CU22" s="108"/>
      <c r="CV22" s="108"/>
      <c r="CW22" s="102" t="str">
        <f>IF(CW11="","",IF(AND(CW11&gt;=IH22,CW11&lt;=IF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2" s="102"/>
      <c r="CY22" s="102"/>
      <c r="CZ22" s="102"/>
      <c r="DA22" s="102" t="str">
        <f>IF(DA11="","",IF(AND(DA11&gt;=IL22,DA11&lt;=IJ22)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2" s="102"/>
      <c r="DC22" s="102"/>
      <c r="DD22" s="102"/>
      <c r="DE22" s="102" t="str">
        <f>IF(DE11="","",IF(AND(DE11&gt;=IP22,DE11&lt;=IN22)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2" s="102"/>
      <c r="DG22" s="102"/>
      <c r="DH22" s="102"/>
      <c r="DI22" s="102" t="str">
        <f>IF(DI11="","",IF(AND(DI11&gt;=IT22,DI11&lt;=IR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2" s="102"/>
      <c r="DK22" s="102"/>
      <c r="DL22" s="102"/>
      <c r="DM22" s="102" t="str">
        <f>IF(DM11="","",IF(AND(DM11&gt;=IX22,DM11&lt;=IV22)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2" s="102"/>
      <c r="DO22" s="102"/>
      <c r="DP22" s="102"/>
      <c r="DQ22" s="102" t="str">
        <f>IF(DQ11="","",IF(AND(DQ11&gt;=JB22,DQ11&lt;=IZ22)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2" s="102"/>
      <c r="DS22" s="102"/>
      <c r="DT22" s="102"/>
      <c r="DU22" s="102" t="str">
        <f>IF(DU11="","",IF(AND(DU11&gt;=JF22,DU11&lt;=JD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2" s="102"/>
      <c r="DW22" s="102"/>
      <c r="DX22" s="102"/>
      <c r="DY22" s="102" t="str">
        <f>IF(DY11="","",IF(AND(DY11&gt;=JJ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102"/>
      <c r="EA22" s="102"/>
      <c r="EB22" s="102"/>
      <c r="EC22" s="102" t="str">
        <f>IF(EC11="","",IF(AND(EC11&gt;=JN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2" s="102"/>
      <c r="EE22" s="102"/>
      <c r="EF22" s="102"/>
      <c r="EG22" s="102" t="str">
        <f>IF(EG11="","",IF(AND(EG11&gt;=JR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102"/>
      <c r="EI22" s="102"/>
      <c r="EJ22" s="102"/>
      <c r="EK22" s="102" t="str">
        <f>IF(EK11="","",IF(AND(EK11&gt;=JV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2" s="102"/>
      <c r="EM22" s="102"/>
      <c r="EN22" s="102"/>
      <c r="EO22" s="102" t="str">
        <f>IF(EO11="","",IF(AND(EO11&gt;=JZ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102"/>
      <c r="EQ22" s="102"/>
      <c r="ER22" s="102"/>
      <c r="ES22" s="102" t="str">
        <f>IF(ES11="","",IF(AND(ES11&gt;=KD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102"/>
      <c r="EU22" s="102"/>
      <c r="EV22" s="102"/>
      <c r="EW22" s="102" t="str">
        <f>IF(EW11="","",IF(AND(EW11&gt;=KH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102"/>
      <c r="EY22" s="102"/>
      <c r="EZ22" s="102"/>
      <c r="FA22" s="102" t="str">
        <f>IF(FA11="","",IF(AND(FA11&gt;=KL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102"/>
      <c r="FC22" s="102"/>
      <c r="FD22" s="102"/>
      <c r="FE22" s="102" t="str">
        <f>IF(FE11="","",IF(AND(FE11&gt;=KP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102"/>
      <c r="FG22" s="102"/>
      <c r="FH22" s="102"/>
      <c r="FI22" s="142"/>
      <c r="FJ22" s="142"/>
      <c r="FK22" s="142"/>
      <c r="FL22" s="142"/>
      <c r="FM22" s="142"/>
      <c r="FN22" s="142"/>
      <c r="FO22" s="143"/>
    </row>
    <row r="23" spans="1:171" s="27" customFormat="1" ht="15" customHeight="1" x14ac:dyDescent="0.2">
      <c r="A23" s="79" t="s">
        <v>34</v>
      </c>
      <c r="B23" s="79"/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81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Y23" s="73"/>
      <c r="Z23" s="74"/>
      <c r="AA23" s="74"/>
      <c r="AB23" s="74"/>
      <c r="AC23" s="74"/>
      <c r="AD23" s="74"/>
      <c r="AE23" s="74"/>
      <c r="AF23" s="74"/>
      <c r="AG23" s="75"/>
      <c r="AH23" s="106"/>
      <c r="AI23" s="106"/>
      <c r="AJ23" s="106"/>
      <c r="AK23" s="106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8">
        <f>COUNTIF(AH24:CO24,"О")*1+COUNTIF(AH24:CO24,"Б")*1+COUNTIF(AH24:CO24,"ОР")*1+COUNTIF(AH24:CO24,"П")*1+COUNTIF(AH24:CO24,"НН")*1+COUNTIF(AH24:CO24,"А")*1+COUNTIF(AH24:CO24,"ВУ")*1+COUNTIF(AH24:CO24,"ОУ")*1+COUNTIF(AH24:CO24,"РП")*1+COUNTIF(AH24:CO24,"К")*1</f>
        <v>0</v>
      </c>
      <c r="CQ23" s="108"/>
      <c r="CR23" s="108"/>
      <c r="CS23" s="108"/>
      <c r="CT23" s="108"/>
      <c r="CU23" s="108"/>
      <c r="CV23" s="108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7"/>
      <c r="FI23" s="106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0</v>
      </c>
      <c r="FJ23" s="106"/>
      <c r="FK23" s="106"/>
      <c r="FL23" s="106"/>
      <c r="FM23" s="106"/>
      <c r="FN23" s="106"/>
      <c r="FO23" s="144"/>
    </row>
    <row r="24" spans="1:171" s="27" customFormat="1" ht="15" customHeight="1" x14ac:dyDescent="0.2">
      <c r="A24" s="80"/>
      <c r="B24" s="80"/>
      <c r="C24" s="77"/>
      <c r="D24" s="77"/>
      <c r="E24" s="77"/>
      <c r="F24" s="77"/>
      <c r="G24" s="77"/>
      <c r="H24" s="77"/>
      <c r="I24" s="77"/>
      <c r="J24" s="77"/>
      <c r="K24" s="77"/>
      <c r="L24" s="78"/>
      <c r="M24" s="8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6"/>
      <c r="Y24" s="76"/>
      <c r="Z24" s="77"/>
      <c r="AA24" s="77"/>
      <c r="AB24" s="77"/>
      <c r="AC24" s="77"/>
      <c r="AD24" s="77"/>
      <c r="AE24" s="77"/>
      <c r="AF24" s="77"/>
      <c r="AG24" s="78"/>
      <c r="AH24" s="102" t="str">
        <f>IF(AH11="","",IF(AND(AH11&gt;=FS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102"/>
      <c r="AJ24" s="102"/>
      <c r="AK24" s="102"/>
      <c r="AL24" s="102" t="str">
        <f>IF(AL11="","",IF(AND(AL11&gt;=FW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102"/>
      <c r="AN24" s="102"/>
      <c r="AO24" s="102"/>
      <c r="AP24" s="102" t="str">
        <f>IF(AP11="","",IF(AND(AP11&gt;=GA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4" s="102"/>
      <c r="AR24" s="102"/>
      <c r="AS24" s="102"/>
      <c r="AT24" s="102" t="str">
        <f>IF(AT11="","",IF(AND(AT11&gt;=GE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102"/>
      <c r="AV24" s="102"/>
      <c r="AW24" s="102"/>
      <c r="AX24" s="102" t="str">
        <f>IF(AX11="","",IF(AND(AX11&gt;=GI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4" s="102"/>
      <c r="AZ24" s="102"/>
      <c r="BA24" s="102"/>
      <c r="BB24" s="102" t="str">
        <f>IF(BB11="","",IF(AND(BB11&gt;=GM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102"/>
      <c r="BD24" s="102"/>
      <c r="BE24" s="102"/>
      <c r="BF24" s="102" t="str">
        <f>IF(BF11="","",IF(AND(BF11&gt;=GQ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102"/>
      <c r="BH24" s="102"/>
      <c r="BI24" s="102"/>
      <c r="BJ24" s="102" t="str">
        <f>IF(BJ11="","",IF(AND(BJ11&gt;=GU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102"/>
      <c r="BL24" s="102"/>
      <c r="BM24" s="102"/>
      <c r="BN24" s="102" t="str">
        <f>IF(BN11="","",IF(AND(BN11&gt;=GY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102"/>
      <c r="BP24" s="102"/>
      <c r="BQ24" s="102"/>
      <c r="BR24" s="102" t="str">
        <f>IF(BR11="","",IF(AND(BR11&gt;=HC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4" s="102"/>
      <c r="BT24" s="102"/>
      <c r="BU24" s="102"/>
      <c r="BV24" s="102" t="str">
        <f>IF(BV11="","",IF(AND(BV11&gt;=HG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102"/>
      <c r="BX24" s="102"/>
      <c r="BY24" s="102"/>
      <c r="BZ24" s="102" t="str">
        <f>IF(BZ11="","",IF(AND(BZ11&gt;=HK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4" s="102"/>
      <c r="CB24" s="102"/>
      <c r="CC24" s="102"/>
      <c r="CD24" s="102" t="str">
        <f>IF(CD11="","",IF(AND(CD11&gt;=HO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4" s="102"/>
      <c r="CF24" s="102"/>
      <c r="CG24" s="102"/>
      <c r="CH24" s="102" t="str">
        <f>IF(CH11="","",IF(AND(CH11&gt;=HS24,CH11&lt;=HQ24)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4" s="102"/>
      <c r="CJ24" s="102"/>
      <c r="CK24" s="102"/>
      <c r="CL24" s="102" t="str">
        <f>IF(CL11="","",IF(AND(CL11&gt;=HW24,CL11&lt;=HU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4" s="102"/>
      <c r="CN24" s="102"/>
      <c r="CO24" s="102"/>
      <c r="CP24" s="141">
        <f>SUM(AH23:CO23)</f>
        <v>0</v>
      </c>
      <c r="CQ24" s="141"/>
      <c r="CR24" s="141"/>
      <c r="CS24" s="141"/>
      <c r="CT24" s="141"/>
      <c r="CU24" s="141"/>
      <c r="CV24" s="141"/>
      <c r="CW24" s="102" t="str">
        <f>IF(CW11="","",IF(AND(CW11&gt;=IH24,CW11&lt;=IF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4" s="102"/>
      <c r="CY24" s="102"/>
      <c r="CZ24" s="102"/>
      <c r="DA24" s="102" t="str">
        <f>IF(DA11="","",IF(AND(DA11&gt;=IL24,DA11&lt;=IJ24)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4" s="102"/>
      <c r="DC24" s="102"/>
      <c r="DD24" s="102"/>
      <c r="DE24" s="102" t="str">
        <f>IF(DE11="","",IF(AND(DE11&gt;=IP24,DE11&lt;=IN24)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4" s="102"/>
      <c r="DG24" s="102"/>
      <c r="DH24" s="102"/>
      <c r="DI24" s="102" t="str">
        <f>IF(DI11="","",IF(AND(DI11&gt;=IT24,DI11&lt;=IR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4" s="102"/>
      <c r="DK24" s="102"/>
      <c r="DL24" s="102"/>
      <c r="DM24" s="102" t="str">
        <f>IF(DM11="","",IF(AND(DM11&gt;=IX24,DM11&lt;=IV24)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4" s="102"/>
      <c r="DO24" s="102"/>
      <c r="DP24" s="102"/>
      <c r="DQ24" s="102" t="str">
        <f>IF(DQ11="","",IF(AND(DQ11&gt;=JB24,DQ11&lt;=IZ24)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4" s="102"/>
      <c r="DS24" s="102"/>
      <c r="DT24" s="102"/>
      <c r="DU24" s="102" t="str">
        <f>IF(DU11="","",IF(AND(DU11&gt;=JF24,DU11&lt;=JD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4" s="102"/>
      <c r="DW24" s="102"/>
      <c r="DX24" s="102"/>
      <c r="DY24" s="102" t="str">
        <f>IF(DY11="","",IF(AND(DY11&gt;=JJ24,DY11&lt;=JH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4" s="102"/>
      <c r="EA24" s="102"/>
      <c r="EB24" s="102"/>
      <c r="EC24" s="102" t="str">
        <f>IF(EC11="","",IF(AND(EC11&gt;=JN24,EC11&lt;=JL24)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4" s="102"/>
      <c r="EE24" s="102"/>
      <c r="EF24" s="102"/>
      <c r="EG24" s="102" t="str">
        <f>IF(EG11="","",IF(AND(EG11&gt;=JR24,EG11&lt;=JP24)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4" s="102"/>
      <c r="EI24" s="102"/>
      <c r="EJ24" s="102"/>
      <c r="EK24" s="102" t="str">
        <f>IF(EK11="","",IF(AND(EK11&gt;=JV24,EK11&lt;=JT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4" s="102"/>
      <c r="EM24" s="102"/>
      <c r="EN24" s="102"/>
      <c r="EO24" s="102" t="str">
        <f>IF(EO11="","",IF(AND(EO11&gt;=JZ24,EO11&lt;=JX24)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4" s="102"/>
      <c r="EQ24" s="102"/>
      <c r="ER24" s="102"/>
      <c r="ES24" s="102" t="str">
        <f>IF(ES11="","",IF(AND(ES11&gt;=KD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102"/>
      <c r="EU24" s="102"/>
      <c r="EV24" s="102"/>
      <c r="EW24" s="102" t="str">
        <f>IF(EW11="","",IF(AND(EW11&gt;=KH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102"/>
      <c r="EY24" s="102"/>
      <c r="EZ24" s="102"/>
      <c r="FA24" s="102" t="str">
        <f>IF(FA11="","",IF(AND(FA11&gt;=KL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102"/>
      <c r="FC24" s="102"/>
      <c r="FD24" s="102"/>
      <c r="FE24" s="102" t="str">
        <f>IF(FE11="","",IF(AND(FE11&gt;=KP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102"/>
      <c r="FG24" s="102"/>
      <c r="FH24" s="102"/>
      <c r="FI24" s="142"/>
      <c r="FJ24" s="142"/>
      <c r="FK24" s="142"/>
      <c r="FL24" s="142"/>
      <c r="FM24" s="142"/>
      <c r="FN24" s="142"/>
      <c r="FO24" s="143"/>
    </row>
    <row r="25" spans="1:171" s="14" customFormat="1" ht="12.75" thickBot="1" x14ac:dyDescent="0.25"/>
    <row r="26" spans="1:171" ht="14.25" customHeight="1" x14ac:dyDescent="0.2">
      <c r="A26" s="1" t="s">
        <v>19</v>
      </c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CD26" s="19"/>
      <c r="CE26" s="20"/>
      <c r="CF26" s="20"/>
      <c r="CG26" s="20"/>
      <c r="CH26" s="158" t="s">
        <v>21</v>
      </c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21"/>
      <c r="FF26" s="21"/>
      <c r="FG26" s="21"/>
      <c r="FH26" s="21"/>
      <c r="FI26" s="20"/>
      <c r="FJ26" s="20"/>
      <c r="FK26" s="20"/>
      <c r="FL26" s="20"/>
      <c r="FM26" s="20"/>
      <c r="FN26" s="20"/>
      <c r="FO26" s="29"/>
    </row>
    <row r="27" spans="1:171" x14ac:dyDescent="0.2">
      <c r="A27" s="1" t="s">
        <v>20</v>
      </c>
      <c r="P27" s="104" t="s">
        <v>8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8"/>
      <c r="AK27" s="18"/>
      <c r="AL27" s="104" t="s">
        <v>0</v>
      </c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8"/>
      <c r="AZ27" s="18"/>
      <c r="BA27" s="104" t="s">
        <v>1</v>
      </c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CD27" s="16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17"/>
    </row>
    <row r="28" spans="1:171" x14ac:dyDescent="0.2">
      <c r="CD28" s="16"/>
      <c r="CE28" s="2"/>
      <c r="CF28" s="2"/>
      <c r="CG28" s="2"/>
      <c r="CH28" s="2" t="s">
        <v>12</v>
      </c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2"/>
      <c r="DP28" s="2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2"/>
      <c r="EE28" s="2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17"/>
    </row>
    <row r="29" spans="1:171" x14ac:dyDescent="0.2">
      <c r="A29" s="1" t="s">
        <v>12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CD29" s="16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U29" s="104" t="s">
        <v>8</v>
      </c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22"/>
      <c r="DP29" s="22"/>
      <c r="DQ29" s="104" t="s">
        <v>0</v>
      </c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22"/>
      <c r="EE29" s="22"/>
      <c r="EF29" s="104" t="s">
        <v>1</v>
      </c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17"/>
    </row>
    <row r="30" spans="1:171" x14ac:dyDescent="0.2">
      <c r="N30" s="104" t="s">
        <v>8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8"/>
      <c r="AI30" s="18"/>
      <c r="AJ30" s="104" t="s">
        <v>0</v>
      </c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8"/>
      <c r="AX30" s="18"/>
      <c r="AY30" s="104" t="s">
        <v>1</v>
      </c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CD30" s="16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17"/>
    </row>
    <row r="31" spans="1:171" x14ac:dyDescent="0.2">
      <c r="CD31" s="16"/>
      <c r="CE31" s="2"/>
      <c r="CF31" s="2"/>
      <c r="CG31" s="2"/>
      <c r="CH31" s="96" t="s">
        <v>2</v>
      </c>
      <c r="CI31" s="96"/>
      <c r="CJ31" s="93"/>
      <c r="CK31" s="93"/>
      <c r="CL31" s="93"/>
      <c r="CM31" s="93"/>
      <c r="CN31" s="159" t="s">
        <v>2</v>
      </c>
      <c r="CO31" s="159"/>
      <c r="CP31" s="159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6">
        <v>20</v>
      </c>
      <c r="DK31" s="96"/>
      <c r="DL31" s="96"/>
      <c r="DM31" s="96"/>
      <c r="DN31" s="97"/>
      <c r="DO31" s="97"/>
      <c r="DP31" s="97"/>
      <c r="DQ31" s="97"/>
      <c r="DR31" s="2" t="s">
        <v>18</v>
      </c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17"/>
    </row>
    <row r="32" spans="1:171" s="3" customFormat="1" ht="12" thickBot="1" x14ac:dyDescent="0.25">
      <c r="A32" s="98" t="s">
        <v>2</v>
      </c>
      <c r="B32" s="98"/>
      <c r="C32" s="99" t="str">
        <f>BR4</f>
        <v>15</v>
      </c>
      <c r="D32" s="99"/>
      <c r="E32" s="99"/>
      <c r="F32" s="99"/>
      <c r="G32" s="100" t="s">
        <v>2</v>
      </c>
      <c r="H32" s="100"/>
      <c r="I32" s="100"/>
      <c r="J32" s="95" t="str">
        <f>BY4</f>
        <v>июня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8">
        <v>20</v>
      </c>
      <c r="AD32" s="98"/>
      <c r="AE32" s="98"/>
      <c r="AF32" s="98"/>
      <c r="AG32" s="101" t="str">
        <f>CV4</f>
        <v>16</v>
      </c>
      <c r="AH32" s="101"/>
      <c r="AI32" s="101"/>
      <c r="AJ32" s="101"/>
      <c r="AK32" s="157" t="s">
        <v>18</v>
      </c>
      <c r="AL32" s="157"/>
      <c r="AM32" s="157"/>
      <c r="CD32" s="23"/>
      <c r="CE32" s="24"/>
      <c r="CF32" s="25"/>
      <c r="CG32" s="25"/>
      <c r="CH32" s="25"/>
      <c r="CI32" s="25"/>
      <c r="CJ32" s="35"/>
      <c r="CK32" s="35"/>
      <c r="CL32" s="3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4"/>
      <c r="DG32" s="24"/>
      <c r="DH32" s="24"/>
      <c r="DI32" s="24"/>
      <c r="DJ32" s="26"/>
      <c r="DK32" s="26"/>
      <c r="DL32" s="26"/>
      <c r="DM32" s="26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6"/>
    </row>
    <row r="33" spans="2:86" ht="3" customHeight="1" x14ac:dyDescent="0.2">
      <c r="CD33" s="13"/>
      <c r="CE33" s="13"/>
      <c r="CF33" s="13"/>
      <c r="CG33" s="10"/>
      <c r="CH33" s="10"/>
    </row>
    <row r="34" spans="2:86" x14ac:dyDescent="0.2">
      <c r="B34" s="64"/>
      <c r="C34" s="64"/>
      <c r="D34" s="64"/>
      <c r="E34" s="64"/>
      <c r="F34" s="64"/>
      <c r="G34" s="64"/>
      <c r="H34" s="64"/>
      <c r="I34" s="64"/>
      <c r="L34" s="65" t="s">
        <v>63</v>
      </c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2:86" x14ac:dyDescent="0.2">
      <c r="B35" s="68"/>
      <c r="C35" s="68"/>
      <c r="D35" s="68"/>
      <c r="E35" s="68"/>
      <c r="F35" s="68"/>
      <c r="G35" s="68"/>
      <c r="H35" s="68"/>
      <c r="I35" s="68"/>
      <c r="L35" s="65" t="s">
        <v>70</v>
      </c>
    </row>
  </sheetData>
  <mergeCells count="548">
    <mergeCell ref="EW24:EZ24"/>
    <mergeCell ref="FA24:FD24"/>
    <mergeCell ref="EK24:EN24"/>
    <mergeCell ref="EO24:ER24"/>
    <mergeCell ref="FI23:FO23"/>
    <mergeCell ref="AK32:AM32"/>
    <mergeCell ref="CH26:FD26"/>
    <mergeCell ref="CN31:CP31"/>
    <mergeCell ref="CQ31:DI31"/>
    <mergeCell ref="CU28:DN28"/>
    <mergeCell ref="DQ28:EC28"/>
    <mergeCell ref="FI24:FO24"/>
    <mergeCell ref="FE24:FH24"/>
    <mergeCell ref="DQ24:DT24"/>
    <mergeCell ref="ES23:EV23"/>
    <mergeCell ref="EW23:EZ23"/>
    <mergeCell ref="FA23:FD23"/>
    <mergeCell ref="FE23:FH23"/>
    <mergeCell ref="ES24:EV24"/>
    <mergeCell ref="DA24:DD24"/>
    <mergeCell ref="DE24:DH24"/>
    <mergeCell ref="CD24:CG24"/>
    <mergeCell ref="FI20:FO20"/>
    <mergeCell ref="FI21:FO21"/>
    <mergeCell ref="FI22:FO22"/>
    <mergeCell ref="CP20:CV20"/>
    <mergeCell ref="CP21:CV21"/>
    <mergeCell ref="CP22:CV22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I13:FO13"/>
    <mergeCell ref="FI14:FO14"/>
    <mergeCell ref="FI15:FO15"/>
    <mergeCell ref="FI16:FO16"/>
    <mergeCell ref="FI17:FO17"/>
    <mergeCell ref="FI18:FO18"/>
    <mergeCell ref="FI19:FO19"/>
    <mergeCell ref="EW11:EZ11"/>
    <mergeCell ref="FA11:FD11"/>
    <mergeCell ref="N30:AG30"/>
    <mergeCell ref="AJ30:AV30"/>
    <mergeCell ref="AY30:BR30"/>
    <mergeCell ref="BN24:BQ24"/>
    <mergeCell ref="BR24:BU24"/>
    <mergeCell ref="BV24:BY24"/>
    <mergeCell ref="BZ24:CC24"/>
    <mergeCell ref="P26:AI26"/>
    <mergeCell ref="AH23:AK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AL23:AO23"/>
    <mergeCell ref="AP23:AS23"/>
    <mergeCell ref="AT23:AW23"/>
    <mergeCell ref="AX23:BA23"/>
    <mergeCell ref="BB23:BE23"/>
    <mergeCell ref="BF23:BI23"/>
    <mergeCell ref="BJ23:BM23"/>
    <mergeCell ref="DE23:DH23"/>
    <mergeCell ref="CH24:CK24"/>
    <mergeCell ref="CL24:CO24"/>
    <mergeCell ref="CW24:CZ24"/>
    <mergeCell ref="CP24:CV24"/>
    <mergeCell ref="DI24:DL24"/>
    <mergeCell ref="DM24:DP24"/>
    <mergeCell ref="EG24:EJ24"/>
    <mergeCell ref="DU24:DX24"/>
    <mergeCell ref="DI23:DL23"/>
    <mergeCell ref="DM23:DP23"/>
    <mergeCell ref="DQ23:DT23"/>
    <mergeCell ref="DU23:DX23"/>
    <mergeCell ref="DY23:EB23"/>
    <mergeCell ref="EC23:EF23"/>
    <mergeCell ref="EG23:EJ23"/>
    <mergeCell ref="DY24:EB24"/>
    <mergeCell ref="EC24:EF24"/>
    <mergeCell ref="BN23:BQ23"/>
    <mergeCell ref="BR23:BU23"/>
    <mergeCell ref="FA22:FD22"/>
    <mergeCell ref="FE22:FH22"/>
    <mergeCell ref="EC22:EF22"/>
    <mergeCell ref="EG22:EJ22"/>
    <mergeCell ref="EK22:EN22"/>
    <mergeCell ref="EO22:ER22"/>
    <mergeCell ref="ES22:EV22"/>
    <mergeCell ref="EW22:EZ22"/>
    <mergeCell ref="DM22:DP22"/>
    <mergeCell ref="DQ22:DT22"/>
    <mergeCell ref="DU22:DX22"/>
    <mergeCell ref="DY22:EB22"/>
    <mergeCell ref="EK23:EN23"/>
    <mergeCell ref="EO23:ER23"/>
    <mergeCell ref="BV23:BY23"/>
    <mergeCell ref="BZ23:CC23"/>
    <mergeCell ref="CD23:CG23"/>
    <mergeCell ref="CH23:CK23"/>
    <mergeCell ref="CL23:CO23"/>
    <mergeCell ref="CW23:CZ23"/>
    <mergeCell ref="DA23:DD23"/>
    <mergeCell ref="CP23:CV23"/>
    <mergeCell ref="DE22:DH22"/>
    <mergeCell ref="DI22:DL22"/>
    <mergeCell ref="AL11:AO11"/>
    <mergeCell ref="AP11:AS11"/>
    <mergeCell ref="AT11:AW11"/>
    <mergeCell ref="AX11:BA11"/>
    <mergeCell ref="BR11:BU11"/>
    <mergeCell ref="BV11:BY11"/>
    <mergeCell ref="BZ11:CC11"/>
    <mergeCell ref="CW22:CZ22"/>
    <mergeCell ref="DA22:DD22"/>
    <mergeCell ref="BF12:BI12"/>
    <mergeCell ref="BJ12:BM12"/>
    <mergeCell ref="CP15:CS15"/>
    <mergeCell ref="CT15:CV15"/>
    <mergeCell ref="CP16:CS16"/>
    <mergeCell ref="CT16:CV16"/>
    <mergeCell ref="CP11:CV11"/>
    <mergeCell ref="BB11:BE11"/>
    <mergeCell ref="BF11:BI11"/>
    <mergeCell ref="BJ11:BM11"/>
    <mergeCell ref="BN11:BQ11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AL12:AO12"/>
    <mergeCell ref="FE11:FH11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2:CV12"/>
    <mergeCell ref="BV12:BY12"/>
    <mergeCell ref="BZ12:CC12"/>
    <mergeCell ref="CD12:CG12"/>
    <mergeCell ref="CH12:CK12"/>
    <mergeCell ref="BN12:BQ12"/>
    <mergeCell ref="BR12:BU12"/>
    <mergeCell ref="AP12:AS12"/>
    <mergeCell ref="AT12:AW12"/>
    <mergeCell ref="AX12:BA12"/>
    <mergeCell ref="BB12:BE12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CL12:CO12"/>
    <mergeCell ref="CW12:CZ12"/>
    <mergeCell ref="DA12:DD12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BJ13:BM13"/>
    <mergeCell ref="BN13:BQ13"/>
    <mergeCell ref="BR13:BU13"/>
    <mergeCell ref="BV13:BY13"/>
    <mergeCell ref="ES13:EV13"/>
    <mergeCell ref="EW13:EZ13"/>
    <mergeCell ref="FA13:FD13"/>
    <mergeCell ref="FE13:FH13"/>
    <mergeCell ref="EC13:EF13"/>
    <mergeCell ref="EG13:EJ13"/>
    <mergeCell ref="EK13:EN13"/>
    <mergeCell ref="EO13:ER13"/>
    <mergeCell ref="DM13:DP13"/>
    <mergeCell ref="DQ13:DT13"/>
    <mergeCell ref="DU13:DX13"/>
    <mergeCell ref="DY13:EB13"/>
    <mergeCell ref="FA14:FD14"/>
    <mergeCell ref="FE14:FH14"/>
    <mergeCell ref="EC14:EF14"/>
    <mergeCell ref="EG14:EJ14"/>
    <mergeCell ref="EK14:EN14"/>
    <mergeCell ref="EO14:ER14"/>
    <mergeCell ref="DI14:DL14"/>
    <mergeCell ref="BZ14:CC14"/>
    <mergeCell ref="CD14:CG14"/>
    <mergeCell ref="CH14:CK14"/>
    <mergeCell ref="CL14:CO14"/>
    <mergeCell ref="AH15:AK15"/>
    <mergeCell ref="Y15:AG16"/>
    <mergeCell ref="AL15:AO15"/>
    <mergeCell ref="ES14:EV14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BJ14:BM14"/>
    <mergeCell ref="BN14:BQ14"/>
    <mergeCell ref="BR14:BU14"/>
    <mergeCell ref="BV14:BY14"/>
    <mergeCell ref="AT14:AW14"/>
    <mergeCell ref="AX14:BA14"/>
    <mergeCell ref="BB14:BE14"/>
    <mergeCell ref="BF14:BI14"/>
    <mergeCell ref="AH14:AK14"/>
    <mergeCell ref="AL14:AO14"/>
    <mergeCell ref="AP14:AS14"/>
    <mergeCell ref="Y13:AG14"/>
    <mergeCell ref="FE15:FH15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EO15:ER15"/>
    <mergeCell ref="ES15:EV15"/>
    <mergeCell ref="EW15:EZ15"/>
    <mergeCell ref="FA15:FD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CL15:CO15"/>
    <mergeCell ref="CW15:CZ15"/>
    <mergeCell ref="DA15:DD15"/>
    <mergeCell ref="EW16:EZ16"/>
    <mergeCell ref="FA16:FD16"/>
    <mergeCell ref="FE16:FH16"/>
    <mergeCell ref="EC16:EF16"/>
    <mergeCell ref="EG16:EJ16"/>
    <mergeCell ref="EK16:EN16"/>
    <mergeCell ref="EO16:ER16"/>
    <mergeCell ref="DI16:DL16"/>
    <mergeCell ref="BZ16:CC16"/>
    <mergeCell ref="CD16:CG16"/>
    <mergeCell ref="CH16:CK16"/>
    <mergeCell ref="CL16:CO16"/>
    <mergeCell ref="DE16:DH16"/>
    <mergeCell ref="AP17:AS17"/>
    <mergeCell ref="AT17:AW17"/>
    <mergeCell ref="AX17:BA17"/>
    <mergeCell ref="BB17:BE17"/>
    <mergeCell ref="AH17:AK17"/>
    <mergeCell ref="ES16:EV16"/>
    <mergeCell ref="DM16:DP16"/>
    <mergeCell ref="DQ16:DT16"/>
    <mergeCell ref="DU16:DX16"/>
    <mergeCell ref="DY16:EB16"/>
    <mergeCell ref="CW16:CZ16"/>
    <mergeCell ref="DA16:DD16"/>
    <mergeCell ref="AL17:AO17"/>
    <mergeCell ref="BN16:BQ16"/>
    <mergeCell ref="BR16:BU16"/>
    <mergeCell ref="BV16:BY16"/>
    <mergeCell ref="CP17:CV17"/>
    <mergeCell ref="BV17:BY17"/>
    <mergeCell ref="BZ17:CC17"/>
    <mergeCell ref="CD17:CG17"/>
    <mergeCell ref="CH17:CK17"/>
    <mergeCell ref="BF17:BI17"/>
    <mergeCell ref="BJ17:BM17"/>
    <mergeCell ref="BN17:BQ17"/>
    <mergeCell ref="BR17:BU17"/>
    <mergeCell ref="FA17:FD17"/>
    <mergeCell ref="EO17:ER17"/>
    <mergeCell ref="ES17:EV17"/>
    <mergeCell ref="EW17:EZ17"/>
    <mergeCell ref="DU17:DX17"/>
    <mergeCell ref="FE17:FH17"/>
    <mergeCell ref="AH18:AK18"/>
    <mergeCell ref="AL18:AO18"/>
    <mergeCell ref="AP18:AS18"/>
    <mergeCell ref="AT18:AW18"/>
    <mergeCell ref="AX18:BA18"/>
    <mergeCell ref="BB18:BE18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DA17:DD17"/>
    <mergeCell ref="DQ18:DT18"/>
    <mergeCell ref="DU18:DX18"/>
    <mergeCell ref="DY18:EB18"/>
    <mergeCell ref="FA18:FD18"/>
    <mergeCell ref="FE18:FH18"/>
    <mergeCell ref="EC18:EF18"/>
    <mergeCell ref="EG18:EJ18"/>
    <mergeCell ref="EK18:EN18"/>
    <mergeCell ref="EO18:ER18"/>
    <mergeCell ref="ES18:EV18"/>
    <mergeCell ref="EW18:EZ18"/>
    <mergeCell ref="BB19:BE19"/>
    <mergeCell ref="BF19:BI19"/>
    <mergeCell ref="AL19:AO19"/>
    <mergeCell ref="AP19:AS19"/>
    <mergeCell ref="AH20:AK20"/>
    <mergeCell ref="AL20:AO20"/>
    <mergeCell ref="AP20:AS20"/>
    <mergeCell ref="AH19:AK19"/>
    <mergeCell ref="DM18:DP18"/>
    <mergeCell ref="DE18:DH18"/>
    <mergeCell ref="DI18:DL18"/>
    <mergeCell ref="BZ18:CC18"/>
    <mergeCell ref="CD18:CG18"/>
    <mergeCell ref="CH18:CK18"/>
    <mergeCell ref="CL18:CO18"/>
    <mergeCell ref="CP18:CV18"/>
    <mergeCell ref="CW18:CZ18"/>
    <mergeCell ref="DA18:DD18"/>
    <mergeCell ref="BJ18:BM18"/>
    <mergeCell ref="BN18:BQ18"/>
    <mergeCell ref="BR18:BU18"/>
    <mergeCell ref="BV18:BY18"/>
    <mergeCell ref="BJ20:BM20"/>
    <mergeCell ref="BN20:BQ20"/>
    <mergeCell ref="EW19:EZ19"/>
    <mergeCell ref="DM19:DP19"/>
    <mergeCell ref="DQ19:DT19"/>
    <mergeCell ref="DU19:DX19"/>
    <mergeCell ref="DY19:EB19"/>
    <mergeCell ref="FA19:FD19"/>
    <mergeCell ref="FE19:FH19"/>
    <mergeCell ref="EC19:EF19"/>
    <mergeCell ref="EG19:EJ19"/>
    <mergeCell ref="EK19:EN19"/>
    <mergeCell ref="EO19:ER19"/>
    <mergeCell ref="BR20:BU20"/>
    <mergeCell ref="BV20:BY20"/>
    <mergeCell ref="AT20:AW20"/>
    <mergeCell ref="AX20:BA20"/>
    <mergeCell ref="BB20:BE20"/>
    <mergeCell ref="BF20:BI20"/>
    <mergeCell ref="ES19:EV19"/>
    <mergeCell ref="CW19:CZ19"/>
    <mergeCell ref="DA19:DD19"/>
    <mergeCell ref="DE19:DH19"/>
    <mergeCell ref="DI19:DL19"/>
    <mergeCell ref="BZ19:CC19"/>
    <mergeCell ref="CD19:CG19"/>
    <mergeCell ref="CH19:CK19"/>
    <mergeCell ref="CL19:CO19"/>
    <mergeCell ref="CP19:CV19"/>
    <mergeCell ref="BJ19:BM19"/>
    <mergeCell ref="BN19:BQ19"/>
    <mergeCell ref="BR19:BU19"/>
    <mergeCell ref="BV19:BY19"/>
    <mergeCell ref="AT19:AW19"/>
    <mergeCell ref="AX19:BA19"/>
    <mergeCell ref="DY20:EB20"/>
    <mergeCell ref="CW20:CZ20"/>
    <mergeCell ref="ES21:EV21"/>
    <mergeCell ref="EW21:EZ21"/>
    <mergeCell ref="FA21:FD21"/>
    <mergeCell ref="DA20:DD20"/>
    <mergeCell ref="DE20:DH20"/>
    <mergeCell ref="DI20:DL20"/>
    <mergeCell ref="BZ20:CC20"/>
    <mergeCell ref="CD20:CG20"/>
    <mergeCell ref="CH20:CK20"/>
    <mergeCell ref="CL20:CO20"/>
    <mergeCell ref="CD21:CG21"/>
    <mergeCell ref="CH21:CK21"/>
    <mergeCell ref="CL21:CO21"/>
    <mergeCell ref="CW21:CZ21"/>
    <mergeCell ref="BJ22:BM22"/>
    <mergeCell ref="BN22:BQ22"/>
    <mergeCell ref="BR22:BU22"/>
    <mergeCell ref="FE20:FH20"/>
    <mergeCell ref="AH21:AK21"/>
    <mergeCell ref="AL21:AO21"/>
    <mergeCell ref="AP21:AS21"/>
    <mergeCell ref="AT21:AW21"/>
    <mergeCell ref="AX21:BA21"/>
    <mergeCell ref="DU21:DX21"/>
    <mergeCell ref="DQ21:DT21"/>
    <mergeCell ref="BB21:BE21"/>
    <mergeCell ref="ES20:EV20"/>
    <mergeCell ref="EW20:EZ20"/>
    <mergeCell ref="FA20:FD20"/>
    <mergeCell ref="EC20:EF20"/>
    <mergeCell ref="EG20:EJ20"/>
    <mergeCell ref="EK20:EN20"/>
    <mergeCell ref="EO20:ER20"/>
    <mergeCell ref="DM20:DP20"/>
    <mergeCell ref="DQ20:DT20"/>
    <mergeCell ref="DU20:DX20"/>
    <mergeCell ref="FE21:FH21"/>
    <mergeCell ref="EO21:ER21"/>
    <mergeCell ref="EC21:EF21"/>
    <mergeCell ref="EG21:EJ21"/>
    <mergeCell ref="EK21:EN21"/>
    <mergeCell ref="DI21:DL21"/>
    <mergeCell ref="DM21:DP21"/>
    <mergeCell ref="DA21:DD21"/>
    <mergeCell ref="DE21:DH21"/>
    <mergeCell ref="BF21:BI21"/>
    <mergeCell ref="BJ21:BM21"/>
    <mergeCell ref="BN21:BQ21"/>
    <mergeCell ref="BV21:BY21"/>
    <mergeCell ref="BZ21:CC21"/>
    <mergeCell ref="DY21:EB21"/>
    <mergeCell ref="BR21:BU21"/>
    <mergeCell ref="AH22:AK22"/>
    <mergeCell ref="BV22:BY22"/>
    <mergeCell ref="BZ22:CC22"/>
    <mergeCell ref="CD22:CG22"/>
    <mergeCell ref="CH22:CK22"/>
    <mergeCell ref="CL22:CO22"/>
    <mergeCell ref="EF28:FD28"/>
    <mergeCell ref="N29:AG29"/>
    <mergeCell ref="AJ29:AV29"/>
    <mergeCell ref="AY29:BR29"/>
    <mergeCell ref="CU29:DN29"/>
    <mergeCell ref="DQ29:EC29"/>
    <mergeCell ref="EF29:FD29"/>
    <mergeCell ref="AL26:AX26"/>
    <mergeCell ref="BA26:BT26"/>
    <mergeCell ref="P27:AI27"/>
    <mergeCell ref="AL27:AX27"/>
    <mergeCell ref="BA27:BT27"/>
    <mergeCell ref="AL22:AO22"/>
    <mergeCell ref="AP22:AS22"/>
    <mergeCell ref="AT22:AW22"/>
    <mergeCell ref="AX22:BA22"/>
    <mergeCell ref="BB22:BE22"/>
    <mergeCell ref="BF22:BI22"/>
    <mergeCell ref="DJ31:DM31"/>
    <mergeCell ref="DN31:DQ31"/>
    <mergeCell ref="A32:B32"/>
    <mergeCell ref="C32:F32"/>
    <mergeCell ref="G32:I32"/>
    <mergeCell ref="J32:AB32"/>
    <mergeCell ref="AC32:AF32"/>
    <mergeCell ref="AG32:AJ32"/>
    <mergeCell ref="CH31:CI31"/>
    <mergeCell ref="CJ31:CM31"/>
    <mergeCell ref="A15:B16"/>
    <mergeCell ref="C15:L16"/>
    <mergeCell ref="Y5:EF5"/>
    <mergeCell ref="Y6:EF6"/>
    <mergeCell ref="Y7:EF7"/>
    <mergeCell ref="Y2:EF2"/>
    <mergeCell ref="BR4:BW4"/>
    <mergeCell ref="CA1:CT1"/>
    <mergeCell ref="BY4:CQ4"/>
    <mergeCell ref="CR4:CU4"/>
    <mergeCell ref="CV4:CY4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CP13:CS13"/>
    <mergeCell ref="CT13:CV13"/>
    <mergeCell ref="CP14:CS14"/>
    <mergeCell ref="CT14:CV14"/>
    <mergeCell ref="Y17:AG18"/>
    <mergeCell ref="Y19:AG20"/>
    <mergeCell ref="Y21:AG22"/>
    <mergeCell ref="Y23:AG24"/>
    <mergeCell ref="A23:B24"/>
    <mergeCell ref="C23:L24"/>
    <mergeCell ref="M13:X14"/>
    <mergeCell ref="M15:X16"/>
    <mergeCell ref="M17:X18"/>
    <mergeCell ref="M19:X20"/>
    <mergeCell ref="M21:X22"/>
    <mergeCell ref="M23:X24"/>
    <mergeCell ref="A17:B18"/>
    <mergeCell ref="C17:L18"/>
    <mergeCell ref="A19:B20"/>
    <mergeCell ref="C19:L20"/>
    <mergeCell ref="A21:B22"/>
    <mergeCell ref="C21:L22"/>
    <mergeCell ref="A13:B14"/>
    <mergeCell ref="C13:L14"/>
  </mergeCells>
  <phoneticPr fontId="0" type="noConversion"/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8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G10" sqref="G10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66" t="s">
        <v>66</v>
      </c>
      <c r="C1" s="67" t="s">
        <v>64</v>
      </c>
      <c r="D1" s="66" t="s">
        <v>65</v>
      </c>
    </row>
    <row r="2" spans="2:4" x14ac:dyDescent="0.2">
      <c r="B2" s="58"/>
      <c r="C2" s="58"/>
      <c r="D2" s="59"/>
    </row>
    <row r="3" spans="2:4" x14ac:dyDescent="0.2">
      <c r="B3" s="58"/>
      <c r="C3" s="58"/>
      <c r="D3" s="59"/>
    </row>
    <row r="4" spans="2:4" ht="15.75" x14ac:dyDescent="0.2">
      <c r="B4" s="58"/>
      <c r="C4" s="60"/>
      <c r="D4" s="61"/>
    </row>
    <row r="5" spans="2:4" ht="15.75" x14ac:dyDescent="0.2">
      <c r="B5" s="58"/>
      <c r="C5" s="62"/>
      <c r="D5" s="63"/>
    </row>
    <row r="6" spans="2:4" x14ac:dyDescent="0.2">
      <c r="B6" s="58"/>
      <c r="C6" s="58"/>
      <c r="D6" s="59"/>
    </row>
    <row r="7" spans="2:4" x14ac:dyDescent="0.2">
      <c r="B7" s="58"/>
      <c r="C7" s="58"/>
      <c r="D7" s="59"/>
    </row>
    <row r="8" spans="2:4" x14ac:dyDescent="0.2">
      <c r="B8" s="58"/>
      <c r="C8" s="58"/>
      <c r="D8" s="59"/>
    </row>
    <row r="9" spans="2:4" x14ac:dyDescent="0.2">
      <c r="B9" s="58"/>
      <c r="C9" s="58"/>
      <c r="D9" s="59"/>
    </row>
    <row r="10" spans="2:4" x14ac:dyDescent="0.2">
      <c r="B10" s="58"/>
      <c r="C10" s="58"/>
      <c r="D10" s="59"/>
    </row>
    <row r="11" spans="2:4" x14ac:dyDescent="0.2">
      <c r="B11" s="58"/>
      <c r="C11" s="58"/>
      <c r="D11" s="59"/>
    </row>
    <row r="12" spans="2:4" x14ac:dyDescent="0.2">
      <c r="B12" s="58"/>
      <c r="C12" s="58"/>
      <c r="D12" s="59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3" sqref="A13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38" t="s">
        <v>50</v>
      </c>
      <c r="B1" s="38">
        <v>1</v>
      </c>
      <c r="C1" s="38">
        <v>2010</v>
      </c>
      <c r="E1" s="38" t="s">
        <v>35</v>
      </c>
      <c r="F1" s="38" t="s">
        <v>36</v>
      </c>
      <c r="G1" s="38" t="s">
        <v>37</v>
      </c>
      <c r="H1" s="38" t="s">
        <v>38</v>
      </c>
      <c r="I1" s="39" t="s">
        <v>39</v>
      </c>
    </row>
    <row r="2" spans="1:9" ht="13.5" x14ac:dyDescent="0.25">
      <c r="A2" s="38" t="s">
        <v>51</v>
      </c>
      <c r="B2" s="38">
        <v>2</v>
      </c>
      <c r="C2" s="38">
        <v>2011</v>
      </c>
      <c r="E2" s="40"/>
      <c r="F2" s="41"/>
      <c r="G2" s="41"/>
      <c r="H2" s="41"/>
      <c r="I2" s="42"/>
    </row>
    <row r="3" spans="1:9" ht="15.75" x14ac:dyDescent="0.2">
      <c r="A3" s="38" t="s">
        <v>52</v>
      </c>
      <c r="B3" s="38">
        <v>3</v>
      </c>
      <c r="C3" s="38">
        <v>2012</v>
      </c>
      <c r="E3" s="43" t="s">
        <v>40</v>
      </c>
      <c r="F3" s="44"/>
      <c r="G3" s="45">
        <v>42370</v>
      </c>
      <c r="H3" s="46">
        <v>42422</v>
      </c>
      <c r="I3" s="47">
        <v>42420</v>
      </c>
    </row>
    <row r="4" spans="1:9" ht="15.75" x14ac:dyDescent="0.2">
      <c r="A4" s="38" t="s">
        <v>53</v>
      </c>
      <c r="B4" s="38">
        <v>4</v>
      </c>
      <c r="C4" s="38">
        <v>2013</v>
      </c>
      <c r="E4" s="43" t="s">
        <v>40</v>
      </c>
      <c r="F4" s="44"/>
      <c r="G4" s="45">
        <v>42371</v>
      </c>
      <c r="H4" s="46">
        <v>42436</v>
      </c>
      <c r="I4" s="48"/>
    </row>
    <row r="5" spans="1:9" ht="15.75" x14ac:dyDescent="0.2">
      <c r="A5" s="38" t="s">
        <v>54</v>
      </c>
      <c r="B5" s="38">
        <v>5</v>
      </c>
      <c r="C5" s="38">
        <v>2014</v>
      </c>
      <c r="E5" s="43" t="s">
        <v>40</v>
      </c>
      <c r="F5" s="44"/>
      <c r="G5" s="45">
        <v>42372</v>
      </c>
      <c r="H5" s="46">
        <v>42493</v>
      </c>
      <c r="I5" s="48"/>
    </row>
    <row r="6" spans="1:9" ht="15.75" x14ac:dyDescent="0.25">
      <c r="A6" s="38" t="s">
        <v>55</v>
      </c>
      <c r="B6" s="38">
        <v>6</v>
      </c>
      <c r="C6" s="38">
        <v>2015</v>
      </c>
      <c r="E6" s="43" t="s">
        <v>40</v>
      </c>
      <c r="F6" s="44"/>
      <c r="G6" s="45">
        <v>42373</v>
      </c>
      <c r="H6" s="49"/>
      <c r="I6" s="48"/>
    </row>
    <row r="7" spans="1:9" ht="15.75" x14ac:dyDescent="0.2">
      <c r="A7" s="38" t="s">
        <v>56</v>
      </c>
      <c r="B7" s="38">
        <v>7</v>
      </c>
      <c r="C7" s="38">
        <v>2016</v>
      </c>
      <c r="E7" s="43" t="s">
        <v>40</v>
      </c>
      <c r="F7" s="44"/>
      <c r="G7" s="45">
        <v>42374</v>
      </c>
      <c r="H7" s="43"/>
      <c r="I7" s="50"/>
    </row>
    <row r="8" spans="1:9" ht="15.75" x14ac:dyDescent="0.2">
      <c r="A8" s="38" t="s">
        <v>57</v>
      </c>
      <c r="B8" s="38">
        <v>8</v>
      </c>
      <c r="C8" s="38">
        <v>2017</v>
      </c>
      <c r="E8" s="43" t="s">
        <v>40</v>
      </c>
      <c r="F8" s="44"/>
      <c r="G8" s="45">
        <v>42375</v>
      </c>
      <c r="H8" s="43"/>
      <c r="I8" s="51"/>
    </row>
    <row r="9" spans="1:9" ht="15.75" x14ac:dyDescent="0.2">
      <c r="A9" s="38" t="s">
        <v>58</v>
      </c>
      <c r="B9" s="38">
        <v>9</v>
      </c>
      <c r="C9" s="38">
        <v>2018</v>
      </c>
      <c r="E9" s="43" t="s">
        <v>41</v>
      </c>
      <c r="F9" s="44"/>
      <c r="G9" s="45">
        <v>42376</v>
      </c>
      <c r="H9" s="46"/>
      <c r="I9" s="51"/>
    </row>
    <row r="10" spans="1:9" ht="15.75" x14ac:dyDescent="0.2">
      <c r="A10" s="38" t="s">
        <v>59</v>
      </c>
      <c r="B10" s="38">
        <v>10</v>
      </c>
      <c r="C10" s="38">
        <v>2019</v>
      </c>
      <c r="E10" s="43" t="s">
        <v>40</v>
      </c>
      <c r="F10" s="44"/>
      <c r="G10" s="45">
        <v>42377</v>
      </c>
      <c r="H10" s="43"/>
      <c r="I10" s="52"/>
    </row>
    <row r="11" spans="1:9" ht="15.75" x14ac:dyDescent="0.2">
      <c r="A11" s="38" t="s">
        <v>60</v>
      </c>
      <c r="B11" s="38">
        <v>11</v>
      </c>
      <c r="C11" s="38">
        <v>2020</v>
      </c>
      <c r="E11" s="43"/>
      <c r="F11" s="44"/>
      <c r="G11" s="45"/>
      <c r="H11" s="43"/>
      <c r="I11" s="52"/>
    </row>
    <row r="12" spans="1:9" ht="15.75" x14ac:dyDescent="0.2">
      <c r="A12" s="38" t="s">
        <v>61</v>
      </c>
      <c r="B12" s="38">
        <v>12</v>
      </c>
      <c r="C12" s="38">
        <v>2021</v>
      </c>
      <c r="E12" s="43" t="s">
        <v>42</v>
      </c>
      <c r="F12" s="44">
        <v>42420</v>
      </c>
      <c r="G12" s="45">
        <v>42423</v>
      </c>
      <c r="H12" s="43"/>
      <c r="I12" s="52"/>
    </row>
    <row r="13" spans="1:9" ht="15.75" x14ac:dyDescent="0.2">
      <c r="E13" s="43" t="s">
        <v>43</v>
      </c>
      <c r="F13" s="44"/>
      <c r="G13" s="45">
        <v>42437</v>
      </c>
      <c r="H13" s="43"/>
      <c r="I13" s="52"/>
    </row>
    <row r="14" spans="1:9" ht="15.75" x14ac:dyDescent="0.2">
      <c r="E14" s="43" t="s">
        <v>44</v>
      </c>
      <c r="F14" s="44"/>
      <c r="G14" s="45">
        <v>42491</v>
      </c>
      <c r="H14" s="43"/>
      <c r="I14" s="52"/>
    </row>
    <row r="15" spans="1:9" ht="15.75" x14ac:dyDescent="0.2">
      <c r="E15" s="43" t="s">
        <v>45</v>
      </c>
      <c r="F15" s="44"/>
      <c r="G15" s="45">
        <v>42499</v>
      </c>
      <c r="H15" s="43"/>
      <c r="I15" s="53"/>
    </row>
    <row r="16" spans="1:9" ht="15.75" x14ac:dyDescent="0.2">
      <c r="E16" s="43" t="s">
        <v>46</v>
      </c>
      <c r="F16" s="44"/>
      <c r="G16" s="45">
        <v>42533</v>
      </c>
      <c r="H16" s="43"/>
      <c r="I16" s="53"/>
    </row>
    <row r="17" spans="5:9" ht="15.75" x14ac:dyDescent="0.2">
      <c r="E17" s="43" t="s">
        <v>47</v>
      </c>
      <c r="F17" s="44">
        <f t="shared" ref="F17" si="0">G17-1</f>
        <v>42677</v>
      </c>
      <c r="G17" s="45">
        <v>42678</v>
      </c>
      <c r="H17" s="43"/>
      <c r="I17" s="53"/>
    </row>
    <row r="18" spans="5:9" ht="15.75" x14ac:dyDescent="0.25">
      <c r="E18" s="54"/>
      <c r="F18" s="44"/>
      <c r="G18" s="45">
        <v>42736</v>
      </c>
      <c r="H18" s="55"/>
      <c r="I18" s="53"/>
    </row>
    <row r="19" spans="5:9" ht="13.5" x14ac:dyDescent="0.25">
      <c r="E19" s="54"/>
      <c r="F19" s="54"/>
      <c r="G19" s="54"/>
      <c r="H19" s="56"/>
      <c r="I19" s="57"/>
    </row>
    <row r="20" spans="5:9" ht="13.5" x14ac:dyDescent="0.25">
      <c r="E20" s="54"/>
      <c r="F20" s="54"/>
      <c r="G20" s="54"/>
      <c r="H20" s="55"/>
      <c r="I20" s="53"/>
    </row>
    <row r="21" spans="5:9" ht="13.5" x14ac:dyDescent="0.25">
      <c r="E21" s="54"/>
      <c r="F21" s="54"/>
      <c r="G21" s="54"/>
      <c r="H21" s="55"/>
      <c r="I21" s="53"/>
    </row>
    <row r="22" spans="5:9" ht="13.5" x14ac:dyDescent="0.25">
      <c r="E22" s="54"/>
      <c r="F22" s="54"/>
      <c r="G22" s="54"/>
      <c r="H22" s="55"/>
      <c r="I22" s="53"/>
    </row>
    <row r="23" spans="5:9" ht="13.5" x14ac:dyDescent="0.25">
      <c r="E23" s="54"/>
      <c r="F23" s="54"/>
      <c r="G23" s="54"/>
      <c r="H23" s="55"/>
      <c r="I23" s="53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Табель</vt:lpstr>
      <vt:lpstr>Исходные данные</vt:lpstr>
      <vt:lpstr>Календарь</vt:lpstr>
      <vt:lpstr>выхрабд</vt:lpstr>
      <vt:lpstr>допнер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Пичевский Семён Ф. </cp:lastModifiedBy>
  <cp:lastPrinted>2015-06-23T07:31:14Z</cp:lastPrinted>
  <dcterms:created xsi:type="dcterms:W3CDTF">2004-10-13T06:36:02Z</dcterms:created>
  <dcterms:modified xsi:type="dcterms:W3CDTF">2016-04-18T11:41:50Z</dcterms:modified>
</cp:coreProperties>
</file>