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-15" yWindow="405" windowWidth="20535" windowHeight="6540" tabRatio="705"/>
  </bookViews>
  <sheets>
    <sheet name="Январь" sheetId="1" r:id="rId1"/>
    <sheet name="Лист1" sheetId="16" r:id="rId2"/>
  </sheets>
  <definedNames>
    <definedName name="Месяц">#REF!</definedName>
    <definedName name="_xlnm.Print_Area" localSheetId="0">Январь!$A$1:$AH$15</definedName>
  </definedNames>
  <calcPr calcId="125725"/>
</workbook>
</file>

<file path=xl/calcChain.xml><?xml version="1.0" encoding="utf-8"?>
<calcChain xmlns="http://schemas.openxmlformats.org/spreadsheetml/2006/main">
  <c r="S16" i="1"/>
  <c r="T16"/>
  <c r="U16"/>
  <c r="V16"/>
  <c r="W16"/>
  <c r="Z16"/>
  <c r="AA16"/>
  <c r="AB16"/>
  <c r="AC16"/>
  <c r="AC6"/>
  <c r="AC8"/>
  <c r="AC10"/>
  <c r="AC12"/>
  <c r="AC14"/>
  <c r="T6"/>
  <c r="U6"/>
  <c r="V6"/>
  <c r="W6"/>
  <c r="Z6"/>
  <c r="AA6"/>
  <c r="AB6"/>
  <c r="AE6"/>
  <c r="T8"/>
  <c r="U8"/>
  <c r="V8"/>
  <c r="W8"/>
  <c r="Z8"/>
  <c r="AA8"/>
  <c r="AB8"/>
  <c r="AE8"/>
  <c r="S8" l="1"/>
  <c r="S6"/>
  <c r="T12" l="1"/>
  <c r="AA14"/>
  <c r="AB12"/>
  <c r="AE14"/>
  <c r="U14"/>
  <c r="T14"/>
  <c r="AB14"/>
  <c r="W14"/>
  <c r="V14"/>
  <c r="Z14"/>
  <c r="AA10"/>
  <c r="AA12"/>
  <c r="W12"/>
  <c r="Z10"/>
  <c r="V12"/>
  <c r="Z12"/>
  <c r="AE12"/>
  <c r="U12"/>
  <c r="V10"/>
  <c r="W10"/>
  <c r="AE10"/>
  <c r="AB10"/>
  <c r="U10"/>
  <c r="T10"/>
  <c r="S12" l="1"/>
  <c r="S14"/>
  <c r="S10"/>
</calcChain>
</file>

<file path=xl/sharedStrings.xml><?xml version="1.0" encoding="utf-8"?>
<sst xmlns="http://schemas.openxmlformats.org/spreadsheetml/2006/main" count="228" uniqueCount="50">
  <si>
    <t>№ п.п.</t>
  </si>
  <si>
    <t>Фамилия, имя, отчество</t>
  </si>
  <si>
    <t>Числа месяца</t>
  </si>
  <si>
    <t>Дн. Явки</t>
  </si>
  <si>
    <t>Неявки (чел/дней)</t>
  </si>
  <si>
    <t>Учебный отпуск</t>
  </si>
  <si>
    <t>Очередной отпуск</t>
  </si>
  <si>
    <t>Болезнь</t>
  </si>
  <si>
    <t>с разрешения администрации</t>
  </si>
  <si>
    <t>Проч. неявки разр. законом</t>
  </si>
  <si>
    <t>из них</t>
  </si>
  <si>
    <t xml:space="preserve">Ночные </t>
  </si>
  <si>
    <t>Урочно</t>
  </si>
  <si>
    <t>Праздничные</t>
  </si>
  <si>
    <t>Сверхурочно</t>
  </si>
  <si>
    <t>Фактич.работы</t>
  </si>
  <si>
    <t>отпуск без сохр.з/пл</t>
  </si>
  <si>
    <t>Выходные и праздн. дни</t>
  </si>
  <si>
    <t>Отраб. час</t>
  </si>
  <si>
    <t>Командировки</t>
  </si>
  <si>
    <t>прогул</t>
  </si>
  <si>
    <t>за месяц</t>
  </si>
  <si>
    <t xml:space="preserve">ТАБЕЛЬ учета рабочего времени </t>
  </si>
  <si>
    <t>Переработка</t>
  </si>
  <si>
    <t>итого за II квартал</t>
  </si>
  <si>
    <t>Чупров К.А.</t>
  </si>
  <si>
    <t>Устинкин Г.Г.</t>
  </si>
  <si>
    <t>Казанцев В.В.</t>
  </si>
  <si>
    <t>Филиппов В.А.</t>
  </si>
  <si>
    <t>Модестов Д.Н.</t>
  </si>
  <si>
    <t>В</t>
  </si>
  <si>
    <t>8</t>
  </si>
  <si>
    <t xml:space="preserve">8 </t>
  </si>
  <si>
    <t>О</t>
  </si>
  <si>
    <t>Б</t>
  </si>
  <si>
    <t>К</t>
  </si>
  <si>
    <t>Июль 2016 год</t>
  </si>
  <si>
    <t>7</t>
  </si>
  <si>
    <t>12</t>
  </si>
  <si>
    <t>2</t>
  </si>
  <si>
    <t>Задача: посчитать переработку персонала.</t>
  </si>
  <si>
    <t>__выходные дни</t>
  </si>
  <si>
    <t>Норма часов в Июле для каждого работника изначально = 159 ч.</t>
  </si>
  <si>
    <t xml:space="preserve"> Пример:</t>
  </si>
  <si>
    <t>Переработка = Норма-Фактически отработанное время</t>
  </si>
  <si>
    <t>Если О,Б,К попадает на рабочий день, то норма часов для работника уменьшается на 8 (если на предпраздничный день то на 7 (11 июля))</t>
  </si>
  <si>
    <t>где О-Отпуск, Б-Больничный, К-Коммандировка ...</t>
  </si>
  <si>
    <t>Количество отработанного времени каждым работником в таблице,</t>
  </si>
  <si>
    <t>Нормальная 8-дневная раб. неделя</t>
  </si>
  <si>
    <t>Если О,Б,К попадает на выходной (синий квадрат), то норма часов для работника не меняется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</si>
</sst>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b/>
      <i/>
      <sz val="16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6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u/>
      <sz val="14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84">
    <xf numFmtId="0" fontId="0" fillId="0" borderId="0" xfId="0"/>
    <xf numFmtId="0" fontId="10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textRotation="90" wrapText="1"/>
    </xf>
    <xf numFmtId="49" fontId="0" fillId="0" borderId="0" xfId="0" applyNumberFormat="1"/>
    <xf numFmtId="0" fontId="2" fillId="0" borderId="3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49" fontId="11" fillId="3" borderId="10" xfId="7" applyNumberFormat="1" applyFont="1" applyFill="1" applyBorder="1" applyAlignment="1">
      <alignment horizontal="center" vertical="center"/>
    </xf>
    <xf numFmtId="49" fontId="11" fillId="3" borderId="14" xfId="7" applyNumberFormat="1" applyFont="1" applyFill="1" applyBorder="1" applyAlignment="1">
      <alignment horizontal="center" vertical="center"/>
    </xf>
    <xf numFmtId="49" fontId="11" fillId="2" borderId="14" xfId="7" applyNumberFormat="1" applyFont="1" applyFill="1" applyBorder="1" applyAlignment="1">
      <alignment horizontal="center" vertical="center"/>
    </xf>
    <xf numFmtId="49" fontId="11" fillId="3" borderId="4" xfId="7" applyNumberFormat="1" applyFont="1" applyFill="1" applyBorder="1" applyAlignment="1">
      <alignment horizontal="center" vertical="center"/>
    </xf>
    <xf numFmtId="49" fontId="11" fillId="3" borderId="3" xfId="7" applyNumberFormat="1" applyFont="1" applyFill="1" applyBorder="1" applyAlignment="1">
      <alignment horizontal="center" vertical="center"/>
    </xf>
    <xf numFmtId="49" fontId="11" fillId="2" borderId="3" xfId="7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1" fillId="2" borderId="10" xfId="7" applyNumberFormat="1" applyFont="1" applyFill="1" applyBorder="1" applyAlignment="1">
      <alignment horizontal="center" vertical="center"/>
    </xf>
    <xf numFmtId="49" fontId="11" fillId="2" borderId="4" xfId="7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 applyProtection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49" fontId="14" fillId="0" borderId="0" xfId="0" applyNumberFormat="1" applyFont="1"/>
    <xf numFmtId="0" fontId="14" fillId="0" borderId="0" xfId="0" applyFont="1"/>
    <xf numFmtId="0" fontId="14" fillId="5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horizontal="center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left" vertical="center" wrapText="1" indent="1"/>
    </xf>
    <xf numFmtId="0" fontId="6" fillId="0" borderId="13" xfId="0" applyNumberFormat="1" applyFont="1" applyFill="1" applyBorder="1" applyAlignment="1">
      <alignment horizontal="left" vertical="center" wrapText="1" indent="1"/>
    </xf>
    <xf numFmtId="0" fontId="7" fillId="0" borderId="9" xfId="0" applyNumberFormat="1" applyFont="1" applyBorder="1" applyAlignment="1">
      <alignment horizontal="center" vertical="center"/>
    </xf>
    <xf numFmtId="0" fontId="7" fillId="0" borderId="1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textRotation="90" wrapText="1"/>
    </xf>
    <xf numFmtId="0" fontId="8" fillId="0" borderId="13" xfId="0" applyFont="1" applyBorder="1" applyAlignment="1">
      <alignment horizontal="center" vertical="center" textRotation="90" wrapText="1"/>
    </xf>
    <xf numFmtId="0" fontId="8" fillId="0" borderId="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textRotation="90"/>
    </xf>
    <xf numFmtId="0" fontId="8" fillId="0" borderId="13" xfId="0" applyFont="1" applyBorder="1" applyAlignment="1">
      <alignment horizontal="center" vertical="center" textRotation="90"/>
    </xf>
    <xf numFmtId="0" fontId="8" fillId="0" borderId="5" xfId="0" applyFont="1" applyBorder="1" applyAlignment="1">
      <alignment horizontal="center" vertical="center" textRotation="90"/>
    </xf>
    <xf numFmtId="0" fontId="8" fillId="0" borderId="5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distributed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/>
    </xf>
    <xf numFmtId="0" fontId="7" fillId="0" borderId="14" xfId="0" applyNumberFormat="1" applyFont="1" applyBorder="1" applyAlignment="1">
      <alignment horizontal="center" vertical="center"/>
    </xf>
    <xf numFmtId="0" fontId="7" fillId="4" borderId="9" xfId="0" applyNumberFormat="1" applyFont="1" applyFill="1" applyBorder="1" applyAlignment="1">
      <alignment horizontal="center" vertical="center"/>
    </xf>
    <xf numFmtId="0" fontId="7" fillId="4" borderId="13" xfId="0" applyNumberFormat="1" applyFont="1" applyFill="1" applyBorder="1" applyAlignment="1">
      <alignment horizontal="center" vertical="center"/>
    </xf>
    <xf numFmtId="0" fontId="11" fillId="0" borderId="11" xfId="0" applyNumberFormat="1" applyFont="1" applyBorder="1" applyAlignment="1">
      <alignment horizontal="center" vertical="center"/>
    </xf>
    <xf numFmtId="0" fontId="11" fillId="0" borderId="15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left" vertical="center" wrapText="1" indent="1"/>
    </xf>
    <xf numFmtId="0" fontId="7" fillId="0" borderId="4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/>
    </xf>
    <xf numFmtId="0" fontId="7" fillId="4" borderId="5" xfId="0" applyNumberFormat="1" applyFont="1" applyFill="1" applyBorder="1" applyAlignment="1">
      <alignment horizontal="center" vertical="center"/>
    </xf>
    <xf numFmtId="0" fontId="11" fillId="0" borderId="5" xfId="0" applyNumberFormat="1" applyFont="1" applyBorder="1" applyAlignment="1">
      <alignment horizontal="center" vertical="center"/>
    </xf>
    <xf numFmtId="0" fontId="11" fillId="0" borderId="9" xfId="0" applyNumberFormat="1" applyFont="1" applyBorder="1" applyAlignment="1">
      <alignment horizontal="center" vertical="center"/>
    </xf>
    <xf numFmtId="0" fontId="11" fillId="0" borderId="13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1" fillId="0" borderId="20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0" borderId="21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1" fillId="0" borderId="22" xfId="0" applyNumberFormat="1" applyFont="1" applyBorder="1" applyAlignment="1">
      <alignment horizontal="center" vertical="center"/>
    </xf>
  </cellXfs>
  <cellStyles count="10">
    <cellStyle name="Обычный" xfId="0" builtinId="0"/>
    <cellStyle name="Обычный 3" xfId="1"/>
    <cellStyle name="Обычный 45" xfId="2"/>
    <cellStyle name="Обычный 46" xfId="3"/>
    <cellStyle name="Обычный 48" xfId="4"/>
    <cellStyle name="Обычный 49" xfId="5"/>
    <cellStyle name="Обычный 52" xfId="6"/>
    <cellStyle name="Обычный 53" xfId="7"/>
    <cellStyle name="Обычный 55" xfId="8"/>
    <cellStyle name="Обычный 61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J44"/>
  <sheetViews>
    <sheetView tabSelected="1" topLeftCell="A7" zoomScale="60" zoomScaleNormal="60" workbookViewId="0">
      <selection activeCell="Q34" sqref="Q34"/>
    </sheetView>
  </sheetViews>
  <sheetFormatPr defaultRowHeight="15"/>
  <cols>
    <col min="1" max="1" width="5.28515625" customWidth="1"/>
    <col min="2" max="2" width="25.28515625" customWidth="1"/>
    <col min="3" max="18" width="8.28515625" customWidth="1"/>
    <col min="19" max="19" width="6.85546875" customWidth="1"/>
    <col min="20" max="20" width="7.42578125" customWidth="1"/>
    <col min="21" max="28" width="6.85546875" customWidth="1"/>
    <col min="29" max="29" width="8.85546875" customWidth="1"/>
    <col min="30" max="32" width="7" customWidth="1"/>
    <col min="33" max="33" width="7.140625" customWidth="1"/>
    <col min="34" max="34" width="8" customWidth="1"/>
  </cols>
  <sheetData>
    <row r="1" spans="1:36" s="1" customFormat="1" ht="27.75" customHeight="1">
      <c r="A1" s="37" t="s">
        <v>22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</row>
    <row r="2" spans="1:36" s="1" customFormat="1" ht="33" customHeight="1">
      <c r="A2" s="36" t="s">
        <v>36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</row>
    <row r="3" spans="1:36" ht="40.5" customHeight="1">
      <c r="A3" s="38" t="s">
        <v>0</v>
      </c>
      <c r="B3" s="49" t="s">
        <v>1</v>
      </c>
      <c r="C3" s="47" t="s">
        <v>2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2" t="s">
        <v>3</v>
      </c>
      <c r="T3" s="47" t="s">
        <v>4</v>
      </c>
      <c r="U3" s="47"/>
      <c r="V3" s="47"/>
      <c r="W3" s="47"/>
      <c r="X3" s="47"/>
      <c r="Y3" s="47"/>
      <c r="Z3" s="47"/>
      <c r="AA3" s="43" t="s">
        <v>20</v>
      </c>
      <c r="AB3" s="38" t="s">
        <v>17</v>
      </c>
      <c r="AC3" s="47" t="s">
        <v>18</v>
      </c>
      <c r="AD3" s="47"/>
      <c r="AE3" s="47"/>
      <c r="AF3" s="47"/>
      <c r="AG3" s="48" t="s">
        <v>23</v>
      </c>
      <c r="AH3" s="48"/>
      <c r="AI3" s="4"/>
      <c r="AJ3" s="4"/>
    </row>
    <row r="4" spans="1:36" ht="66.75" customHeight="1">
      <c r="A4" s="46"/>
      <c r="B4" s="50"/>
      <c r="C4" s="15">
        <v>1</v>
      </c>
      <c r="D4" s="6">
        <v>2</v>
      </c>
      <c r="E4" s="6">
        <v>3</v>
      </c>
      <c r="F4" s="15">
        <v>4</v>
      </c>
      <c r="G4" s="15">
        <v>5</v>
      </c>
      <c r="H4" s="16">
        <v>6</v>
      </c>
      <c r="I4" s="16">
        <v>7</v>
      </c>
      <c r="J4" s="16">
        <v>8</v>
      </c>
      <c r="K4" s="7">
        <v>9</v>
      </c>
      <c r="L4" s="7">
        <v>10</v>
      </c>
      <c r="M4" s="16">
        <v>11</v>
      </c>
      <c r="N4" s="21">
        <v>12</v>
      </c>
      <c r="O4" s="16">
        <v>13</v>
      </c>
      <c r="P4" s="16">
        <v>14</v>
      </c>
      <c r="Q4" s="15">
        <v>15</v>
      </c>
      <c r="R4" s="15"/>
      <c r="S4" s="43" t="s">
        <v>15</v>
      </c>
      <c r="T4" s="43" t="s">
        <v>5</v>
      </c>
      <c r="U4" s="43" t="s">
        <v>6</v>
      </c>
      <c r="V4" s="43" t="s">
        <v>19</v>
      </c>
      <c r="W4" s="43" t="s">
        <v>7</v>
      </c>
      <c r="X4" s="38" t="s">
        <v>9</v>
      </c>
      <c r="Y4" s="38" t="s">
        <v>8</v>
      </c>
      <c r="Z4" s="38" t="s">
        <v>16</v>
      </c>
      <c r="AA4" s="45"/>
      <c r="AB4" s="46"/>
      <c r="AC4" s="38" t="s">
        <v>12</v>
      </c>
      <c r="AD4" s="40" t="s">
        <v>10</v>
      </c>
      <c r="AE4" s="41"/>
      <c r="AF4" s="42"/>
      <c r="AG4" s="43" t="s">
        <v>21</v>
      </c>
      <c r="AH4" s="38" t="s">
        <v>24</v>
      </c>
      <c r="AI4" s="4"/>
      <c r="AJ4" s="4"/>
    </row>
    <row r="5" spans="1:36" ht="66.75" customHeight="1" thickBot="1">
      <c r="A5" s="39"/>
      <c r="B5" s="51"/>
      <c r="C5" s="8">
        <v>16</v>
      </c>
      <c r="D5" s="8">
        <v>17</v>
      </c>
      <c r="E5" s="5">
        <v>18</v>
      </c>
      <c r="F5" s="5">
        <v>19</v>
      </c>
      <c r="G5" s="5">
        <v>20</v>
      </c>
      <c r="H5" s="5">
        <v>21</v>
      </c>
      <c r="I5" s="5">
        <v>22</v>
      </c>
      <c r="J5" s="8">
        <v>23</v>
      </c>
      <c r="K5" s="8">
        <v>24</v>
      </c>
      <c r="L5" s="5">
        <v>25</v>
      </c>
      <c r="M5" s="5">
        <v>26</v>
      </c>
      <c r="N5" s="5">
        <v>27</v>
      </c>
      <c r="O5" s="5">
        <v>28</v>
      </c>
      <c r="P5" s="5">
        <v>29</v>
      </c>
      <c r="Q5" s="8">
        <v>30</v>
      </c>
      <c r="R5" s="8">
        <v>31</v>
      </c>
      <c r="S5" s="44"/>
      <c r="T5" s="44"/>
      <c r="U5" s="44"/>
      <c r="V5" s="44"/>
      <c r="W5" s="44"/>
      <c r="X5" s="39"/>
      <c r="Y5" s="39"/>
      <c r="Z5" s="39"/>
      <c r="AA5" s="44"/>
      <c r="AB5" s="39"/>
      <c r="AC5" s="39"/>
      <c r="AD5" s="3" t="s">
        <v>14</v>
      </c>
      <c r="AE5" s="3" t="s">
        <v>11</v>
      </c>
      <c r="AF5" s="3" t="s">
        <v>13</v>
      </c>
      <c r="AG5" s="44"/>
      <c r="AH5" s="39"/>
      <c r="AI5" s="4"/>
      <c r="AJ5" s="4"/>
    </row>
    <row r="6" spans="1:36" ht="32.25" customHeight="1" thickBot="1">
      <c r="A6" s="30">
        <v>1</v>
      </c>
      <c r="B6" s="32" t="s">
        <v>29</v>
      </c>
      <c r="C6" s="17" t="s">
        <v>38</v>
      </c>
      <c r="D6" s="9" t="s">
        <v>31</v>
      </c>
      <c r="E6" s="9" t="s">
        <v>30</v>
      </c>
      <c r="F6" s="17" t="s">
        <v>30</v>
      </c>
      <c r="G6" s="17" t="s">
        <v>38</v>
      </c>
      <c r="H6" s="17" t="s">
        <v>38</v>
      </c>
      <c r="I6" s="17" t="s">
        <v>30</v>
      </c>
      <c r="J6" s="17" t="s">
        <v>38</v>
      </c>
      <c r="K6" s="9" t="s">
        <v>38</v>
      </c>
      <c r="L6" s="9" t="s">
        <v>32</v>
      </c>
      <c r="M6" s="17" t="s">
        <v>37</v>
      </c>
      <c r="N6" s="9" t="s">
        <v>30</v>
      </c>
      <c r="O6" s="17" t="s">
        <v>38</v>
      </c>
      <c r="P6" s="17" t="s">
        <v>38</v>
      </c>
      <c r="Q6" s="17" t="s">
        <v>30</v>
      </c>
      <c r="R6" s="19"/>
      <c r="S6" s="34">
        <f>IF((32-(COUNTIF(C6:R7,"")+COUNTIF(C6:R7,"=0")+COUNTIF(C6:R7,#N/A))-SUM(T6:AB7))=0,"",(32-(COUNTIF(C6:R7,"")+COUNTIF(C6:R7,"=0")+COUNTIF(C6:R7,#N/A)))-SUM(T6:AB7))</f>
        <v>20</v>
      </c>
      <c r="T6" s="34" t="str">
        <f>IF(COUNTIF(C6:R7,"У")=0,"",COUNTIF(C6:R7,"У"))</f>
        <v/>
      </c>
      <c r="U6" s="34" t="str">
        <f>IF(COUNTIF(C6:R7,"О")=0,"",COUNTIF(C6:R7,"О"))</f>
        <v/>
      </c>
      <c r="V6" s="34" t="str">
        <f>IF(COUNTIF(C6:R7,"К")=0,"",COUNTIF(C6:R7,"К"))</f>
        <v/>
      </c>
      <c r="W6" s="34" t="str">
        <f>IF(COUNTIF(C6:R7,"Б")=0,"",COUNTIF(C6:R7,"Б"))</f>
        <v/>
      </c>
      <c r="X6" s="34"/>
      <c r="Y6" s="34"/>
      <c r="Z6" s="34" t="str">
        <f>IF(COUNTIF(C6:R7,"об")=0,"",COUNTIF(C6:R7,"об"))</f>
        <v/>
      </c>
      <c r="AA6" s="34" t="str">
        <f>IF(COUNTIF(C6:R7,"П")=0,"",COUNTIF(C6:R7,"П"))</f>
        <v/>
      </c>
      <c r="AB6" s="34">
        <f>IF(COUNTIF(C6:R7,"В")=0,"",COUNTIF(C6:R7,"В"))</f>
        <v>11</v>
      </c>
      <c r="AC6" s="34">
        <f t="shared" ref="AC6" si="0">((COUNTIF(C6:R7,"8")*8)+(COUNTIF(C6:R7,"7")*7)+(COUNTIF(C6:R7,"2")*2)+(COUNTIF(C6:R7,"12")*12))</f>
        <v>219</v>
      </c>
      <c r="AD6" s="34"/>
      <c r="AE6" s="34" t="str">
        <f>IF(((COUNTIF(C6:R7,"20/")*2)+(COUNTIF(C6:R7,"/8")*6)+(COUNTIF(C6:R7,"8 20/")*8)+(COUNTIF(C6:R7,"20/24")*2)+(COUNTIF(C6:R7,"0/8")*6)+(COUNTIF(C6:R7,"0/8 20/")*8)+(COUNTIF(C6:R7,"8 20/24")*8)+(COUNTIF(C6:R7,"0/8 20")*8)+(COUNTIF(C6:R7,"/8 20/24")*8)+(COUNTIF(C6:R7,"/8 20/")*8)+(COUNTIF(C6:R7,"  20/")*2)+(COUNTIF(C6:R7,"   20/")*2)+(COUNTIF(C6:R7," 20/")*2))=0,"",((COUNTIF(C6:R7,"20/")*2)+(COUNTIF(C6:R7,"/8")*6)+(COUNTIF(C6:R7,"8 20/")*8)+(COUNTIF(C6:R7,"20/24")*2)+(COUNTIF(C6:R7,"0/8")*6)+(COUNTIF(C6:R7,"0/8 20/")*8)+(COUNTIF(C6:R7,"8 20/24")*8)+(COUNTIF(C6:R7,"0/8 20")*8)+(COUNTIF(C6:R7,"/8 20/24")*8)+(COUNTIF(C6:R7,"/8 20/")*8)+(COUNTIF(C6:R7,"  20/")*2)+(COUNTIF(C6:R7,"   20/")*2)+(COUNTIF(C6:R7," 20/")*2)))</f>
        <v/>
      </c>
      <c r="AF6" s="34"/>
      <c r="AG6" s="54"/>
      <c r="AH6" s="56"/>
      <c r="AI6" s="4"/>
      <c r="AJ6" s="4"/>
    </row>
    <row r="7" spans="1:36" ht="32.25" customHeight="1" thickBot="1">
      <c r="A7" s="31"/>
      <c r="B7" s="33"/>
      <c r="C7" s="10" t="s">
        <v>38</v>
      </c>
      <c r="D7" s="10" t="s">
        <v>38</v>
      </c>
      <c r="E7" s="11" t="s">
        <v>31</v>
      </c>
      <c r="F7" s="11" t="s">
        <v>30</v>
      </c>
      <c r="G7" s="11" t="s">
        <v>30</v>
      </c>
      <c r="H7" s="11" t="s">
        <v>38</v>
      </c>
      <c r="I7" s="11" t="s">
        <v>38</v>
      </c>
      <c r="J7" s="10" t="s">
        <v>30</v>
      </c>
      <c r="K7" s="10" t="s">
        <v>38</v>
      </c>
      <c r="L7" s="17" t="s">
        <v>38</v>
      </c>
      <c r="M7" s="11" t="s">
        <v>31</v>
      </c>
      <c r="N7" s="11" t="s">
        <v>30</v>
      </c>
      <c r="O7" s="11" t="s">
        <v>30</v>
      </c>
      <c r="P7" s="11" t="s">
        <v>38</v>
      </c>
      <c r="Q7" s="10" t="s">
        <v>38</v>
      </c>
      <c r="R7" s="10" t="s">
        <v>30</v>
      </c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55"/>
      <c r="AH7" s="57"/>
      <c r="AI7" s="4"/>
      <c r="AJ7" s="4"/>
    </row>
    <row r="8" spans="1:36" ht="32.25" customHeight="1">
      <c r="A8" s="70">
        <v>2</v>
      </c>
      <c r="B8" s="32" t="s">
        <v>25</v>
      </c>
      <c r="C8" s="18" t="s">
        <v>34</v>
      </c>
      <c r="D8" s="12" t="s">
        <v>34</v>
      </c>
      <c r="E8" s="12" t="s">
        <v>34</v>
      </c>
      <c r="F8" s="18" t="s">
        <v>34</v>
      </c>
      <c r="G8" s="18" t="s">
        <v>34</v>
      </c>
      <c r="H8" s="18" t="s">
        <v>34</v>
      </c>
      <c r="I8" s="18" t="s">
        <v>30</v>
      </c>
      <c r="J8" s="18" t="s">
        <v>38</v>
      </c>
      <c r="K8" s="12" t="s">
        <v>38</v>
      </c>
      <c r="L8" s="12" t="s">
        <v>30</v>
      </c>
      <c r="M8" s="18" t="s">
        <v>30</v>
      </c>
      <c r="N8" s="12" t="s">
        <v>30</v>
      </c>
      <c r="O8" s="18" t="s">
        <v>38</v>
      </c>
      <c r="P8" s="18" t="s">
        <v>38</v>
      </c>
      <c r="Q8" s="18" t="s">
        <v>30</v>
      </c>
      <c r="R8" s="20"/>
      <c r="S8" s="34">
        <f>IF((32-(COUNTIF(C8:R9,"")+COUNTIF(C8:R9,"=0")+COUNTIF(C8:R9,#N/A))-SUM(T8:AB9))=0,"",(32-(COUNTIF(C8:R9,"")+COUNTIF(C8:R9,"=0")+COUNTIF(C8:R9,#N/A)))-SUM(T8:AB9))</f>
        <v>13</v>
      </c>
      <c r="T8" s="34" t="str">
        <f>IF(COUNTIF(C8:R9,"У")=0,"",COUNTIF(C8:R9,"У"))</f>
        <v/>
      </c>
      <c r="U8" s="34" t="str">
        <f>IF(COUNTIF(C8:R9,"О")=0,"",COUNTIF(C8:R9,"О"))</f>
        <v/>
      </c>
      <c r="V8" s="34" t="str">
        <f>IF(COUNTIF(C8:R9,"К")=0,"",COUNTIF(C8:R9,"К"))</f>
        <v/>
      </c>
      <c r="W8" s="34">
        <f>IF(COUNTIF(C8:R9,"Б")=0,"",COUNTIF(C8:R9,"Б"))</f>
        <v>6</v>
      </c>
      <c r="X8" s="34"/>
      <c r="Y8" s="34"/>
      <c r="Z8" s="34" t="str">
        <f>IF(COUNTIF(C8:R9,"об")=0,"",COUNTIF(C8:R9,"об"))</f>
        <v/>
      </c>
      <c r="AA8" s="34" t="str">
        <f>IF(COUNTIF(C8:R9,"П")=0,"",COUNTIF(C8:R9,"П"))</f>
        <v/>
      </c>
      <c r="AB8" s="34">
        <f>IF(COUNTIF(C8:R9,"В")=0,"",COUNTIF(C8:R9,"В"))</f>
        <v>12</v>
      </c>
      <c r="AC8" s="34">
        <f t="shared" ref="AC8" si="1">((COUNTIF(C8:R9,"8")*8)+(COUNTIF(C8:R9,"7")*7)+(COUNTIF(C8:R9,"2")*2)+(COUNTIF(C8:R9,"12")*12))</f>
        <v>138</v>
      </c>
      <c r="AD8" s="34"/>
      <c r="AE8" s="34" t="str">
        <f>IF(((COUNTIF(C8:R9,"20/")*2)+(COUNTIF(C8:R9,"/8")*6)+(COUNTIF(C8:R9,"8 20/")*8)+(COUNTIF(C8:R9,"20/24")*2)+(COUNTIF(C8:R9,"0/8")*6)+(COUNTIF(C8:R9,"0/8 20/")*8)+(COUNTIF(C8:R9,"8 20/24")*8)+(COUNTIF(C8:R9,"0/8 20")*8)+(COUNTIF(C8:R9,"/8 20/24")*8)+(COUNTIF(C8:R9,"/8 20/")*8)+(COUNTIF(C8:R9,"  20/")*2)+(COUNTIF(C8:R9,"   20/")*2)+(COUNTIF(C8:R9," 20/")*2))=0,"",((COUNTIF(C8:R9,"20/")*2)+(COUNTIF(C8:R9,"/8")*6)+(COUNTIF(C8:R9,"8 20/")*8)+(COUNTIF(C8:R9,"20/24")*2)+(COUNTIF(C8:R9,"0/8")*6)+(COUNTIF(C8:R9,"0/8 20/")*8)+(COUNTIF(C8:R9,"8 20/24")*8)+(COUNTIF(C8:R9,"0/8 20")*8)+(COUNTIF(C8:R9,"/8 20/24")*8)+(COUNTIF(C8:R9,"/8 20/")*8)+(COUNTIF(C8:R9,"  20/")*2)+(COUNTIF(C8:R9,"   20/")*2)+(COUNTIF(C8:R9," 20/")*2)))</f>
        <v/>
      </c>
      <c r="AF8" s="34"/>
      <c r="AG8" s="54"/>
      <c r="AH8" s="68"/>
      <c r="AI8" s="4"/>
      <c r="AJ8" s="4"/>
    </row>
    <row r="9" spans="1:36" ht="32.25" customHeight="1" thickBot="1">
      <c r="A9" s="71"/>
      <c r="B9" s="33"/>
      <c r="C9" s="13" t="s">
        <v>38</v>
      </c>
      <c r="D9" s="13" t="s">
        <v>38</v>
      </c>
      <c r="E9" s="14" t="s">
        <v>31</v>
      </c>
      <c r="F9" s="14" t="s">
        <v>30</v>
      </c>
      <c r="G9" s="14" t="s">
        <v>30</v>
      </c>
      <c r="H9" s="14" t="s">
        <v>38</v>
      </c>
      <c r="I9" s="14" t="s">
        <v>38</v>
      </c>
      <c r="J9" s="13" t="s">
        <v>30</v>
      </c>
      <c r="K9" s="13" t="s">
        <v>30</v>
      </c>
      <c r="L9" s="14" t="s">
        <v>39</v>
      </c>
      <c r="M9" s="14" t="s">
        <v>31</v>
      </c>
      <c r="N9" s="14" t="s">
        <v>30</v>
      </c>
      <c r="O9" s="14" t="s">
        <v>30</v>
      </c>
      <c r="P9" s="14" t="s">
        <v>38</v>
      </c>
      <c r="Q9" s="13" t="s">
        <v>38</v>
      </c>
      <c r="R9" s="13" t="s">
        <v>30</v>
      </c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55"/>
      <c r="AH9" s="69"/>
      <c r="AI9" s="4"/>
      <c r="AJ9" s="4"/>
    </row>
    <row r="10" spans="1:36" ht="32.25" customHeight="1">
      <c r="A10" s="58">
        <v>3</v>
      </c>
      <c r="B10" s="32" t="s">
        <v>26</v>
      </c>
      <c r="C10" s="17" t="s">
        <v>38</v>
      </c>
      <c r="D10" s="9" t="s">
        <v>31</v>
      </c>
      <c r="E10" s="9" t="s">
        <v>30</v>
      </c>
      <c r="F10" s="17" t="s">
        <v>30</v>
      </c>
      <c r="G10" s="17" t="s">
        <v>38</v>
      </c>
      <c r="H10" s="17" t="s">
        <v>38</v>
      </c>
      <c r="I10" s="17" t="s">
        <v>30</v>
      </c>
      <c r="J10" s="17" t="s">
        <v>38</v>
      </c>
      <c r="K10" s="9" t="s">
        <v>38</v>
      </c>
      <c r="L10" s="9" t="s">
        <v>32</v>
      </c>
      <c r="M10" s="17" t="s">
        <v>37</v>
      </c>
      <c r="N10" s="9" t="s">
        <v>30</v>
      </c>
      <c r="O10" s="17" t="s">
        <v>38</v>
      </c>
      <c r="P10" s="17" t="s">
        <v>38</v>
      </c>
      <c r="Q10" s="17" t="s">
        <v>30</v>
      </c>
      <c r="R10" s="19"/>
      <c r="S10" s="52">
        <f>IF((32-(COUNTIF(C10:R11,"")+COUNTIF(C10:R11,"=0")+COUNTIF(C10:R11,#N/A))-SUM(T10:AB11))=0,"",(32-(COUNTIF(C10:R11,"")+COUNTIF(C10:R11,"=0")+COUNTIF(C10:R11,#N/A)))-SUM(T10:AB11))</f>
        <v>20</v>
      </c>
      <c r="T10" s="34" t="str">
        <f>IF(COUNTIF(C10:R11,"У")=0,"",COUNTIF(C10:R11,"У"))</f>
        <v/>
      </c>
      <c r="U10" s="34" t="str">
        <f>IF(COUNTIF(C10:R11,"О")=0,"",COUNTIF(C10:R11,"О"))</f>
        <v/>
      </c>
      <c r="V10" s="34" t="str">
        <f>IF(COUNTIF(C10:R11,"К")=0,"",COUNTIF(C10:R11,"К"))</f>
        <v/>
      </c>
      <c r="W10" s="34" t="str">
        <f>IF(COUNTIF(C10:R11,"Б")=0,"",COUNTIF(C10:R11,"Б"))</f>
        <v/>
      </c>
      <c r="X10" s="34"/>
      <c r="Y10" s="34"/>
      <c r="Z10" s="34" t="str">
        <f>IF(COUNTIF(C10:R11,"об")=0,"",COUNTIF(C10:R11,"об"))</f>
        <v/>
      </c>
      <c r="AA10" s="34" t="str">
        <f>IF(COUNTIF(C10:R11,"П")=0,"",COUNTIF(C10:R11,"П"))</f>
        <v/>
      </c>
      <c r="AB10" s="34">
        <f>IF(COUNTIF(C10:R11,"В")=0,"",COUNTIF(C10:R11,"В"))</f>
        <v>11</v>
      </c>
      <c r="AC10" s="34">
        <f t="shared" ref="AC10" si="2">((COUNTIF(C10:R11,"8")*8)+(COUNTIF(C10:R11,"7")*7)+(COUNTIF(C10:R11,"2")*2)+(COUNTIF(C10:R11,"12")*12))</f>
        <v>219</v>
      </c>
      <c r="AD10" s="52"/>
      <c r="AE10" s="34" t="str">
        <f>IF(((COUNTIF(C10:R11,"20/")*2)+(COUNTIF(C10:R11,"/8")*6)+(COUNTIF(C10:R11,"8 20/")*8)+(COUNTIF(C10:R11,"20/24")*2)+(COUNTIF(C10:R11,"0/8")*6)+(COUNTIF(C10:R11,"0/8 20/")*8)+(COUNTIF(C10:R11,"8 20/24")*8)+(COUNTIF(C10:R11,"0/8 20")*8)+(COUNTIF(C10:R11,"/8 20/24")*8)+(COUNTIF(C10:R11,"/8 20/")*8)+(COUNTIF(C10:R11,"  20/")*2)+(COUNTIF(C10:R11,"   20/")*2)+(COUNTIF(C10:R11," 20/")*2))=0,"",((COUNTIF(C10:R11,"20/")*2)+(COUNTIF(C10:R11,"/8")*6)+(COUNTIF(C10:R11,"8 20/")*8)+(COUNTIF(C10:R11,"20/24")*2)+(COUNTIF(C10:R11,"0/8")*6)+(COUNTIF(C10:R11,"0/8 20/")*8)+(COUNTIF(C10:R11,"8 20/24")*8)+(COUNTIF(C10:R11,"0/8 20")*8)+(COUNTIF(C10:R11,"/8 20/24")*8)+(COUNTIF(C10:R11,"/8 20/")*8)+(COUNTIF(C10:R11,"  20/")*2)+(COUNTIF(C10:R11,"   20/")*2)+(COUNTIF(C10:R11," 20/")*2)))</f>
        <v/>
      </c>
      <c r="AF10" s="52"/>
      <c r="AG10" s="54"/>
      <c r="AH10" s="56"/>
      <c r="AI10" s="4"/>
      <c r="AJ10" s="4"/>
    </row>
    <row r="11" spans="1:36" ht="32.25" customHeight="1" thickBot="1">
      <c r="A11" s="59"/>
      <c r="B11" s="33"/>
      <c r="C11" s="10" t="s">
        <v>38</v>
      </c>
      <c r="D11" s="10" t="s">
        <v>38</v>
      </c>
      <c r="E11" s="11" t="s">
        <v>31</v>
      </c>
      <c r="F11" s="11" t="s">
        <v>30</v>
      </c>
      <c r="G11" s="11" t="s">
        <v>30</v>
      </c>
      <c r="H11" s="11" t="s">
        <v>38</v>
      </c>
      <c r="I11" s="11" t="s">
        <v>38</v>
      </c>
      <c r="J11" s="10" t="s">
        <v>30</v>
      </c>
      <c r="K11" s="10" t="s">
        <v>38</v>
      </c>
      <c r="L11" s="11" t="s">
        <v>38</v>
      </c>
      <c r="M11" s="11" t="s">
        <v>31</v>
      </c>
      <c r="N11" s="11" t="s">
        <v>30</v>
      </c>
      <c r="O11" s="11" t="s">
        <v>30</v>
      </c>
      <c r="P11" s="11" t="s">
        <v>38</v>
      </c>
      <c r="Q11" s="10" t="s">
        <v>38</v>
      </c>
      <c r="R11" s="10" t="s">
        <v>30</v>
      </c>
      <c r="S11" s="53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53"/>
      <c r="AE11" s="35"/>
      <c r="AF11" s="53"/>
      <c r="AG11" s="55"/>
      <c r="AH11" s="57"/>
      <c r="AI11" s="4"/>
      <c r="AJ11" s="4"/>
    </row>
    <row r="12" spans="1:36" ht="32.25" customHeight="1">
      <c r="A12" s="60">
        <v>4</v>
      </c>
      <c r="B12" s="62" t="s">
        <v>27</v>
      </c>
      <c r="C12" s="18" t="s">
        <v>38</v>
      </c>
      <c r="D12" s="12" t="s">
        <v>31</v>
      </c>
      <c r="E12" s="12" t="s">
        <v>30</v>
      </c>
      <c r="F12" s="18" t="s">
        <v>30</v>
      </c>
      <c r="G12" s="18" t="s">
        <v>38</v>
      </c>
      <c r="H12" s="18" t="s">
        <v>38</v>
      </c>
      <c r="I12" s="18" t="s">
        <v>30</v>
      </c>
      <c r="J12" s="18" t="s">
        <v>33</v>
      </c>
      <c r="K12" s="12" t="s">
        <v>33</v>
      </c>
      <c r="L12" s="12" t="s">
        <v>33</v>
      </c>
      <c r="M12" s="18" t="s">
        <v>33</v>
      </c>
      <c r="N12" s="12" t="s">
        <v>33</v>
      </c>
      <c r="O12" s="18" t="s">
        <v>33</v>
      </c>
      <c r="P12" s="18" t="s">
        <v>33</v>
      </c>
      <c r="Q12" s="18" t="s">
        <v>33</v>
      </c>
      <c r="R12" s="20" t="s">
        <v>33</v>
      </c>
      <c r="S12" s="63">
        <f>IF((32-(COUNTIF(C12:R13,"")+COUNTIF(C12:R13,"=0")+COUNTIF(C12:R13,#N/A))-SUM(T12:AB13))=0,"",(32-(COUNTIF(C12:R13,"")+COUNTIF(C12:R13,"=0")+COUNTIF(C12:R13,#N/A)))-SUM(T12:AB13))</f>
        <v>14</v>
      </c>
      <c r="T12" s="65" t="str">
        <f>IF(COUNTIF(C12:R13,"У")=0,"",COUNTIF(C12:R13,"У"))</f>
        <v/>
      </c>
      <c r="U12" s="65">
        <f>IF(COUNTIF(C12:R13,"О")=0,"",COUNTIF(C12:R13,"О"))</f>
        <v>9</v>
      </c>
      <c r="V12" s="65" t="str">
        <f>IF(COUNTIF(C12:R13,"К")=0,"",COUNTIF(C12:R13,"К"))</f>
        <v/>
      </c>
      <c r="W12" s="65" t="str">
        <f>IF(COUNTIF(C12:R13,"Б")=0,"",COUNTIF(C12:R13,"Б"))</f>
        <v/>
      </c>
      <c r="X12" s="65"/>
      <c r="Y12" s="65"/>
      <c r="Z12" s="65" t="str">
        <f>IF(COUNTIF(C12:R13,"об")=0,"",COUNTIF(C12:R13,"об"))</f>
        <v/>
      </c>
      <c r="AA12" s="65" t="str">
        <f>IF(COUNTIF(C12:R13,"П")=0,"",COUNTIF(C12:R13,"П"))</f>
        <v/>
      </c>
      <c r="AB12" s="65">
        <f>IF(COUNTIF(C12:R13,"В")=0,"",COUNTIF(C12:R13,"В"))</f>
        <v>9</v>
      </c>
      <c r="AC12" s="34">
        <f t="shared" ref="AC12" si="3">((COUNTIF(C12:R13,"8")*8)+(COUNTIF(C12:R13,"7")*7)+(COUNTIF(C12:R13,"2")*2)+(COUNTIF(C12:R13,"12")*12))</f>
        <v>156</v>
      </c>
      <c r="AD12" s="63"/>
      <c r="AE12" s="65" t="str">
        <f>IF(((COUNTIF(C12:R13,"20/")*2)+(COUNTIF(C12:R13,"/8")*6)+(COUNTIF(C12:R13,"8 20/")*8)+(COUNTIF(C12:R13,"20/24")*2)+(COUNTIF(C12:R13,"0/8")*6)+(COUNTIF(C12:R13,"0/8 20/")*8)+(COUNTIF(C12:R13,"8 20/24")*8)+(COUNTIF(C12:R13,"0/8 20")*8)+(COUNTIF(C12:R13,"/8 20/24")*8)+(COUNTIF(C12:R13,"/8 20/")*8)+(COUNTIF(C12:R13,"  20/")*2)+(COUNTIF(C12:R13,"   20/")*2)+(COUNTIF(C12:R13," 20/")*2))=0,"",((COUNTIF(C12:R13,"20/")*2)+(COUNTIF(C12:R13,"/8")*6)+(COUNTIF(C12:R13,"8 20/")*8)+(COUNTIF(C12:R13,"20/24")*2)+(COUNTIF(C12:R13,"0/8")*6)+(COUNTIF(C12:R13,"0/8 20/")*8)+(COUNTIF(C12:R13,"8 20/24")*8)+(COUNTIF(C12:R13,"0/8 20")*8)+(COUNTIF(C12:R13,"/8 20/24")*8)+(COUNTIF(C12:R13,"/8 20/")*8)+(COUNTIF(C12:R13,"  20/")*2)+(COUNTIF(C12:R13,"   20/")*2)+(COUNTIF(C12:R13," 20/")*2)))</f>
        <v/>
      </c>
      <c r="AF12" s="63"/>
      <c r="AG12" s="66"/>
      <c r="AH12" s="67"/>
      <c r="AI12" s="4"/>
      <c r="AJ12" s="4"/>
    </row>
    <row r="13" spans="1:36" ht="32.25" customHeight="1" thickBot="1">
      <c r="A13" s="61"/>
      <c r="B13" s="62"/>
      <c r="C13" s="13" t="s">
        <v>38</v>
      </c>
      <c r="D13" s="13" t="s">
        <v>38</v>
      </c>
      <c r="E13" s="14" t="s">
        <v>31</v>
      </c>
      <c r="F13" s="14" t="s">
        <v>30</v>
      </c>
      <c r="G13" s="14" t="s">
        <v>30</v>
      </c>
      <c r="H13" s="14" t="s">
        <v>38</v>
      </c>
      <c r="I13" s="14" t="s">
        <v>38</v>
      </c>
      <c r="J13" s="13" t="s">
        <v>30</v>
      </c>
      <c r="K13" s="13" t="s">
        <v>38</v>
      </c>
      <c r="L13" s="14" t="s">
        <v>38</v>
      </c>
      <c r="M13" s="14" t="s">
        <v>31</v>
      </c>
      <c r="N13" s="14" t="s">
        <v>30</v>
      </c>
      <c r="O13" s="14" t="s">
        <v>30</v>
      </c>
      <c r="P13" s="14" t="s">
        <v>38</v>
      </c>
      <c r="Q13" s="13" t="s">
        <v>38</v>
      </c>
      <c r="R13" s="13" t="s">
        <v>30</v>
      </c>
      <c r="S13" s="64"/>
      <c r="T13" s="65"/>
      <c r="U13" s="65"/>
      <c r="V13" s="65"/>
      <c r="W13" s="65"/>
      <c r="X13" s="65"/>
      <c r="Y13" s="65"/>
      <c r="Z13" s="65"/>
      <c r="AA13" s="65"/>
      <c r="AB13" s="65"/>
      <c r="AC13" s="35"/>
      <c r="AD13" s="64"/>
      <c r="AE13" s="65"/>
      <c r="AF13" s="64"/>
      <c r="AG13" s="66"/>
      <c r="AH13" s="67"/>
      <c r="AI13" s="4"/>
      <c r="AJ13" s="4"/>
    </row>
    <row r="14" spans="1:36" ht="32.25" customHeight="1">
      <c r="A14" s="58">
        <v>5</v>
      </c>
      <c r="B14" s="32" t="s">
        <v>28</v>
      </c>
      <c r="C14" s="17" t="s">
        <v>38</v>
      </c>
      <c r="D14" s="9" t="s">
        <v>31</v>
      </c>
      <c r="E14" s="9" t="s">
        <v>30</v>
      </c>
      <c r="F14" s="17" t="s">
        <v>30</v>
      </c>
      <c r="G14" s="17" t="s">
        <v>38</v>
      </c>
      <c r="H14" s="17" t="s">
        <v>33</v>
      </c>
      <c r="I14" s="17" t="s">
        <v>33</v>
      </c>
      <c r="J14" s="17" t="s">
        <v>33</v>
      </c>
      <c r="K14" s="9" t="s">
        <v>33</v>
      </c>
      <c r="L14" s="9" t="s">
        <v>33</v>
      </c>
      <c r="M14" s="17" t="s">
        <v>33</v>
      </c>
      <c r="N14" s="9" t="s">
        <v>33</v>
      </c>
      <c r="O14" s="17" t="s">
        <v>34</v>
      </c>
      <c r="P14" s="17" t="s">
        <v>34</v>
      </c>
      <c r="Q14" s="17" t="s">
        <v>34</v>
      </c>
      <c r="R14" s="19"/>
      <c r="S14" s="52">
        <f>IF((32-(COUNTIF(C14:R15,"")+COUNTIF(C14:R15,"=0")+COUNTIF(C14:R15,#N/A))-SUM(T14:AB15))=0,"",(32-(COUNTIF(C14:R15,"")+COUNTIF(C14:R15,"=0")+COUNTIF(C14:R15,#N/A)))-SUM(T14:AB15))</f>
        <v>9</v>
      </c>
      <c r="T14" s="34" t="str">
        <f>IF(COUNTIF(C14:R15,"У")=0,"",COUNTIF(C14:R15,"У"))</f>
        <v/>
      </c>
      <c r="U14" s="34">
        <f>IF(COUNTIF(C14:R15,"О")=0,"",COUNTIF(C14:R15,"О"))</f>
        <v>7</v>
      </c>
      <c r="V14" s="34">
        <f>IF(COUNTIF(C14:R15,"К")=0,"",COUNTIF(C14:R15,"К"))</f>
        <v>3</v>
      </c>
      <c r="W14" s="34">
        <f>IF(COUNTIF(C14:R15,"Б")=0,"",COUNTIF(C14:R15,"Б"))</f>
        <v>5</v>
      </c>
      <c r="X14" s="34"/>
      <c r="Y14" s="34"/>
      <c r="Z14" s="34" t="str">
        <f>IF(COUNTIF(C14:R15,"об")=0,"",COUNTIF(C14:R15,"об"))</f>
        <v/>
      </c>
      <c r="AA14" s="34" t="str">
        <f>IF(COUNTIF(C14:R15,"П")=0,"",COUNTIF(C14:R15,"П"))</f>
        <v/>
      </c>
      <c r="AB14" s="34">
        <f>IF(COUNTIF(C14:R15,"В")=0,"",COUNTIF(C14:R15,"В"))</f>
        <v>7</v>
      </c>
      <c r="AC14" s="34">
        <f>((COUNTIF(C14:R15,"8")*8)+(COUNTIF(C14:R15,"7")*7)+(COUNTIF(C14:R15,"2")*2)+(COUNTIF(C14:R15,"12")*12))</f>
        <v>96</v>
      </c>
      <c r="AD14" s="52"/>
      <c r="AE14" s="34" t="str">
        <f>IF(((COUNTIF(C14:R15,"20/")*2)+(COUNTIF(C14:R15,"/8")*6)+(COUNTIF(C14:R15,"8 20/")*8)+(COUNTIF(C14:R15,"20/24")*2)+(COUNTIF(C14:R15,"0/8")*6)+(COUNTIF(C14:R15,"0/8 20/")*8)+(COUNTIF(C14:R15,"8 20/24")*8)+(COUNTIF(C14:R15,"0/8 20")*8)+(COUNTIF(C14:R15,"/8 20/24")*8)+(COUNTIF(C14:R15,"/8 20/")*8)+(COUNTIF(C14:R15,"  20/")*2)+(COUNTIF(C14:R15,"   20/")*2)+(COUNTIF(C14:R15," 20/")*2))=0,"",((COUNTIF(C14:R15,"20/")*2)+(COUNTIF(C14:R15,"/8")*6)+(COUNTIF(C14:R15,"8 20/")*8)+(COUNTIF(C14:R15,"20/24")*2)+(COUNTIF(C14:R15,"0/8")*6)+(COUNTIF(C14:R15,"0/8 20/")*8)+(COUNTIF(C14:R15,"8 20/24")*8)+(COUNTIF(C14:R15,"0/8 20")*8)+(COUNTIF(C14:R15,"/8 20/24")*8)+(COUNTIF(C14:R15,"/8 20/")*8)+(COUNTIF(C14:R15,"  20/")*2)+(COUNTIF(C14:R15,"   20/")*2)+(COUNTIF(C14:R15," 20/")*2)))</f>
        <v/>
      </c>
      <c r="AF14" s="52"/>
      <c r="AG14" s="54"/>
      <c r="AH14" s="56"/>
      <c r="AI14" s="4"/>
      <c r="AJ14" s="4"/>
    </row>
    <row r="15" spans="1:36" ht="32.25" customHeight="1" thickBot="1">
      <c r="A15" s="72"/>
      <c r="B15" s="62"/>
      <c r="C15" s="13" t="s">
        <v>34</v>
      </c>
      <c r="D15" s="13" t="s">
        <v>34</v>
      </c>
      <c r="E15" s="14" t="s">
        <v>31</v>
      </c>
      <c r="F15" s="14" t="s">
        <v>30</v>
      </c>
      <c r="G15" s="14" t="s">
        <v>30</v>
      </c>
      <c r="H15" s="14" t="s">
        <v>38</v>
      </c>
      <c r="I15" s="14" t="s">
        <v>38</v>
      </c>
      <c r="J15" s="13" t="s">
        <v>35</v>
      </c>
      <c r="K15" s="13" t="s">
        <v>35</v>
      </c>
      <c r="L15" s="14" t="s">
        <v>35</v>
      </c>
      <c r="M15" s="14" t="s">
        <v>31</v>
      </c>
      <c r="N15" s="14" t="s">
        <v>30</v>
      </c>
      <c r="O15" s="14" t="s">
        <v>30</v>
      </c>
      <c r="P15" s="14" t="s">
        <v>38</v>
      </c>
      <c r="Q15" s="13" t="s">
        <v>38</v>
      </c>
      <c r="R15" s="13" t="s">
        <v>30</v>
      </c>
      <c r="S15" s="64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4"/>
      <c r="AE15" s="65"/>
      <c r="AF15" s="64"/>
      <c r="AG15" s="66"/>
      <c r="AH15" s="73"/>
      <c r="AI15" s="4"/>
      <c r="AJ15" s="4"/>
    </row>
    <row r="16" spans="1:36" ht="32.25" customHeight="1">
      <c r="A16" s="74">
        <v>6</v>
      </c>
      <c r="B16" s="75" t="s">
        <v>48</v>
      </c>
      <c r="C16" s="17" t="s">
        <v>31</v>
      </c>
      <c r="D16" s="9" t="s">
        <v>30</v>
      </c>
      <c r="E16" s="9" t="s">
        <v>30</v>
      </c>
      <c r="F16" s="17" t="s">
        <v>31</v>
      </c>
      <c r="G16" s="17" t="s">
        <v>31</v>
      </c>
      <c r="H16" s="17" t="s">
        <v>31</v>
      </c>
      <c r="I16" s="17" t="s">
        <v>31</v>
      </c>
      <c r="J16" s="17" t="s">
        <v>31</v>
      </c>
      <c r="K16" s="9" t="s">
        <v>30</v>
      </c>
      <c r="L16" s="9" t="s">
        <v>30</v>
      </c>
      <c r="M16" s="17" t="s">
        <v>37</v>
      </c>
      <c r="N16" s="9" t="s">
        <v>30</v>
      </c>
      <c r="O16" s="17" t="s">
        <v>31</v>
      </c>
      <c r="P16" s="17" t="s">
        <v>31</v>
      </c>
      <c r="Q16" s="17" t="s">
        <v>31</v>
      </c>
      <c r="R16" s="19"/>
      <c r="S16" s="52">
        <f>IF((32-(COUNTIF(C16:R17,"")+COUNTIF(C16:R17,"=0")+COUNTIF(C16:R17,#N/A))-SUM(T16:AB17))=0,"",(32-(COUNTIF(C16:R17,"")+COUNTIF(C16:R17,"=0")+COUNTIF(C16:R17,#N/A)))-SUM(T16:AB17))</f>
        <v>20</v>
      </c>
      <c r="T16" s="52" t="str">
        <f>IF(COUNTIF(C16:R17,"У")=0,"",COUNTIF(C16:R17,"У"))</f>
        <v/>
      </c>
      <c r="U16" s="52" t="str">
        <f>IF(COUNTIF(C16:R17,"О")=0,"",COUNTIF(C16:R17,"О"))</f>
        <v/>
      </c>
      <c r="V16" s="52" t="str">
        <f>IF(COUNTIF(C16:R17,"К")=0,"",COUNTIF(C16:R17,"К"))</f>
        <v/>
      </c>
      <c r="W16" s="52" t="str">
        <f>IF(COUNTIF(C16:R17,"Б")=0,"",COUNTIF(C16:R17,"Б"))</f>
        <v/>
      </c>
      <c r="X16" s="52"/>
      <c r="Y16" s="52"/>
      <c r="Z16" s="52" t="str">
        <f>IF(COUNTIF(C16:R17,"об")=0,"",COUNTIF(C16:R17,"об"))</f>
        <v/>
      </c>
      <c r="AA16" s="52" t="str">
        <f>IF(COUNTIF(C16:R17,"П")=0,"",COUNTIF(C16:R17,"П"))</f>
        <v/>
      </c>
      <c r="AB16" s="52">
        <f>IF(COUNTIF(C16:R17,"В")=0,"",COUNTIF(C16:R17,"В"))</f>
        <v>11</v>
      </c>
      <c r="AC16" s="52">
        <f>((COUNTIF(C16:R17,"8")*8)+(COUNTIF(C16:R17,"7")*7)+(COUNTIF(C16:R17,"2")*2)+(COUNTIF(C16:R17,"12")*12))</f>
        <v>159</v>
      </c>
      <c r="AD16" s="76"/>
      <c r="AE16" s="76"/>
      <c r="AF16" s="76"/>
      <c r="AG16" s="77">
        <v>0</v>
      </c>
      <c r="AH16" s="78"/>
    </row>
    <row r="17" spans="1:34" ht="32.25" customHeight="1" thickBot="1">
      <c r="A17" s="79"/>
      <c r="B17" s="80"/>
      <c r="C17" s="10" t="s">
        <v>30</v>
      </c>
      <c r="D17" s="10" t="s">
        <v>30</v>
      </c>
      <c r="E17" s="11" t="s">
        <v>31</v>
      </c>
      <c r="F17" s="11" t="s">
        <v>31</v>
      </c>
      <c r="G17" s="11" t="s">
        <v>31</v>
      </c>
      <c r="H17" s="11" t="s">
        <v>31</v>
      </c>
      <c r="I17" s="11" t="s">
        <v>31</v>
      </c>
      <c r="J17" s="10" t="s">
        <v>30</v>
      </c>
      <c r="K17" s="10" t="s">
        <v>30</v>
      </c>
      <c r="L17" s="11" t="s">
        <v>31</v>
      </c>
      <c r="M17" s="11" t="s">
        <v>31</v>
      </c>
      <c r="N17" s="11" t="s">
        <v>31</v>
      </c>
      <c r="O17" s="11" t="s">
        <v>31</v>
      </c>
      <c r="P17" s="11" t="s">
        <v>31</v>
      </c>
      <c r="Q17" s="10" t="s">
        <v>30</v>
      </c>
      <c r="R17" s="10" t="s">
        <v>30</v>
      </c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81"/>
      <c r="AE17" s="81"/>
      <c r="AF17" s="81"/>
      <c r="AG17" s="82"/>
      <c r="AH17" s="83"/>
    </row>
    <row r="18" spans="1:34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34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34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34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34"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34"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34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34" ht="37.5" customHeight="1">
      <c r="B25" s="29" t="s">
        <v>40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4"/>
      <c r="AA25" s="24"/>
      <c r="AB25" s="24"/>
      <c r="AC25" s="24"/>
      <c r="AD25" s="24"/>
      <c r="AE25" s="24"/>
      <c r="AF25" s="24"/>
      <c r="AG25" s="24"/>
      <c r="AH25" s="24"/>
    </row>
    <row r="26" spans="1:34" ht="32.25" customHeight="1">
      <c r="A26" s="22"/>
      <c r="B26" s="27" t="s">
        <v>43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4"/>
      <c r="AD26" s="24"/>
      <c r="AE26" s="24"/>
      <c r="AF26" s="24"/>
      <c r="AG26" s="24"/>
      <c r="AH26" s="24"/>
    </row>
    <row r="27" spans="1:34" ht="32.25" customHeight="1">
      <c r="A27" s="22"/>
      <c r="B27" s="27" t="s">
        <v>42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4"/>
      <c r="AD27" s="24"/>
      <c r="AE27" s="24"/>
      <c r="AF27" s="24"/>
      <c r="AG27" s="24"/>
      <c r="AH27" s="24"/>
    </row>
    <row r="28" spans="1:34" ht="32.25" customHeight="1">
      <c r="A28" s="22"/>
      <c r="B28" s="27" t="s">
        <v>47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4"/>
      <c r="AB28" s="24"/>
      <c r="AC28" s="24"/>
      <c r="AD28" s="24"/>
      <c r="AE28" s="24"/>
      <c r="AF28" s="24"/>
      <c r="AG28" s="24"/>
      <c r="AH28" s="24"/>
    </row>
    <row r="29" spans="1:34" ht="32.25" customHeight="1">
      <c r="A29" s="22"/>
      <c r="B29" s="27" t="s">
        <v>46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4"/>
      <c r="AB29" s="24"/>
      <c r="AC29" s="24"/>
      <c r="AD29" s="24"/>
      <c r="AE29" s="24"/>
      <c r="AF29" s="24"/>
      <c r="AG29" s="24"/>
      <c r="AH29" s="24"/>
    </row>
    <row r="30" spans="1:34" ht="32.25" customHeight="1">
      <c r="A30" s="22"/>
      <c r="B30" s="25"/>
      <c r="C30" s="28" t="s">
        <v>41</v>
      </c>
      <c r="D30" s="28"/>
      <c r="E30" s="28"/>
      <c r="F30" s="28"/>
      <c r="G30" s="28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4"/>
      <c r="AA30" s="24"/>
      <c r="AB30" s="24"/>
      <c r="AC30" s="24"/>
      <c r="AD30" s="24"/>
      <c r="AE30" s="24"/>
      <c r="AF30" s="24"/>
      <c r="AG30" s="24"/>
      <c r="AH30" s="24"/>
    </row>
    <row r="31" spans="1:34" ht="32.25" customHeight="1">
      <c r="A31" s="22"/>
      <c r="B31" s="27" t="s">
        <v>45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</row>
    <row r="32" spans="1:34" ht="32.25" customHeight="1">
      <c r="A32" s="22"/>
      <c r="B32" s="27" t="s">
        <v>49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</row>
    <row r="33" spans="1:34" ht="32.25" customHeight="1">
      <c r="A33" s="22"/>
      <c r="B33" s="27" t="s">
        <v>44</v>
      </c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4"/>
      <c r="AH33" s="24"/>
    </row>
    <row r="34" spans="1:34" ht="32.25" customHeight="1">
      <c r="A34" s="22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4"/>
      <c r="AA34" s="24"/>
      <c r="AB34" s="24"/>
      <c r="AC34" s="24"/>
      <c r="AD34" s="24"/>
      <c r="AE34" s="24"/>
      <c r="AF34" s="24"/>
      <c r="AG34" s="24"/>
      <c r="AH34" s="24"/>
    </row>
    <row r="35" spans="1:34" ht="32.25" customHeight="1">
      <c r="A35" s="22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4"/>
      <c r="AA35" s="24"/>
      <c r="AB35" s="24"/>
      <c r="AC35" s="24"/>
      <c r="AD35" s="24"/>
      <c r="AE35" s="24"/>
      <c r="AF35" s="24"/>
      <c r="AG35" s="24"/>
      <c r="AH35" s="24"/>
    </row>
    <row r="36" spans="1:34" ht="32.25" customHeight="1">
      <c r="B36" s="24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4"/>
      <c r="AA36" s="24"/>
      <c r="AB36" s="24"/>
      <c r="AC36" s="24"/>
      <c r="AD36" s="24"/>
      <c r="AE36" s="24"/>
      <c r="AF36" s="24"/>
      <c r="AG36" s="24"/>
      <c r="AH36" s="24"/>
    </row>
    <row r="37" spans="1:34" ht="32.25" customHeight="1">
      <c r="B37" s="24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4"/>
      <c r="AA37" s="24"/>
      <c r="AB37" s="24"/>
      <c r="AC37" s="24"/>
      <c r="AD37" s="24"/>
      <c r="AE37" s="24"/>
      <c r="AF37" s="24"/>
      <c r="AG37" s="24"/>
      <c r="AH37" s="24"/>
    </row>
    <row r="38" spans="1:34" ht="30.75">
      <c r="B38" s="24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4"/>
      <c r="AA38" s="24"/>
      <c r="AB38" s="24"/>
      <c r="AC38" s="24"/>
      <c r="AD38" s="24"/>
      <c r="AE38" s="24"/>
      <c r="AF38" s="24"/>
      <c r="AG38" s="24"/>
      <c r="AH38" s="24"/>
    </row>
    <row r="39" spans="1:34" ht="30.75">
      <c r="B39" s="24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4"/>
      <c r="AA39" s="24"/>
      <c r="AB39" s="24"/>
      <c r="AC39" s="24"/>
      <c r="AD39" s="24"/>
      <c r="AE39" s="24"/>
      <c r="AF39" s="24"/>
      <c r="AG39" s="24"/>
      <c r="AH39" s="24"/>
    </row>
    <row r="40" spans="1:34" ht="30.75">
      <c r="B40" s="24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4"/>
      <c r="AA40" s="24"/>
      <c r="AB40" s="24"/>
      <c r="AC40" s="24"/>
      <c r="AD40" s="24"/>
      <c r="AE40" s="24"/>
      <c r="AF40" s="24"/>
      <c r="AG40" s="24"/>
      <c r="AH40" s="24"/>
    </row>
    <row r="41" spans="1:34" ht="30.75">
      <c r="B41" s="24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4"/>
      <c r="AA41" s="24"/>
      <c r="AB41" s="24"/>
      <c r="AC41" s="24"/>
      <c r="AD41" s="24"/>
      <c r="AE41" s="24"/>
      <c r="AF41" s="24"/>
      <c r="AG41" s="24"/>
      <c r="AH41" s="24"/>
    </row>
    <row r="42" spans="1:34" ht="30.75">
      <c r="B42" s="24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4"/>
      <c r="AA42" s="24"/>
      <c r="AB42" s="24"/>
      <c r="AC42" s="24"/>
      <c r="AD42" s="24"/>
      <c r="AE42" s="24"/>
      <c r="AF42" s="24"/>
      <c r="AG42" s="24"/>
      <c r="AH42" s="24"/>
    </row>
    <row r="43" spans="1:34"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34"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</sheetData>
  <mergeCells count="139">
    <mergeCell ref="AH16:AH17"/>
    <mergeCell ref="B16:B17"/>
    <mergeCell ref="A16:A17"/>
    <mergeCell ref="AG16:AG17"/>
    <mergeCell ref="S16:S17"/>
    <mergeCell ref="T16:T17"/>
    <mergeCell ref="U16:U17"/>
    <mergeCell ref="V16:V17"/>
    <mergeCell ref="W16:W17"/>
    <mergeCell ref="X16:X17"/>
    <mergeCell ref="Y16:Y17"/>
    <mergeCell ref="Z16:Z17"/>
    <mergeCell ref="AA16:AA17"/>
    <mergeCell ref="AB16:AB17"/>
    <mergeCell ref="AC16:AC17"/>
    <mergeCell ref="AD16:AD17"/>
    <mergeCell ref="AE16:AE17"/>
    <mergeCell ref="AF16:AF17"/>
    <mergeCell ref="AD6:AD7"/>
    <mergeCell ref="AH6:AH7"/>
    <mergeCell ref="S6:S7"/>
    <mergeCell ref="T6:T7"/>
    <mergeCell ref="U6:U7"/>
    <mergeCell ref="V6:V7"/>
    <mergeCell ref="W6:W7"/>
    <mergeCell ref="X6:X7"/>
    <mergeCell ref="AE6:AE7"/>
    <mergeCell ref="AF6:AF7"/>
    <mergeCell ref="AG6:AG7"/>
    <mergeCell ref="AF8:AF9"/>
    <mergeCell ref="AG8:AG9"/>
    <mergeCell ref="AH8:AH9"/>
    <mergeCell ref="X8:X9"/>
    <mergeCell ref="Y8:Y9"/>
    <mergeCell ref="Z8:Z9"/>
    <mergeCell ref="AA8:AA9"/>
    <mergeCell ref="AB8:AB9"/>
    <mergeCell ref="AC8:AC9"/>
    <mergeCell ref="AD8:AD9"/>
    <mergeCell ref="AE8:AE9"/>
    <mergeCell ref="AB12:AB13"/>
    <mergeCell ref="AC12:AC13"/>
    <mergeCell ref="AD12:AD13"/>
    <mergeCell ref="T12:T13"/>
    <mergeCell ref="AD10:AD11"/>
    <mergeCell ref="AE10:AE11"/>
    <mergeCell ref="AF10:AF11"/>
    <mergeCell ref="U10:U11"/>
    <mergeCell ref="V10:V11"/>
    <mergeCell ref="W10:W11"/>
    <mergeCell ref="X10:X11"/>
    <mergeCell ref="Y10:Y11"/>
    <mergeCell ref="AH10:AH11"/>
    <mergeCell ref="A12:A13"/>
    <mergeCell ref="B12:B13"/>
    <mergeCell ref="S12:S13"/>
    <mergeCell ref="U12:U13"/>
    <mergeCell ref="V12:V13"/>
    <mergeCell ref="AA10:AA11"/>
    <mergeCell ref="AE12:AE13"/>
    <mergeCell ref="AF12:AF13"/>
    <mergeCell ref="AG12:AG13"/>
    <mergeCell ref="AH12:AH13"/>
    <mergeCell ref="W12:W13"/>
    <mergeCell ref="X12:X13"/>
    <mergeCell ref="Y12:Y13"/>
    <mergeCell ref="Z12:Z13"/>
    <mergeCell ref="AA12:AA13"/>
    <mergeCell ref="AG10:AG11"/>
    <mergeCell ref="Z10:Z11"/>
    <mergeCell ref="A10:A11"/>
    <mergeCell ref="B10:B11"/>
    <mergeCell ref="S10:S11"/>
    <mergeCell ref="T10:T11"/>
    <mergeCell ref="AB10:AB11"/>
    <mergeCell ref="AC10:AC11"/>
    <mergeCell ref="AB14:AB15"/>
    <mergeCell ref="AC14:AC15"/>
    <mergeCell ref="AF14:AF15"/>
    <mergeCell ref="AG14:AG15"/>
    <mergeCell ref="AH14:AH15"/>
    <mergeCell ref="AE14:AE15"/>
    <mergeCell ref="A14:A15"/>
    <mergeCell ref="B14:B15"/>
    <mergeCell ref="S14:S15"/>
    <mergeCell ref="U14:U15"/>
    <mergeCell ref="Y14:Y15"/>
    <mergeCell ref="AD14:AD15"/>
    <mergeCell ref="V14:V15"/>
    <mergeCell ref="W14:W15"/>
    <mergeCell ref="W4:W5"/>
    <mergeCell ref="X4:X5"/>
    <mergeCell ref="A3:A5"/>
    <mergeCell ref="B3:B5"/>
    <mergeCell ref="C3:R3"/>
    <mergeCell ref="X14:X15"/>
    <mergeCell ref="T14:T15"/>
    <mergeCell ref="Z14:Z15"/>
    <mergeCell ref="AA14:AA15"/>
    <mergeCell ref="A8:A9"/>
    <mergeCell ref="B8:B9"/>
    <mergeCell ref="S8:S9"/>
    <mergeCell ref="T8:T9"/>
    <mergeCell ref="U8:U9"/>
    <mergeCell ref="V8:V9"/>
    <mergeCell ref="W8:W9"/>
    <mergeCell ref="A6:A7"/>
    <mergeCell ref="B6:B7"/>
    <mergeCell ref="AB6:AB7"/>
    <mergeCell ref="AC6:AC7"/>
    <mergeCell ref="Y6:Y7"/>
    <mergeCell ref="Z6:Z7"/>
    <mergeCell ref="AA6:AA7"/>
    <mergeCell ref="A2:AH2"/>
    <mergeCell ref="A1:AH1"/>
    <mergeCell ref="Y4:Y5"/>
    <mergeCell ref="Z4:Z5"/>
    <mergeCell ref="AC4:AC5"/>
    <mergeCell ref="AD4:AF4"/>
    <mergeCell ref="AG4:AG5"/>
    <mergeCell ref="AH4:AH5"/>
    <mergeCell ref="AA3:AA5"/>
    <mergeCell ref="AB3:AB5"/>
    <mergeCell ref="AC3:AF3"/>
    <mergeCell ref="AG3:AH3"/>
    <mergeCell ref="T3:Z3"/>
    <mergeCell ref="S4:S5"/>
    <mergeCell ref="T4:T5"/>
    <mergeCell ref="U4:U5"/>
    <mergeCell ref="V4:V5"/>
    <mergeCell ref="B26:AB26"/>
    <mergeCell ref="B27:AB27"/>
    <mergeCell ref="B28:Z28"/>
    <mergeCell ref="B29:Z29"/>
    <mergeCell ref="C30:G30"/>
    <mergeCell ref="B31:AH31"/>
    <mergeCell ref="B32:AH32"/>
    <mergeCell ref="B25:O25"/>
    <mergeCell ref="B33:AF33"/>
  </mergeCells>
  <phoneticPr fontId="0" type="noConversion"/>
  <printOptions horizontalCentered="1"/>
  <pageMargins left="0.19685039370078741" right="0.19685039370078741" top="0.39370078740157483" bottom="0.19685039370078741" header="0.31496062992125984" footer="0.31496062992125984"/>
  <pageSetup paperSize="9" scale="4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A4"/>
  <sheetViews>
    <sheetView workbookViewId="0">
      <selection activeCell="B1" sqref="B1"/>
    </sheetView>
  </sheetViews>
  <sheetFormatPr defaultRowHeight="15"/>
  <sheetData>
    <row r="1" spans="1:1">
      <c r="A1">
        <v>3</v>
      </c>
    </row>
    <row r="2" spans="1:1">
      <c r="A2">
        <v>4</v>
      </c>
    </row>
    <row r="3" spans="1:1">
      <c r="A3">
        <v>6</v>
      </c>
    </row>
    <row r="4" spans="1:1">
      <c r="A4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Январь</vt:lpstr>
      <vt:lpstr>Лист1</vt:lpstr>
      <vt:lpstr>Январь!Область_печати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 Д. Поздеев</dc:creator>
  <cp:lastModifiedBy>ppozdeev</cp:lastModifiedBy>
  <cp:lastPrinted>2016-04-15T06:48:29Z</cp:lastPrinted>
  <dcterms:created xsi:type="dcterms:W3CDTF">2006-09-28T05:33:49Z</dcterms:created>
  <dcterms:modified xsi:type="dcterms:W3CDTF">2016-04-15T12:30:21Z</dcterms:modified>
</cp:coreProperties>
</file>