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3820"/>
  <bookViews>
    <workbookView xWindow="120" yWindow="105" windowWidth="14175" windowHeight="7365" activeTab="1"/>
  </bookViews>
  <sheets>
    <sheet name="1" sheetId="2" r:id="rId1"/>
    <sheet name="Развернутый баланс" sheetId="1" r:id="rId2"/>
  </sheets>
  <definedNames>
    <definedName name="_xlnm._FilterDatabase" localSheetId="1" hidden="1">'Развернутый баланс'!$A$1:$D$1</definedName>
  </definedNames>
  <calcPr calcId="145621" iterate="1" iterateCount="10"/>
  <webPublishing codePage="1251"/>
</workbook>
</file>

<file path=xl/calcChain.xml><?xml version="1.0" encoding="utf-8"?>
<calcChain xmlns="http://schemas.openxmlformats.org/spreadsheetml/2006/main">
  <c r="K8" i="1" l="1"/>
  <c r="K9" i="1"/>
  <c r="J9" i="1"/>
  <c r="I9" i="1"/>
  <c r="I8" i="1" a="1"/>
  <c r="I8" i="1" s="1"/>
  <c r="J8" i="1" a="1"/>
  <c r="J8" i="1" s="1"/>
  <c r="B3" i="2" l="1"/>
  <c r="C3" i="2" l="1"/>
  <c r="D3" i="2" s="1"/>
  <c r="C4" i="2" l="1"/>
  <c r="B4" i="2"/>
  <c r="D4" i="2" l="1"/>
</calcChain>
</file>

<file path=xl/sharedStrings.xml><?xml version="1.0" encoding="utf-8"?>
<sst xmlns="http://schemas.openxmlformats.org/spreadsheetml/2006/main" count="60" uniqueCount="35">
  <si>
    <t>A</t>
  </si>
  <si>
    <t>167.0010</t>
  </si>
  <si>
    <t>112.0145</t>
  </si>
  <si>
    <t>112.0028</t>
  </si>
  <si>
    <t>219.0010</t>
  </si>
  <si>
    <t>219.0011</t>
  </si>
  <si>
    <t>Всего</t>
  </si>
  <si>
    <t>Ячейки A</t>
  </si>
  <si>
    <t>Отдел</t>
  </si>
  <si>
    <t>%</t>
  </si>
  <si>
    <t>Всего:</t>
  </si>
  <si>
    <t>Некор.</t>
  </si>
  <si>
    <t>464.0156</t>
  </si>
  <si>
    <t>219.0013</t>
  </si>
  <si>
    <t>ЯЧЕЙКА</t>
  </si>
  <si>
    <t>A203-05104</t>
  </si>
  <si>
    <t>КОД</t>
  </si>
  <si>
    <t>057.0163</t>
  </si>
  <si>
    <t>057.0117</t>
  </si>
  <si>
    <t>A203-05103</t>
  </si>
  <si>
    <t>A203-04101</t>
  </si>
  <si>
    <t>A203-05101</t>
  </si>
  <si>
    <t>A2*</t>
  </si>
  <si>
    <t>A203-05106</t>
  </si>
  <si>
    <t>A203-04103</t>
  </si>
  <si>
    <t>A203-05105</t>
  </si>
  <si>
    <t>A203-04102</t>
  </si>
  <si>
    <t>A203-05102</t>
  </si>
  <si>
    <t>СТРАТЕГИЯ</t>
  </si>
  <si>
    <t>Тип</t>
  </si>
  <si>
    <t>A2-Общий-A;1.5.6</t>
  </si>
  <si>
    <t>A2-Общий-B;1.5.6</t>
  </si>
  <si>
    <t>A2-Общий-C;1.5.6</t>
  </si>
  <si>
    <t>СЧЁТЕСЛИМН('Развернутый баланс'!A:A;A3;'Развернутый баланс'!D:D;"A")</t>
  </si>
  <si>
    <t>СЧЁТЕСЛИМН('Развернутый баланс'!A:A;A3;'Развернутый баланс'!D:D;"A";'Развернутый баланс'!C:C;"*-B*")+СЧЁТЕСЛИМН('Развернутый баланс'!A:A;A3;'Развернутый баланс'!D:D;"A";'Развернутый баланс'!C:C;"*-C*")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</si>
</sst>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/>
    <xf numFmtId="0" fontId="3" fillId="0" borderId="0" xfId="0" applyFont="1" applyFill="1" applyBorder="1"/>
    <xf numFmtId="0" fontId="0" fillId="0" borderId="1" xfId="0" applyFill="1" applyBorder="1"/>
    <xf numFmtId="0" fontId="3" fillId="3" borderId="0" xfId="0" applyFont="1" applyFill="1" applyBorder="1"/>
    <xf numFmtId="0" fontId="0" fillId="3" borderId="0" xfId="0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64" fontId="0" fillId="0" borderId="1" xfId="0" applyNumberForma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0" xfId="0" quotePrefix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4"/>
  <sheetViews>
    <sheetView zoomScaleNormal="100" workbookViewId="0">
      <selection activeCell="B4" sqref="B4:D4"/>
    </sheetView>
  </sheetViews>
  <sheetFormatPr defaultRowHeight="15" x14ac:dyDescent="0.25"/>
  <cols>
    <col min="1" max="1" width="8.28515625" customWidth="1"/>
    <col min="2" max="2" width="7.28515625" bestFit="1" customWidth="1"/>
    <col min="3" max="3" width="6.28515625" customWidth="1"/>
    <col min="4" max="4" width="6.5703125" bestFit="1" customWidth="1"/>
  </cols>
  <sheetData>
    <row r="1" spans="1:5" ht="15.75" customHeight="1" x14ac:dyDescent="0.25">
      <c r="A1" s="13" t="s">
        <v>8</v>
      </c>
      <c r="B1" s="10" t="s">
        <v>7</v>
      </c>
      <c r="C1" s="11"/>
      <c r="D1" s="12"/>
      <c r="E1" s="6"/>
    </row>
    <row r="2" spans="1:5" ht="44.25" customHeight="1" x14ac:dyDescent="0.25">
      <c r="A2" s="13"/>
      <c r="B2" s="7" t="s">
        <v>11</v>
      </c>
      <c r="C2" s="7" t="s">
        <v>6</v>
      </c>
      <c r="D2" s="7" t="s">
        <v>9</v>
      </c>
      <c r="E2" s="6"/>
    </row>
    <row r="3" spans="1:5" x14ac:dyDescent="0.25">
      <c r="A3" s="1" t="s">
        <v>22</v>
      </c>
      <c r="B3" s="8">
        <f>COUNTIFS('Развернутый баланс'!A:A,A3,'Развернутый баланс'!D:D,"A",'Развернутый баланс'!C:C,"*-B*")+COUNTIFS('Развернутый баланс'!A:A,A3,'Развернутый баланс'!D:D,"A",'Развернутый баланс'!C:C,"*-C*")</f>
        <v>6</v>
      </c>
      <c r="C3" s="3">
        <f>COUNTIFS('Развернутый баланс'!A:A,A3,'Развернутый баланс'!D:D,"A")</f>
        <v>10</v>
      </c>
      <c r="D3" s="9">
        <f>B3*100/C3</f>
        <v>60</v>
      </c>
      <c r="E3" s="6"/>
    </row>
    <row r="4" spans="1:5" x14ac:dyDescent="0.25">
      <c r="A4" s="1" t="s">
        <v>10</v>
      </c>
      <c r="B4" s="3">
        <f>SUM(B3:B3)</f>
        <v>6</v>
      </c>
      <c r="C4" s="3">
        <f>SUM(C3:C3)</f>
        <v>10</v>
      </c>
      <c r="D4" s="9">
        <f t="shared" ref="D4" si="0">B4*100/C4</f>
        <v>60</v>
      </c>
      <c r="E4" s="6"/>
    </row>
  </sheetData>
  <mergeCells count="2">
    <mergeCell ref="B1:D1"/>
    <mergeCell ref="A1:A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&amp;CНекорректное размещение по ABC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14"/>
  <sheetViews>
    <sheetView tabSelected="1" workbookViewId="0">
      <selection activeCell="M10" sqref="M10"/>
    </sheetView>
  </sheetViews>
  <sheetFormatPr defaultRowHeight="15" x14ac:dyDescent="0.25"/>
  <cols>
    <col min="1" max="1" width="11" bestFit="1" customWidth="1"/>
    <col min="3" max="3" width="17.42578125" bestFit="1" customWidth="1"/>
    <col min="4" max="4" width="17.7109375" bestFit="1" customWidth="1"/>
  </cols>
  <sheetData>
    <row r="1" spans="1:11" x14ac:dyDescent="0.25">
      <c r="A1" s="2" t="s">
        <v>14</v>
      </c>
      <c r="B1" s="2" t="s">
        <v>16</v>
      </c>
      <c r="C1" s="2" t="s">
        <v>28</v>
      </c>
      <c r="D1" s="2" t="s">
        <v>29</v>
      </c>
    </row>
    <row r="2" spans="1:11" x14ac:dyDescent="0.25">
      <c r="A2" s="2" t="s">
        <v>20</v>
      </c>
      <c r="B2" s="2" t="s">
        <v>5</v>
      </c>
      <c r="C2" s="2" t="s">
        <v>30</v>
      </c>
      <c r="D2" s="2" t="s">
        <v>0</v>
      </c>
    </row>
    <row r="3" spans="1:11" s="5" customFormat="1" x14ac:dyDescent="0.25">
      <c r="A3" s="4" t="s">
        <v>26</v>
      </c>
      <c r="B3" s="4" t="s">
        <v>18</v>
      </c>
      <c r="C3" s="4" t="s">
        <v>31</v>
      </c>
      <c r="D3" s="4" t="s">
        <v>0</v>
      </c>
    </row>
    <row r="4" spans="1:11" s="5" customFormat="1" x14ac:dyDescent="0.25">
      <c r="A4" s="4" t="s">
        <v>26</v>
      </c>
      <c r="B4" s="4" t="s">
        <v>18</v>
      </c>
      <c r="C4" s="4" t="s">
        <v>31</v>
      </c>
      <c r="D4" s="4" t="s">
        <v>0</v>
      </c>
    </row>
    <row r="5" spans="1:11" x14ac:dyDescent="0.25">
      <c r="A5" s="2" t="s">
        <v>24</v>
      </c>
      <c r="B5" s="2" t="s">
        <v>13</v>
      </c>
      <c r="C5" s="2" t="s">
        <v>31</v>
      </c>
      <c r="D5" s="2" t="s">
        <v>0</v>
      </c>
      <c r="H5" s="15"/>
      <c r="I5" s="15"/>
    </row>
    <row r="6" spans="1:11" ht="15.75" x14ac:dyDescent="0.25">
      <c r="A6" s="2" t="s">
        <v>21</v>
      </c>
      <c r="B6" s="2" t="s">
        <v>1</v>
      </c>
      <c r="C6" s="2" t="s">
        <v>32</v>
      </c>
      <c r="D6" s="2" t="s">
        <v>0</v>
      </c>
      <c r="H6" s="13" t="s">
        <v>8</v>
      </c>
      <c r="I6" s="10" t="s">
        <v>7</v>
      </c>
      <c r="J6" s="11"/>
      <c r="K6" s="12"/>
    </row>
    <row r="7" spans="1:11" x14ac:dyDescent="0.25">
      <c r="A7" s="2" t="s">
        <v>27</v>
      </c>
      <c r="B7" s="2" t="s">
        <v>2</v>
      </c>
      <c r="C7" s="2" t="s">
        <v>32</v>
      </c>
      <c r="D7" s="2" t="s">
        <v>0</v>
      </c>
      <c r="H7" s="13"/>
      <c r="I7" s="7" t="s">
        <v>11</v>
      </c>
      <c r="J7" s="7" t="s">
        <v>6</v>
      </c>
      <c r="K7" s="7" t="s">
        <v>9</v>
      </c>
    </row>
    <row r="8" spans="1:11" x14ac:dyDescent="0.25">
      <c r="A8" s="2" t="s">
        <v>19</v>
      </c>
      <c r="B8" s="2" t="s">
        <v>4</v>
      </c>
      <c r="C8" s="2" t="s">
        <v>30</v>
      </c>
      <c r="D8" s="2" t="s">
        <v>0</v>
      </c>
      <c r="H8" s="1" t="s">
        <v>22</v>
      </c>
      <c r="I8" s="16">
        <f t="array" ref="I8">COUNT(1/(MATCH(IF((D2:D11="A")*(SEARCH(H8,A2:A11)=1)*(SEARCH({"-B","-C"},C2:C11)),A2:A11)&amp;D2:D11,A2:A11&amp;D2:D11,)=ROW(A1:A10)))</f>
        <v>5</v>
      </c>
      <c r="J8" s="14">
        <f t="array" ref="J8">COUNT(1/(MATCH(IF((D2:D11="A")*(SEARCH(H8,A2:A11)=1),A2:A11)&amp;D2:D11,A2:A11&amp;D2:D11,)=ROW(A1:A10)))</f>
        <v>9</v>
      </c>
      <c r="K8" s="9">
        <f t="shared" ref="K8:K9" si="0">I8*100/J8</f>
        <v>55.555555555555557</v>
      </c>
    </row>
    <row r="9" spans="1:11" x14ac:dyDescent="0.25">
      <c r="A9" s="2" t="s">
        <v>15</v>
      </c>
      <c r="B9" s="2" t="s">
        <v>3</v>
      </c>
      <c r="C9" s="2" t="s">
        <v>30</v>
      </c>
      <c r="D9" s="2" t="s">
        <v>0</v>
      </c>
      <c r="H9" s="1" t="s">
        <v>10</v>
      </c>
      <c r="I9" s="3">
        <f>SUM(I8:I8)</f>
        <v>5</v>
      </c>
      <c r="J9" s="3">
        <f>SUM(J8:J8)</f>
        <v>9</v>
      </c>
      <c r="K9" s="9">
        <f t="shared" si="0"/>
        <v>55.555555555555557</v>
      </c>
    </row>
    <row r="10" spans="1:11" x14ac:dyDescent="0.25">
      <c r="A10" s="2" t="s">
        <v>25</v>
      </c>
      <c r="B10" s="2" t="s">
        <v>17</v>
      </c>
      <c r="C10" s="2" t="s">
        <v>31</v>
      </c>
      <c r="D10" s="2" t="s">
        <v>0</v>
      </c>
    </row>
    <row r="11" spans="1:11" x14ac:dyDescent="0.25">
      <c r="A11" s="2" t="s">
        <v>23</v>
      </c>
      <c r="B11" s="2" t="s">
        <v>12</v>
      </c>
      <c r="C11" s="2" t="s">
        <v>30</v>
      </c>
      <c r="D11" s="2" t="s">
        <v>0</v>
      </c>
    </row>
    <row r="13" spans="1:11" x14ac:dyDescent="0.25">
      <c r="E13" t="s">
        <v>33</v>
      </c>
    </row>
    <row r="14" spans="1:11" x14ac:dyDescent="0.25">
      <c r="E14" t="s">
        <v>34</v>
      </c>
    </row>
  </sheetData>
  <mergeCells count="2">
    <mergeCell ref="H6:H7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Развернутый баланс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Boroda</cp:lastModifiedBy>
  <cp:lastPrinted>2016-05-04T09:43:25Z</cp:lastPrinted>
  <dcterms:created xsi:type="dcterms:W3CDTF">2006-10-02T04:59:59Z</dcterms:created>
  <dcterms:modified xsi:type="dcterms:W3CDTF">2016-05-05T21:07:07Z</dcterms:modified>
</cp:coreProperties>
</file>