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2915"/>
  </bookViews>
  <sheets>
    <sheet name="Matrix" sheetId="4" r:id="rId1"/>
    <sheet name="Basic Price" sheetId="5" r:id="rId2"/>
    <sheet name="Max Price" sheetId="6" r:id="rId3"/>
    <sheet name="Min Price" sheetId="7" r:id="rId4"/>
    <sheet name="CLA 2 Price" sheetId="8" r:id="rId5"/>
    <sheet name="CLB 3 Price" sheetId="9" r:id="rId6"/>
  </sheets>
  <calcPr calcId="152511"/>
</workbook>
</file>

<file path=xl/calcChain.xml><?xml version="1.0" encoding="utf-8"?>
<calcChain xmlns="http://schemas.openxmlformats.org/spreadsheetml/2006/main">
  <c r="I7" i="4" l="1"/>
  <c r="L10" i="4" l="1"/>
  <c r="L13" i="4"/>
  <c r="L14" i="4"/>
  <c r="L15" i="4"/>
  <c r="L17" i="4"/>
  <c r="L18" i="4"/>
  <c r="L21" i="4"/>
  <c r="L25" i="4"/>
  <c r="L30" i="4"/>
  <c r="L31" i="4"/>
  <c r="L34" i="4"/>
  <c r="L39" i="4"/>
  <c r="L41" i="4"/>
  <c r="L42" i="4"/>
  <c r="L49" i="4"/>
  <c r="L50" i="4"/>
  <c r="L54" i="4"/>
  <c r="L55" i="4"/>
  <c r="L58" i="4"/>
  <c r="L63" i="4"/>
  <c r="L65" i="4"/>
  <c r="L66" i="4"/>
  <c r="L69" i="4"/>
  <c r="L74" i="4"/>
  <c r="L78" i="4"/>
  <c r="L79" i="4"/>
  <c r="L81" i="4"/>
  <c r="L84" i="4"/>
  <c r="L85" i="4"/>
  <c r="L87" i="4"/>
  <c r="L90" i="4"/>
  <c r="L93" i="4"/>
  <c r="L95" i="4"/>
  <c r="L97" i="4"/>
  <c r="L102" i="4"/>
  <c r="L103" i="4"/>
  <c r="L106" i="4"/>
  <c r="L111" i="4"/>
  <c r="L113" i="4"/>
  <c r="L114" i="4"/>
  <c r="L117" i="4"/>
  <c r="L121" i="4"/>
  <c r="L122" i="4"/>
  <c r="L124" i="4"/>
  <c r="L125" i="4"/>
  <c r="L129" i="4"/>
  <c r="L130" i="4"/>
  <c r="L133" i="4"/>
  <c r="L134" i="4"/>
  <c r="L135" i="4"/>
  <c r="Q12" i="9"/>
  <c r="N6" i="4"/>
  <c r="Q11" i="9"/>
  <c r="N7" i="4"/>
  <c r="Q9" i="9"/>
  <c r="N8" i="4"/>
  <c r="Q16" i="9"/>
  <c r="N9" i="4" s="1"/>
  <c r="Q13" i="9"/>
  <c r="N10" i="4" s="1"/>
  <c r="Q15" i="9"/>
  <c r="N11" i="4"/>
  <c r="Q14" i="9"/>
  <c r="N12" i="4"/>
  <c r="Q17" i="9"/>
  <c r="N13" i="4" s="1"/>
  <c r="Q19" i="9"/>
  <c r="N14" i="4"/>
  <c r="Q18" i="9"/>
  <c r="N15" i="4"/>
  <c r="Q20" i="9"/>
  <c r="N16" i="4"/>
  <c r="Q25" i="9"/>
  <c r="N17" i="4" s="1"/>
  <c r="Q26" i="9"/>
  <c r="N18" i="4"/>
  <c r="Q79" i="9"/>
  <c r="N19" i="4"/>
  <c r="Q78" i="9"/>
  <c r="N20" i="4" s="1"/>
  <c r="Q77" i="9"/>
  <c r="N21" i="4" s="1"/>
  <c r="Q76" i="9"/>
  <c r="N22" i="4"/>
  <c r="Q27" i="9"/>
  <c r="N23" i="4"/>
  <c r="Q29" i="9"/>
  <c r="N24" i="4"/>
  <c r="Q28" i="9"/>
  <c r="N25" i="4" s="1"/>
  <c r="Q22" i="9"/>
  <c r="N26" i="4"/>
  <c r="Q21" i="9"/>
  <c r="N27" i="4"/>
  <c r="Q31" i="9"/>
  <c r="N28" i="4" s="1"/>
  <c r="Q30" i="9"/>
  <c r="N29" i="4" s="1"/>
  <c r="Q33" i="9"/>
  <c r="N30" i="4"/>
  <c r="Q34" i="9"/>
  <c r="N31" i="4"/>
  <c r="Q32" i="9"/>
  <c r="N32" i="4"/>
  <c r="Q35" i="9"/>
  <c r="N33" i="4" s="1"/>
  <c r="Q37" i="9"/>
  <c r="N34" i="4" s="1"/>
  <c r="Q36" i="9"/>
  <c r="N35" i="4"/>
  <c r="Q38" i="9"/>
  <c r="N36" i="4"/>
  <c r="Q40" i="9"/>
  <c r="N37" i="4" s="1"/>
  <c r="Q39" i="9"/>
  <c r="N38" i="4"/>
  <c r="Q42" i="9"/>
  <c r="N39" i="4"/>
  <c r="Q41" i="9"/>
  <c r="N40" i="4"/>
  <c r="Q45" i="9"/>
  <c r="N41" i="4" s="1"/>
  <c r="Q44" i="9"/>
  <c r="N42" i="4" s="1"/>
  <c r="Q43" i="9"/>
  <c r="N43" i="4"/>
  <c r="Q46" i="9"/>
  <c r="N44" i="4"/>
  <c r="Q47" i="9"/>
  <c r="N45" i="4" s="1"/>
  <c r="Q48" i="9"/>
  <c r="N46" i="4"/>
  <c r="Q52" i="9"/>
  <c r="N47" i="4"/>
  <c r="Q49" i="9"/>
  <c r="N48" i="4"/>
  <c r="Q50" i="9"/>
  <c r="N49" i="4" s="1"/>
  <c r="Q51" i="9"/>
  <c r="N50" i="4"/>
  <c r="Q53" i="9"/>
  <c r="N51" i="4"/>
  <c r="Q54" i="9"/>
  <c r="N52" i="4" s="1"/>
  <c r="Q55" i="9"/>
  <c r="N53" i="4" s="1"/>
  <c r="Q58" i="9"/>
  <c r="N54" i="4"/>
  <c r="Q56" i="9"/>
  <c r="N55" i="4"/>
  <c r="Q57" i="9"/>
  <c r="N56" i="4"/>
  <c r="Q62" i="9"/>
  <c r="N57" i="4" s="1"/>
  <c r="Q61" i="9"/>
  <c r="N58" i="4"/>
  <c r="Q59" i="9"/>
  <c r="N59" i="4"/>
  <c r="Q60" i="9"/>
  <c r="N60" i="4" s="1"/>
  <c r="Q65" i="9"/>
  <c r="N61" i="4" s="1"/>
  <c r="Q63" i="9"/>
  <c r="N62" i="4"/>
  <c r="Q66" i="9"/>
  <c r="N63" i="4"/>
  <c r="Q64" i="9"/>
  <c r="N64" i="4"/>
  <c r="Q67" i="9"/>
  <c r="N65" i="4" s="1"/>
  <c r="Q68" i="9"/>
  <c r="N66" i="4" s="1"/>
  <c r="Q69" i="9"/>
  <c r="N67" i="4"/>
  <c r="Q70" i="9"/>
  <c r="N68" i="4"/>
  <c r="Q71" i="9"/>
  <c r="N69" i="4" s="1"/>
  <c r="Q23" i="9"/>
  <c r="N70" i="4"/>
  <c r="Q24" i="9"/>
  <c r="N71" i="4"/>
  <c r="Q72" i="9"/>
  <c r="N72" i="4"/>
  <c r="Q73" i="9"/>
  <c r="N73" i="4" s="1"/>
  <c r="Q74" i="9"/>
  <c r="N74" i="4" s="1"/>
  <c r="Q75" i="9"/>
  <c r="N75" i="4"/>
  <c r="Q80" i="9"/>
  <c r="N76" i="4"/>
  <c r="Q8" i="9"/>
  <c r="N77" i="4" s="1"/>
  <c r="Q4" i="9"/>
  <c r="N78" i="4"/>
  <c r="Q7" i="9"/>
  <c r="N79" i="4"/>
  <c r="Q3" i="9"/>
  <c r="N80" i="4"/>
  <c r="Q5" i="9"/>
  <c r="N81" i="4" s="1"/>
  <c r="Q6" i="9"/>
  <c r="N82" i="4"/>
  <c r="Q81" i="9"/>
  <c r="N83" i="4"/>
  <c r="Q82" i="9"/>
  <c r="N84" i="4" s="1"/>
  <c r="Q90" i="9"/>
  <c r="N85" i="4" s="1"/>
  <c r="Q94" i="9"/>
  <c r="N86" i="4"/>
  <c r="Q83" i="9"/>
  <c r="N87" i="4"/>
  <c r="Q84" i="9"/>
  <c r="N88" i="4"/>
  <c r="Q87" i="9"/>
  <c r="N89" i="4" s="1"/>
  <c r="Q89" i="9"/>
  <c r="N90" i="4"/>
  <c r="Q91" i="9"/>
  <c r="N91" i="4"/>
  <c r="Q88" i="9"/>
  <c r="N92" i="4" s="1"/>
  <c r="Q85" i="9"/>
  <c r="N93" i="4" s="1"/>
  <c r="Q86" i="9"/>
  <c r="N94" i="4"/>
  <c r="Q92" i="9"/>
  <c r="N95" i="4"/>
  <c r="Q93" i="9"/>
  <c r="N96" i="4"/>
  <c r="Q106" i="9"/>
  <c r="N97" i="4" s="1"/>
  <c r="Q105" i="9"/>
  <c r="N98" i="4" s="1"/>
  <c r="Q104" i="9"/>
  <c r="N99" i="4"/>
  <c r="Q112" i="9"/>
  <c r="N100" i="4"/>
  <c r="Q119" i="9"/>
  <c r="N101" i="4" s="1"/>
  <c r="Q113" i="9"/>
  <c r="N102" i="4"/>
  <c r="Q109" i="9"/>
  <c r="N103" i="4"/>
  <c r="Q111" i="9"/>
  <c r="N104" i="4"/>
  <c r="Q110" i="9"/>
  <c r="N105" i="4" s="1"/>
  <c r="Q129" i="9"/>
  <c r="N106" i="4" s="1"/>
  <c r="Q131" i="9"/>
  <c r="N107" i="4"/>
  <c r="Q97" i="9"/>
  <c r="N108" i="4"/>
  <c r="Q96" i="9"/>
  <c r="N109" i="4" s="1"/>
  <c r="Q95" i="9"/>
  <c r="N110" i="4"/>
  <c r="Q128" i="9"/>
  <c r="N111" i="4"/>
  <c r="Q127" i="9"/>
  <c r="N112" i="4"/>
  <c r="Q120" i="9"/>
  <c r="N113" i="4" s="1"/>
  <c r="Q122" i="9"/>
  <c r="N114" i="4"/>
  <c r="Q121" i="9"/>
  <c r="N115" i="4"/>
  <c r="Q132" i="9"/>
  <c r="N116" i="4" s="1"/>
  <c r="Q130" i="9"/>
  <c r="N117" i="4" s="1"/>
  <c r="Q103" i="9"/>
  <c r="N118" i="4"/>
  <c r="Q102" i="9"/>
  <c r="N119" i="4"/>
  <c r="Q126" i="9"/>
  <c r="N120" i="4"/>
  <c r="Q125" i="9"/>
  <c r="N121" i="4" s="1"/>
  <c r="Q123" i="9"/>
  <c r="N122" i="4"/>
  <c r="Q133" i="9"/>
  <c r="N123" i="4"/>
  <c r="Q108" i="9"/>
  <c r="N124" i="4" s="1"/>
  <c r="Q100" i="9"/>
  <c r="N125" i="4" s="1"/>
  <c r="Q107" i="9"/>
  <c r="N126" i="4"/>
  <c r="Q99" i="9"/>
  <c r="N127" i="4"/>
  <c r="Q98" i="9"/>
  <c r="N128" i="4"/>
  <c r="Q101" i="9"/>
  <c r="N129" i="4" s="1"/>
  <c r="Q124" i="9"/>
  <c r="N130" i="4" s="1"/>
  <c r="Q116" i="9"/>
  <c r="N131" i="4"/>
  <c r="Q118" i="9"/>
  <c r="N132" i="4"/>
  <c r="Q115" i="9"/>
  <c r="N133" i="4" s="1"/>
  <c r="Q114" i="9"/>
  <c r="N134" i="4"/>
  <c r="Q117" i="9"/>
  <c r="N135" i="4"/>
  <c r="Q10" i="9"/>
  <c r="N5" i="4"/>
  <c r="Q260" i="9"/>
  <c r="Q259" i="9"/>
  <c r="Q258" i="9"/>
  <c r="Q257" i="9"/>
  <c r="Q256" i="9"/>
  <c r="Q255" i="9"/>
  <c r="Q254" i="9"/>
  <c r="Q253" i="9"/>
  <c r="Q252" i="9"/>
  <c r="Q251" i="9"/>
  <c r="Q250" i="9"/>
  <c r="Q249" i="9"/>
  <c r="Q248" i="9"/>
  <c r="Q247" i="9"/>
  <c r="Q246" i="9"/>
  <c r="Q245" i="9"/>
  <c r="Q244" i="9"/>
  <c r="Q243" i="9"/>
  <c r="Q242" i="9"/>
  <c r="Q241" i="9"/>
  <c r="Q240" i="9"/>
  <c r="Q239" i="9"/>
  <c r="Q238" i="9"/>
  <c r="Q237" i="9"/>
  <c r="Q236" i="9"/>
  <c r="Q235" i="9"/>
  <c r="Q234" i="9"/>
  <c r="Q233" i="9"/>
  <c r="Q232" i="9"/>
  <c r="Q231" i="9"/>
  <c r="Q230" i="9"/>
  <c r="Q229" i="9"/>
  <c r="Q228" i="9"/>
  <c r="Q227" i="9"/>
  <c r="Q226" i="9"/>
  <c r="Q225" i="9"/>
  <c r="Q224" i="9"/>
  <c r="Q223" i="9"/>
  <c r="Q222" i="9"/>
  <c r="Q221" i="9"/>
  <c r="Q220" i="9"/>
  <c r="Q219" i="9"/>
  <c r="Q218" i="9"/>
  <c r="Q217" i="9"/>
  <c r="Q216" i="9"/>
  <c r="Q215" i="9"/>
  <c r="Q214" i="9"/>
  <c r="Q213" i="9"/>
  <c r="Q212" i="9"/>
  <c r="Q211" i="9"/>
  <c r="Q210" i="9"/>
  <c r="Q209" i="9"/>
  <c r="Q208" i="9"/>
  <c r="Q207" i="9"/>
  <c r="Q206" i="9"/>
  <c r="Q205" i="9"/>
  <c r="Q204" i="9"/>
  <c r="Q203" i="9"/>
  <c r="Q202" i="9"/>
  <c r="Q201" i="9"/>
  <c r="Q200" i="9"/>
  <c r="Q199" i="9"/>
  <c r="Q198" i="9"/>
  <c r="Q197" i="9"/>
  <c r="Q196" i="9"/>
  <c r="Q195" i="9"/>
  <c r="Q194" i="9"/>
  <c r="Q193" i="9"/>
  <c r="Q192" i="9"/>
  <c r="Q191" i="9"/>
  <c r="Q190" i="9"/>
  <c r="Q189" i="9"/>
  <c r="Q188" i="9"/>
  <c r="Q187" i="9"/>
  <c r="Q186" i="9"/>
  <c r="Q185" i="9"/>
  <c r="Q184" i="9"/>
  <c r="Q183" i="9"/>
  <c r="Q182" i="9"/>
  <c r="Q181" i="9"/>
  <c r="Q180" i="9"/>
  <c r="Q179" i="9"/>
  <c r="Q178" i="9"/>
  <c r="Q177" i="9"/>
  <c r="Q176" i="9"/>
  <c r="Q175" i="9"/>
  <c r="Q174" i="9"/>
  <c r="Q173" i="9"/>
  <c r="Q172" i="9"/>
  <c r="Q171" i="9"/>
  <c r="Q170" i="9"/>
  <c r="Q169" i="9"/>
  <c r="Q168" i="9"/>
  <c r="Q167" i="9"/>
  <c r="Q166" i="9"/>
  <c r="Q165" i="9"/>
  <c r="Q164" i="9"/>
  <c r="Q163" i="9"/>
  <c r="Q162" i="9"/>
  <c r="Q161" i="9"/>
  <c r="Q160" i="9"/>
  <c r="Q159" i="9"/>
  <c r="Q158" i="9"/>
  <c r="Q157" i="9"/>
  <c r="Q156" i="9"/>
  <c r="Q155" i="9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415" i="8"/>
  <c r="Q414" i="8"/>
  <c r="Q413" i="8"/>
  <c r="Q412" i="8"/>
  <c r="Q411" i="8"/>
  <c r="Q410" i="8"/>
  <c r="Q409" i="8"/>
  <c r="Q408" i="8"/>
  <c r="Q407" i="8"/>
  <c r="Q406" i="8"/>
  <c r="Q405" i="8"/>
  <c r="Q404" i="8"/>
  <c r="Q403" i="8"/>
  <c r="Q402" i="8"/>
  <c r="Q401" i="8"/>
  <c r="Q400" i="8"/>
  <c r="Q399" i="8"/>
  <c r="Q398" i="8"/>
  <c r="Q397" i="8"/>
  <c r="Q396" i="8"/>
  <c r="Q395" i="8"/>
  <c r="Q394" i="8"/>
  <c r="Q393" i="8"/>
  <c r="Q392" i="8"/>
  <c r="Q391" i="8"/>
  <c r="Q390" i="8"/>
  <c r="Q389" i="8"/>
  <c r="Q388" i="8"/>
  <c r="Q387" i="8"/>
  <c r="Q386" i="8"/>
  <c r="Q385" i="8"/>
  <c r="Q384" i="8"/>
  <c r="Q383" i="8"/>
  <c r="Q382" i="8"/>
  <c r="Q381" i="8"/>
  <c r="Q380" i="8"/>
  <c r="Q379" i="8"/>
  <c r="Q378" i="8"/>
  <c r="Q377" i="8"/>
  <c r="Q376" i="8"/>
  <c r="Q375" i="8"/>
  <c r="Q374" i="8"/>
  <c r="Q373" i="8"/>
  <c r="Q372" i="8"/>
  <c r="Q371" i="8"/>
  <c r="Q370" i="8"/>
  <c r="Q369" i="8"/>
  <c r="Q368" i="8"/>
  <c r="Q367" i="8"/>
  <c r="Q366" i="8"/>
  <c r="Q365" i="8"/>
  <c r="Q364" i="8"/>
  <c r="Q363" i="8"/>
  <c r="Q362" i="8"/>
  <c r="Q361" i="8"/>
  <c r="Q360" i="8"/>
  <c r="Q359" i="8"/>
  <c r="Q358" i="8"/>
  <c r="Q357" i="8"/>
  <c r="Q356" i="8"/>
  <c r="Q355" i="8"/>
  <c r="Q354" i="8"/>
  <c r="Q353" i="8"/>
  <c r="Q352" i="8"/>
  <c r="Q351" i="8"/>
  <c r="Q350" i="8"/>
  <c r="Q349" i="8"/>
  <c r="Q348" i="8"/>
  <c r="Q347" i="8"/>
  <c r="Q346" i="8"/>
  <c r="Q345" i="8"/>
  <c r="Q344" i="8"/>
  <c r="Q343" i="8"/>
  <c r="Q342" i="8"/>
  <c r="Q341" i="8"/>
  <c r="Q340" i="8"/>
  <c r="Q339" i="8"/>
  <c r="Q338" i="8"/>
  <c r="Q337" i="8"/>
  <c r="Q336" i="8"/>
  <c r="Q335" i="8"/>
  <c r="Q334" i="8"/>
  <c r="Q333" i="8"/>
  <c r="Q332" i="8"/>
  <c r="Q331" i="8"/>
  <c r="Q330" i="8"/>
  <c r="Q329" i="8"/>
  <c r="Q328" i="8"/>
  <c r="Q327" i="8"/>
  <c r="Q326" i="8"/>
  <c r="Q325" i="8"/>
  <c r="Q324" i="8"/>
  <c r="Q323" i="8"/>
  <c r="Q322" i="8"/>
  <c r="Q321" i="8"/>
  <c r="Q320" i="8"/>
  <c r="Q319" i="8"/>
  <c r="Q318" i="8"/>
  <c r="Q317" i="8"/>
  <c r="Q316" i="8"/>
  <c r="Q315" i="8"/>
  <c r="Q314" i="8"/>
  <c r="Q313" i="8"/>
  <c r="Q312" i="8"/>
  <c r="Q311" i="8"/>
  <c r="Q310" i="8"/>
  <c r="Q309" i="8"/>
  <c r="Q308" i="8"/>
  <c r="Q307" i="8"/>
  <c r="Q306" i="8"/>
  <c r="Q305" i="8"/>
  <c r="Q304" i="8"/>
  <c r="Q303" i="8"/>
  <c r="Q302" i="8"/>
  <c r="Q301" i="8"/>
  <c r="Q300" i="8"/>
  <c r="Q299" i="8"/>
  <c r="Q298" i="8"/>
  <c r="Q297" i="8"/>
  <c r="Q296" i="8"/>
  <c r="Q295" i="8"/>
  <c r="Q294" i="8"/>
  <c r="Q293" i="8"/>
  <c r="Q292" i="8"/>
  <c r="Q291" i="8"/>
  <c r="Q290" i="8"/>
  <c r="Q289" i="8"/>
  <c r="Q288" i="8"/>
  <c r="Q287" i="8"/>
  <c r="Q286" i="8"/>
  <c r="Q285" i="8"/>
  <c r="Q284" i="8"/>
  <c r="Q283" i="8"/>
  <c r="Q282" i="8"/>
  <c r="Q281" i="8"/>
  <c r="Q280" i="8"/>
  <c r="Q279" i="8"/>
  <c r="Q278" i="8"/>
  <c r="Q277" i="8"/>
  <c r="Q276" i="8"/>
  <c r="Q275" i="8"/>
  <c r="Q274" i="8"/>
  <c r="Q273" i="8"/>
  <c r="Q272" i="8"/>
  <c r="Q271" i="8"/>
  <c r="Q270" i="8"/>
  <c r="Q269" i="8"/>
  <c r="Q268" i="8"/>
  <c r="Q267" i="8"/>
  <c r="Q266" i="8"/>
  <c r="Q265" i="8"/>
  <c r="Q264" i="8"/>
  <c r="Q263" i="8"/>
  <c r="Q262" i="8"/>
  <c r="Q261" i="8"/>
  <c r="Q260" i="8"/>
  <c r="Q259" i="8"/>
  <c r="Q258" i="8"/>
  <c r="Q257" i="8"/>
  <c r="Q256" i="8"/>
  <c r="Q255" i="8"/>
  <c r="Q254" i="8"/>
  <c r="Q253" i="8"/>
  <c r="Q252" i="8"/>
  <c r="Q251" i="8"/>
  <c r="Q250" i="8"/>
  <c r="Q249" i="8"/>
  <c r="Q248" i="8"/>
  <c r="Q247" i="8"/>
  <c r="Q246" i="8"/>
  <c r="Q245" i="8"/>
  <c r="Q244" i="8"/>
  <c r="Q243" i="8"/>
  <c r="Q242" i="8"/>
  <c r="Q241" i="8"/>
  <c r="Q240" i="8"/>
  <c r="Q239" i="8"/>
  <c r="Q238" i="8"/>
  <c r="Q237" i="8"/>
  <c r="Q236" i="8"/>
  <c r="Q235" i="8"/>
  <c r="Q234" i="8"/>
  <c r="Q233" i="8"/>
  <c r="Q232" i="8"/>
  <c r="Q231" i="8"/>
  <c r="Q230" i="8"/>
  <c r="Q229" i="8"/>
  <c r="Q228" i="8"/>
  <c r="Q227" i="8"/>
  <c r="Q226" i="8"/>
  <c r="Q225" i="8"/>
  <c r="Q224" i="8"/>
  <c r="Q223" i="8"/>
  <c r="Q222" i="8"/>
  <c r="Q221" i="8"/>
  <c r="Q220" i="8"/>
  <c r="Q219" i="8"/>
  <c r="Q218" i="8"/>
  <c r="Q217" i="8"/>
  <c r="Q216" i="8"/>
  <c r="Q215" i="8"/>
  <c r="Q214" i="8"/>
  <c r="Q213" i="8"/>
  <c r="Q212" i="8"/>
  <c r="Q211" i="8"/>
  <c r="Q210" i="8"/>
  <c r="Q209" i="8"/>
  <c r="Q208" i="8"/>
  <c r="Q207" i="8"/>
  <c r="Q206" i="8"/>
  <c r="Q205" i="8"/>
  <c r="Q204" i="8"/>
  <c r="Q203" i="8"/>
  <c r="Q202" i="8"/>
  <c r="Q201" i="8"/>
  <c r="Q200" i="8"/>
  <c r="Q199" i="8"/>
  <c r="Q198" i="8"/>
  <c r="Q197" i="8"/>
  <c r="Q196" i="8"/>
  <c r="Q195" i="8"/>
  <c r="Q194" i="8"/>
  <c r="Q193" i="8"/>
  <c r="Q192" i="8"/>
  <c r="Q191" i="8"/>
  <c r="Q190" i="8"/>
  <c r="Q189" i="8"/>
  <c r="Q188" i="8"/>
  <c r="Q187" i="8"/>
  <c r="Q186" i="8"/>
  <c r="Q185" i="8"/>
  <c r="Q184" i="8"/>
  <c r="Q183" i="8"/>
  <c r="Q182" i="8"/>
  <c r="Q181" i="8"/>
  <c r="Q180" i="8"/>
  <c r="Q179" i="8"/>
  <c r="Q178" i="8"/>
  <c r="Q177" i="8"/>
  <c r="Q176" i="8"/>
  <c r="Q175" i="8"/>
  <c r="Q174" i="8"/>
  <c r="Q173" i="8"/>
  <c r="Q172" i="8"/>
  <c r="Q171" i="8"/>
  <c r="Q170" i="8"/>
  <c r="Q169" i="8"/>
  <c r="Q168" i="8"/>
  <c r="Q167" i="8"/>
  <c r="Q166" i="8"/>
  <c r="Q165" i="8"/>
  <c r="Q164" i="8"/>
  <c r="Q163" i="8"/>
  <c r="Q162" i="8"/>
  <c r="Q161" i="8"/>
  <c r="Q160" i="8"/>
  <c r="Q159" i="8"/>
  <c r="Q158" i="8"/>
  <c r="Q157" i="8"/>
  <c r="Q156" i="8"/>
  <c r="Q155" i="8"/>
  <c r="Q154" i="8"/>
  <c r="Q153" i="8"/>
  <c r="Q152" i="8"/>
  <c r="Q151" i="8"/>
  <c r="Q150" i="8"/>
  <c r="Q149" i="8"/>
  <c r="Q148" i="8"/>
  <c r="Q147" i="8"/>
  <c r="Q146" i="8"/>
  <c r="Q145" i="8"/>
  <c r="Q144" i="8"/>
  <c r="Q143" i="8"/>
  <c r="Q142" i="8"/>
  <c r="Q141" i="8"/>
  <c r="Q140" i="8"/>
  <c r="Q139" i="8"/>
  <c r="Q138" i="8"/>
  <c r="Q137" i="8"/>
  <c r="Q136" i="8"/>
  <c r="Q135" i="8"/>
  <c r="Q134" i="8"/>
  <c r="Q133" i="8"/>
  <c r="L123" i="4" s="1"/>
  <c r="Q132" i="8"/>
  <c r="L116" i="4" s="1"/>
  <c r="Q131" i="8"/>
  <c r="L107" i="4" s="1"/>
  <c r="Q130" i="8"/>
  <c r="Q129" i="8"/>
  <c r="Q128" i="8"/>
  <c r="Q127" i="8"/>
  <c r="L112" i="4" s="1"/>
  <c r="Q126" i="8"/>
  <c r="L120" i="4" s="1"/>
  <c r="Q125" i="8"/>
  <c r="Q124" i="8"/>
  <c r="Q123" i="8"/>
  <c r="Q122" i="8"/>
  <c r="Q121" i="8"/>
  <c r="L115" i="4" s="1"/>
  <c r="Q120" i="8"/>
  <c r="Q119" i="8"/>
  <c r="L101" i="4" s="1"/>
  <c r="Q118" i="8"/>
  <c r="L132" i="4" s="1"/>
  <c r="Q117" i="8"/>
  <c r="Q116" i="8"/>
  <c r="L131" i="4" s="1"/>
  <c r="Q115" i="8"/>
  <c r="Q114" i="8"/>
  <c r="Q113" i="8"/>
  <c r="Q112" i="8"/>
  <c r="L100" i="4" s="1"/>
  <c r="Q111" i="8"/>
  <c r="L104" i="4" s="1"/>
  <c r="Q110" i="8"/>
  <c r="L105" i="4" s="1"/>
  <c r="Q109" i="8"/>
  <c r="Q108" i="8"/>
  <c r="Q107" i="8"/>
  <c r="L126" i="4" s="1"/>
  <c r="Q106" i="8"/>
  <c r="Q105" i="8"/>
  <c r="L98" i="4" s="1"/>
  <c r="Q104" i="8"/>
  <c r="L99" i="4" s="1"/>
  <c r="Q103" i="8"/>
  <c r="L118" i="4" s="1"/>
  <c r="Q102" i="8"/>
  <c r="L119" i="4" s="1"/>
  <c r="Q101" i="8"/>
  <c r="Q100" i="8"/>
  <c r="Q99" i="8"/>
  <c r="L127" i="4" s="1"/>
  <c r="Q98" i="8"/>
  <c r="L128" i="4" s="1"/>
  <c r="Q97" i="8"/>
  <c r="L108" i="4" s="1"/>
  <c r="Q96" i="8"/>
  <c r="L109" i="4" s="1"/>
  <c r="Q95" i="8"/>
  <c r="L110" i="4" s="1"/>
  <c r="Q94" i="8"/>
  <c r="L86" i="4" s="1"/>
  <c r="Q93" i="8"/>
  <c r="L96" i="4" s="1"/>
  <c r="Q92" i="8"/>
  <c r="Q91" i="8"/>
  <c r="L91" i="4" s="1"/>
  <c r="Q90" i="8"/>
  <c r="Q89" i="8"/>
  <c r="Q88" i="8"/>
  <c r="L92" i="4" s="1"/>
  <c r="Q87" i="8"/>
  <c r="L89" i="4" s="1"/>
  <c r="Q86" i="8"/>
  <c r="L94" i="4" s="1"/>
  <c r="Q85" i="8"/>
  <c r="Q84" i="8"/>
  <c r="L88" i="4" s="1"/>
  <c r="Q83" i="8"/>
  <c r="Q82" i="8"/>
  <c r="Q81" i="8"/>
  <c r="L83" i="4" s="1"/>
  <c r="Q80" i="8"/>
  <c r="L76" i="4" s="1"/>
  <c r="Q79" i="8"/>
  <c r="L19" i="4" s="1"/>
  <c r="Q78" i="8"/>
  <c r="L20" i="4" s="1"/>
  <c r="Q77" i="8"/>
  <c r="Q76" i="8"/>
  <c r="L22" i="4" s="1"/>
  <c r="Q75" i="8"/>
  <c r="L75" i="4" s="1"/>
  <c r="Q74" i="8"/>
  <c r="Q73" i="8"/>
  <c r="L73" i="4" s="1"/>
  <c r="Q72" i="8"/>
  <c r="L72" i="4" s="1"/>
  <c r="Q71" i="8"/>
  <c r="Q70" i="8"/>
  <c r="L68" i="4" s="1"/>
  <c r="Q69" i="8"/>
  <c r="L67" i="4" s="1"/>
  <c r="Q68" i="8"/>
  <c r="Q67" i="8"/>
  <c r="Q66" i="8"/>
  <c r="Q65" i="8"/>
  <c r="L61" i="4" s="1"/>
  <c r="Q64" i="8"/>
  <c r="L64" i="4" s="1"/>
  <c r="Q63" i="8"/>
  <c r="L62" i="4" s="1"/>
  <c r="Q62" i="8"/>
  <c r="L57" i="4" s="1"/>
  <c r="Q61" i="8"/>
  <c r="Q60" i="8"/>
  <c r="L60" i="4" s="1"/>
  <c r="Q59" i="8"/>
  <c r="L59" i="4" s="1"/>
  <c r="Q58" i="8"/>
  <c r="Q57" i="8"/>
  <c r="L56" i="4" s="1"/>
  <c r="Q56" i="8"/>
  <c r="Q55" i="8"/>
  <c r="L53" i="4" s="1"/>
  <c r="Q54" i="8"/>
  <c r="L52" i="4" s="1"/>
  <c r="Q53" i="8"/>
  <c r="L51" i="4" s="1"/>
  <c r="Q52" i="8"/>
  <c r="L47" i="4" s="1"/>
  <c r="Q51" i="8"/>
  <c r="Q50" i="8"/>
  <c r="Q49" i="8"/>
  <c r="L48" i="4" s="1"/>
  <c r="Q48" i="8"/>
  <c r="L46" i="4" s="1"/>
  <c r="Q47" i="8"/>
  <c r="L45" i="4" s="1"/>
  <c r="Q46" i="8"/>
  <c r="L44" i="4" s="1"/>
  <c r="Q45" i="8"/>
  <c r="Q44" i="8"/>
  <c r="Q43" i="8"/>
  <c r="L43" i="4" s="1"/>
  <c r="Q42" i="8"/>
  <c r="Q41" i="8"/>
  <c r="L40" i="4" s="1"/>
  <c r="Q40" i="8"/>
  <c r="L37" i="4" s="1"/>
  <c r="Q39" i="8"/>
  <c r="L38" i="4" s="1"/>
  <c r="Q38" i="8"/>
  <c r="L36" i="4" s="1"/>
  <c r="Q37" i="8"/>
  <c r="Q36" i="8"/>
  <c r="L35" i="4" s="1"/>
  <c r="Q35" i="8"/>
  <c r="L33" i="4" s="1"/>
  <c r="Q34" i="8"/>
  <c r="Q33" i="8"/>
  <c r="Q32" i="8"/>
  <c r="L32" i="4" s="1"/>
  <c r="Q31" i="8"/>
  <c r="L28" i="4" s="1"/>
  <c r="Q30" i="8"/>
  <c r="L29" i="4" s="1"/>
  <c r="Q29" i="8"/>
  <c r="L24" i="4" s="1"/>
  <c r="Q28" i="8"/>
  <c r="Q27" i="8"/>
  <c r="L23" i="4" s="1"/>
  <c r="Q26" i="8"/>
  <c r="Q25" i="8"/>
  <c r="Q24" i="8"/>
  <c r="L71" i="4" s="1"/>
  <c r="Q23" i="8"/>
  <c r="L70" i="4" s="1"/>
  <c r="Q22" i="8"/>
  <c r="L26" i="4" s="1"/>
  <c r="Q21" i="8"/>
  <c r="L27" i="4" s="1"/>
  <c r="Q20" i="8"/>
  <c r="L16" i="4" s="1"/>
  <c r="Q19" i="8"/>
  <c r="Q18" i="8"/>
  <c r="Q17" i="8"/>
  <c r="Q16" i="8"/>
  <c r="L9" i="4" s="1"/>
  <c r="Q15" i="8"/>
  <c r="L11" i="4" s="1"/>
  <c r="Q14" i="8"/>
  <c r="L12" i="4" s="1"/>
  <c r="Q13" i="8"/>
  <c r="Q12" i="8"/>
  <c r="L6" i="4" s="1"/>
  <c r="Q11" i="8"/>
  <c r="L7" i="4" s="1"/>
  <c r="Q10" i="8"/>
  <c r="L5" i="4" s="1"/>
  <c r="Q9" i="8"/>
  <c r="L8" i="4" s="1"/>
  <c r="Q8" i="8"/>
  <c r="L77" i="4" s="1"/>
  <c r="Q7" i="8"/>
  <c r="Q6" i="8"/>
  <c r="L82" i="4" s="1"/>
  <c r="Q5" i="8"/>
  <c r="Q4" i="8"/>
  <c r="Q3" i="8"/>
  <c r="L80" i="4" s="1"/>
  <c r="N134" i="7"/>
  <c r="N133" i="7"/>
  <c r="N132" i="7"/>
  <c r="N131" i="7"/>
  <c r="N130" i="7"/>
  <c r="P106" i="4" s="1"/>
  <c r="N129" i="7"/>
  <c r="N128" i="7"/>
  <c r="N127" i="7"/>
  <c r="P120" i="4" s="1"/>
  <c r="N126" i="7"/>
  <c r="N125" i="7"/>
  <c r="N124" i="7"/>
  <c r="P122" i="4" s="1"/>
  <c r="N123" i="7"/>
  <c r="P114" i="4" s="1"/>
  <c r="N122" i="7"/>
  <c r="P115" i="4" s="1"/>
  <c r="N121" i="7"/>
  <c r="N120" i="7"/>
  <c r="N119" i="7"/>
  <c r="N118" i="7"/>
  <c r="N117" i="7"/>
  <c r="P131" i="4" s="1"/>
  <c r="N116" i="7"/>
  <c r="N115" i="7"/>
  <c r="P134" i="4" s="1"/>
  <c r="N114" i="7"/>
  <c r="P102" i="4" s="1"/>
  <c r="N113" i="7"/>
  <c r="N112" i="7"/>
  <c r="N111" i="7"/>
  <c r="P105" i="4" s="1"/>
  <c r="N110" i="7"/>
  <c r="N109" i="7"/>
  <c r="N108" i="7"/>
  <c r="P126" i="4" s="1"/>
  <c r="N107" i="7"/>
  <c r="P97" i="4" s="1"/>
  <c r="N106" i="7"/>
  <c r="N105" i="7"/>
  <c r="N104" i="7"/>
  <c r="P118" i="4" s="1"/>
  <c r="N103" i="7"/>
  <c r="N102" i="7"/>
  <c r="N101" i="7"/>
  <c r="N100" i="7"/>
  <c r="N99" i="7"/>
  <c r="N98" i="7"/>
  <c r="N97" i="7"/>
  <c r="N96" i="7"/>
  <c r="P110" i="4" s="1"/>
  <c r="N95" i="7"/>
  <c r="P86" i="4" s="1"/>
  <c r="N94" i="7"/>
  <c r="N93" i="7"/>
  <c r="N92" i="7"/>
  <c r="P91" i="4" s="1"/>
  <c r="N91" i="7"/>
  <c r="N90" i="7"/>
  <c r="P90" i="4" s="1"/>
  <c r="N89" i="7"/>
  <c r="N88" i="7"/>
  <c r="P89" i="4" s="1"/>
  <c r="N87" i="7"/>
  <c r="P94" i="4" s="1"/>
  <c r="N86" i="7"/>
  <c r="N85" i="7"/>
  <c r="N84" i="7"/>
  <c r="N83" i="7"/>
  <c r="P84" i="4" s="1"/>
  <c r="N82" i="7"/>
  <c r="P83" i="4" s="1"/>
  <c r="N81" i="7"/>
  <c r="N80" i="7"/>
  <c r="N79" i="7"/>
  <c r="N78" i="7"/>
  <c r="N77" i="7"/>
  <c r="P22" i="4" s="1"/>
  <c r="N76" i="7"/>
  <c r="N75" i="7"/>
  <c r="P74" i="4" s="1"/>
  <c r="N74" i="7"/>
  <c r="P73" i="4" s="1"/>
  <c r="N73" i="7"/>
  <c r="N72" i="7"/>
  <c r="N71" i="7"/>
  <c r="N70" i="7"/>
  <c r="N69" i="7"/>
  <c r="N68" i="7"/>
  <c r="P65" i="4" s="1"/>
  <c r="N67" i="7"/>
  <c r="P63" i="4" s="1"/>
  <c r="N66" i="7"/>
  <c r="P61" i="4" s="1"/>
  <c r="N65" i="7"/>
  <c r="N64" i="7"/>
  <c r="P62" i="4" s="1"/>
  <c r="N63" i="7"/>
  <c r="P57" i="4" s="1"/>
  <c r="N62" i="7"/>
  <c r="N61" i="7"/>
  <c r="N60" i="7"/>
  <c r="P59" i="4" s="1"/>
  <c r="N59" i="7"/>
  <c r="P54" i="4" s="1"/>
  <c r="N58" i="7"/>
  <c r="N57" i="7"/>
  <c r="N56" i="7"/>
  <c r="N55" i="7"/>
  <c r="P52" i="4" s="1"/>
  <c r="N54" i="7"/>
  <c r="N53" i="7"/>
  <c r="N52" i="7"/>
  <c r="P50" i="4" s="1"/>
  <c r="N51" i="7"/>
  <c r="P49" i="4" s="1"/>
  <c r="N50" i="7"/>
  <c r="P48" i="4" s="1"/>
  <c r="N49" i="7"/>
  <c r="N48" i="7"/>
  <c r="N47" i="7"/>
  <c r="N46" i="7"/>
  <c r="N45" i="7"/>
  <c r="P42" i="4" s="1"/>
  <c r="N44" i="7"/>
  <c r="P43" i="4" s="1"/>
  <c r="N43" i="7"/>
  <c r="N42" i="7"/>
  <c r="P40" i="4" s="1"/>
  <c r="N41" i="7"/>
  <c r="N40" i="7"/>
  <c r="P38" i="4" s="1"/>
  <c r="N39" i="7"/>
  <c r="N38" i="7"/>
  <c r="N37" i="7"/>
  <c r="N36" i="7"/>
  <c r="P33" i="4" s="1"/>
  <c r="N35" i="7"/>
  <c r="P31" i="4" s="1"/>
  <c r="N34" i="7"/>
  <c r="P30" i="4" s="1"/>
  <c r="N33" i="7"/>
  <c r="N32" i="7"/>
  <c r="N31" i="7"/>
  <c r="P29" i="4" s="1"/>
  <c r="N30" i="7"/>
  <c r="N29" i="7"/>
  <c r="P25" i="4" s="1"/>
  <c r="N28" i="7"/>
  <c r="P23" i="4" s="1"/>
  <c r="N27" i="7"/>
  <c r="N26" i="7"/>
  <c r="P17" i="4" s="1"/>
  <c r="N25" i="7"/>
  <c r="N24" i="7"/>
  <c r="P70" i="4" s="1"/>
  <c r="N23" i="7"/>
  <c r="N22" i="7"/>
  <c r="N21" i="7"/>
  <c r="N20" i="7"/>
  <c r="P14" i="4" s="1"/>
  <c r="N19" i="7"/>
  <c r="N18" i="7"/>
  <c r="P13" i="4" s="1"/>
  <c r="N17" i="7"/>
  <c r="P9" i="4" s="1"/>
  <c r="N16" i="7"/>
  <c r="P11" i="4" s="1"/>
  <c r="N15" i="7"/>
  <c r="P12" i="4" s="1"/>
  <c r="N14" i="7"/>
  <c r="N13" i="7"/>
  <c r="P6" i="4" s="1"/>
  <c r="N12" i="7"/>
  <c r="N11" i="7"/>
  <c r="N10" i="7"/>
  <c r="P8" i="4" s="1"/>
  <c r="N9" i="7"/>
  <c r="N8" i="7"/>
  <c r="N7" i="7"/>
  <c r="P82" i="4" s="1"/>
  <c r="N6" i="7"/>
  <c r="N5" i="7"/>
  <c r="P78" i="4" s="1"/>
  <c r="N4" i="7"/>
  <c r="P80" i="4" s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P7" i="4"/>
  <c r="P10" i="4"/>
  <c r="P15" i="4"/>
  <c r="P16" i="4"/>
  <c r="P18" i="4"/>
  <c r="P19" i="4"/>
  <c r="P20" i="4"/>
  <c r="P21" i="4"/>
  <c r="P24" i="4"/>
  <c r="P26" i="4"/>
  <c r="P27" i="4"/>
  <c r="P28" i="4"/>
  <c r="P32" i="4"/>
  <c r="P34" i="4"/>
  <c r="P35" i="4"/>
  <c r="P36" i="4"/>
  <c r="P37" i="4"/>
  <c r="P39" i="4"/>
  <c r="P41" i="4"/>
  <c r="P44" i="4"/>
  <c r="P45" i="4"/>
  <c r="P46" i="4"/>
  <c r="P47" i="4"/>
  <c r="P51" i="4"/>
  <c r="P53" i="4"/>
  <c r="P55" i="4"/>
  <c r="P56" i="4"/>
  <c r="P58" i="4"/>
  <c r="P60" i="4"/>
  <c r="P64" i="4"/>
  <c r="P66" i="4"/>
  <c r="P67" i="4"/>
  <c r="P68" i="4"/>
  <c r="P69" i="4"/>
  <c r="P71" i="4"/>
  <c r="P72" i="4"/>
  <c r="P75" i="4"/>
  <c r="P76" i="4"/>
  <c r="P77" i="4"/>
  <c r="P79" i="4"/>
  <c r="P81" i="4"/>
  <c r="P85" i="4"/>
  <c r="P87" i="4"/>
  <c r="P88" i="4"/>
  <c r="P92" i="4"/>
  <c r="P93" i="4"/>
  <c r="P95" i="4"/>
  <c r="P96" i="4"/>
  <c r="P98" i="4"/>
  <c r="P99" i="4"/>
  <c r="P100" i="4"/>
  <c r="P101" i="4"/>
  <c r="P103" i="4"/>
  <c r="P104" i="4"/>
  <c r="P107" i="4"/>
  <c r="P108" i="4"/>
  <c r="P109" i="4"/>
  <c r="P111" i="4"/>
  <c r="P112" i="4"/>
  <c r="P113" i="4"/>
  <c r="P116" i="4"/>
  <c r="P117" i="4"/>
  <c r="P119" i="4"/>
  <c r="P121" i="4"/>
  <c r="P123" i="4"/>
  <c r="P124" i="4"/>
  <c r="P125" i="4"/>
  <c r="P127" i="4"/>
  <c r="P128" i="4"/>
  <c r="P129" i="4"/>
  <c r="P130" i="4"/>
  <c r="P132" i="4"/>
  <c r="P133" i="4"/>
  <c r="P135" i="4"/>
  <c r="P5" i="4"/>
  <c r="R5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I135" i="4"/>
  <c r="M135" i="4" s="1"/>
  <c r="K135" i="4"/>
  <c r="I134" i="4"/>
  <c r="M134" i="4" s="1"/>
  <c r="K134" i="4"/>
  <c r="I133" i="4"/>
  <c r="M133" i="4" s="1"/>
  <c r="I132" i="4"/>
  <c r="M132" i="4"/>
  <c r="K132" i="4"/>
  <c r="M131" i="4"/>
  <c r="K131" i="4"/>
  <c r="I130" i="4"/>
  <c r="M130" i="4" s="1"/>
  <c r="I129" i="4"/>
  <c r="M129" i="4"/>
  <c r="K129" i="4"/>
  <c r="I128" i="4"/>
  <c r="M128" i="4"/>
  <c r="K128" i="4"/>
  <c r="I127" i="4"/>
  <c r="K127" i="4" s="1"/>
  <c r="M127" i="4"/>
  <c r="I126" i="4"/>
  <c r="K126" i="4" s="1"/>
  <c r="M126" i="4"/>
  <c r="M125" i="4"/>
  <c r="K125" i="4"/>
  <c r="I124" i="4"/>
  <c r="K124" i="4" s="1"/>
  <c r="M124" i="4"/>
  <c r="I123" i="4"/>
  <c r="K123" i="4" s="1"/>
  <c r="M123" i="4"/>
  <c r="I122" i="4"/>
  <c r="M122" i="4"/>
  <c r="K122" i="4"/>
  <c r="I121" i="4"/>
  <c r="M121" i="4" s="1"/>
  <c r="K121" i="4"/>
  <c r="I120" i="4"/>
  <c r="M120" i="4" s="1"/>
  <c r="I119" i="4"/>
  <c r="M119" i="4" s="1"/>
  <c r="I118" i="4"/>
  <c r="M118" i="4"/>
  <c r="K118" i="4"/>
  <c r="I117" i="4"/>
  <c r="M117" i="4"/>
  <c r="K117" i="4"/>
  <c r="I116" i="4"/>
  <c r="K116" i="4" s="1"/>
  <c r="M116" i="4"/>
  <c r="I115" i="4"/>
  <c r="K115" i="4" s="1"/>
  <c r="M115" i="4"/>
  <c r="I114" i="4"/>
  <c r="K114" i="4" s="1"/>
  <c r="M114" i="4"/>
  <c r="I113" i="4"/>
  <c r="M113" i="4" s="1"/>
  <c r="I112" i="4"/>
  <c r="M112" i="4" s="1"/>
  <c r="K112" i="4"/>
  <c r="I111" i="4"/>
  <c r="M111" i="4"/>
  <c r="K111" i="4"/>
  <c r="I110" i="4"/>
  <c r="M110" i="4"/>
  <c r="K110" i="4"/>
  <c r="I109" i="4"/>
  <c r="M109" i="4"/>
  <c r="K109" i="4"/>
  <c r="I108" i="4"/>
  <c r="K108" i="4" s="1"/>
  <c r="M108" i="4"/>
  <c r="M107" i="4"/>
  <c r="K107" i="4"/>
  <c r="I106" i="4"/>
  <c r="M106" i="4"/>
  <c r="K106" i="4"/>
  <c r="I105" i="4"/>
  <c r="K105" i="4" s="1"/>
  <c r="M105" i="4"/>
  <c r="I104" i="4"/>
  <c r="K104" i="4" s="1"/>
  <c r="I103" i="4"/>
  <c r="M103" i="4" s="1"/>
  <c r="I102" i="4"/>
  <c r="M102" i="4" s="1"/>
  <c r="K102" i="4"/>
  <c r="I101" i="4"/>
  <c r="M101" i="4" s="1"/>
  <c r="K101" i="4"/>
  <c r="I100" i="4"/>
  <c r="K100" i="4" s="1"/>
  <c r="M100" i="4"/>
  <c r="I99" i="4"/>
  <c r="M99" i="4"/>
  <c r="K99" i="4"/>
  <c r="I98" i="4"/>
  <c r="M98" i="4"/>
  <c r="K98" i="4"/>
  <c r="I97" i="4"/>
  <c r="K97" i="4" s="1"/>
  <c r="I96" i="4"/>
  <c r="K96" i="4" s="1"/>
  <c r="M96" i="4"/>
  <c r="I95" i="4"/>
  <c r="M95" i="4"/>
  <c r="K95" i="4"/>
  <c r="I94" i="4"/>
  <c r="M94" i="4" s="1"/>
  <c r="K94" i="4"/>
  <c r="I93" i="4"/>
  <c r="M93" i="4" s="1"/>
  <c r="K93" i="4"/>
  <c r="I92" i="4"/>
  <c r="M92" i="4"/>
  <c r="K92" i="4"/>
  <c r="I91" i="4"/>
  <c r="M91" i="4"/>
  <c r="K91" i="4"/>
  <c r="I90" i="4"/>
  <c r="M90" i="4"/>
  <c r="K90" i="4"/>
  <c r="I89" i="4"/>
  <c r="K89" i="4" s="1"/>
  <c r="M89" i="4"/>
  <c r="I88" i="4"/>
  <c r="K88" i="4" s="1"/>
  <c r="I87" i="4"/>
  <c r="M87" i="4" s="1"/>
  <c r="I86" i="4"/>
  <c r="M86" i="4" s="1"/>
  <c r="K86" i="4"/>
  <c r="I85" i="4"/>
  <c r="M85" i="4" s="1"/>
  <c r="K85" i="4"/>
  <c r="I84" i="4"/>
  <c r="K84" i="4" s="1"/>
  <c r="M84" i="4"/>
  <c r="I83" i="4"/>
  <c r="M83" i="4"/>
  <c r="K83" i="4"/>
  <c r="I82" i="4"/>
  <c r="M82" i="4"/>
  <c r="K82" i="4"/>
  <c r="I81" i="4"/>
  <c r="K81" i="4" s="1"/>
  <c r="M80" i="4"/>
  <c r="K80" i="4"/>
  <c r="I79" i="4"/>
  <c r="M79" i="4"/>
  <c r="K79" i="4"/>
  <c r="I78" i="4"/>
  <c r="K78" i="4" s="1"/>
  <c r="M78" i="4"/>
  <c r="I77" i="4"/>
  <c r="K77" i="4" s="1"/>
  <c r="M77" i="4"/>
  <c r="I76" i="4"/>
  <c r="M76" i="4"/>
  <c r="K76" i="4"/>
  <c r="I75" i="4"/>
  <c r="M75" i="4" s="1"/>
  <c r="I74" i="4"/>
  <c r="M74" i="4" s="1"/>
  <c r="M73" i="4"/>
  <c r="K73" i="4"/>
  <c r="M72" i="4"/>
  <c r="K72" i="4"/>
  <c r="I71" i="4"/>
  <c r="K71" i="4" s="1"/>
  <c r="I70" i="4"/>
  <c r="M70" i="4" s="1"/>
  <c r="I69" i="4"/>
  <c r="M69" i="4" s="1"/>
  <c r="K69" i="4"/>
  <c r="I68" i="4"/>
  <c r="M68" i="4" s="1"/>
  <c r="K68" i="4"/>
  <c r="I67" i="4"/>
  <c r="K67" i="4" s="1"/>
  <c r="M67" i="4"/>
  <c r="I66" i="4"/>
  <c r="M66" i="4"/>
  <c r="K66" i="4"/>
  <c r="I65" i="4"/>
  <c r="M65" i="4"/>
  <c r="K65" i="4"/>
  <c r="I64" i="4"/>
  <c r="K64" i="4" s="1"/>
  <c r="I63" i="4"/>
  <c r="K63" i="4" s="1"/>
  <c r="M63" i="4"/>
  <c r="I62" i="4"/>
  <c r="M62" i="4"/>
  <c r="K62" i="4"/>
  <c r="I61" i="4"/>
  <c r="M61" i="4" s="1"/>
  <c r="K61" i="4"/>
  <c r="I60" i="4"/>
  <c r="M60" i="4" s="1"/>
  <c r="K60" i="4"/>
  <c r="I59" i="4"/>
  <c r="M59" i="4"/>
  <c r="K59" i="4"/>
  <c r="I58" i="4"/>
  <c r="M58" i="4"/>
  <c r="K58" i="4"/>
  <c r="I57" i="4"/>
  <c r="M57" i="4"/>
  <c r="K57" i="4"/>
  <c r="I56" i="4"/>
  <c r="K56" i="4" s="1"/>
  <c r="M56" i="4"/>
  <c r="I55" i="4"/>
  <c r="K55" i="4" s="1"/>
  <c r="I54" i="4"/>
  <c r="M54" i="4" s="1"/>
  <c r="I53" i="4"/>
  <c r="M53" i="4"/>
  <c r="K53" i="4"/>
  <c r="I52" i="4"/>
  <c r="M52" i="4" s="1"/>
  <c r="I51" i="4"/>
  <c r="M51" i="4" s="1"/>
  <c r="I50" i="4"/>
  <c r="M50" i="4"/>
  <c r="K50" i="4"/>
  <c r="I49" i="4"/>
  <c r="M49" i="4"/>
  <c r="K49" i="4"/>
  <c r="I48" i="4"/>
  <c r="M48" i="4"/>
  <c r="K48" i="4"/>
  <c r="I47" i="4"/>
  <c r="K47" i="4" s="1"/>
  <c r="M47" i="4"/>
  <c r="I46" i="4"/>
  <c r="M46" i="4" s="1"/>
  <c r="I45" i="4"/>
  <c r="M45" i="4"/>
  <c r="K45" i="4"/>
  <c r="I44" i="4"/>
  <c r="M44" i="4" s="1"/>
  <c r="K44" i="4"/>
  <c r="M43" i="4"/>
  <c r="K43" i="4"/>
  <c r="I42" i="4"/>
  <c r="M42" i="4" s="1"/>
  <c r="I41" i="4"/>
  <c r="M41" i="4" s="1"/>
  <c r="K41" i="4"/>
  <c r="I40" i="4"/>
  <c r="K40" i="4" s="1"/>
  <c r="M40" i="4"/>
  <c r="I39" i="4"/>
  <c r="M39" i="4" s="1"/>
  <c r="I38" i="4"/>
  <c r="M38" i="4"/>
  <c r="K38" i="4"/>
  <c r="I37" i="4"/>
  <c r="M37" i="4" s="1"/>
  <c r="I36" i="4"/>
  <c r="K36" i="4" s="1"/>
  <c r="M36" i="4"/>
  <c r="I35" i="4"/>
  <c r="M35" i="4"/>
  <c r="K35" i="4"/>
  <c r="I34" i="4"/>
  <c r="M34" i="4" s="1"/>
  <c r="I33" i="4"/>
  <c r="M33" i="4" s="1"/>
  <c r="K33" i="4"/>
  <c r="I32" i="4"/>
  <c r="M32" i="4"/>
  <c r="K32" i="4"/>
  <c r="I31" i="4"/>
  <c r="M31" i="4" s="1"/>
  <c r="I30" i="4"/>
  <c r="M30" i="4"/>
  <c r="K30" i="4"/>
  <c r="I29" i="4"/>
  <c r="M29" i="4"/>
  <c r="K29" i="4"/>
  <c r="I28" i="4"/>
  <c r="K28" i="4" s="1"/>
  <c r="M28" i="4"/>
  <c r="I27" i="4"/>
  <c r="M27" i="4"/>
  <c r="K27" i="4"/>
  <c r="I26" i="4"/>
  <c r="M26" i="4"/>
  <c r="K26" i="4"/>
  <c r="I25" i="4"/>
  <c r="M25" i="4" s="1"/>
  <c r="K25" i="4"/>
  <c r="I24" i="4"/>
  <c r="M24" i="4"/>
  <c r="K24" i="4"/>
  <c r="M23" i="4"/>
  <c r="K23" i="4"/>
  <c r="I22" i="4"/>
  <c r="M22" i="4" s="1"/>
  <c r="I21" i="4"/>
  <c r="M21" i="4" s="1"/>
  <c r="I20" i="4"/>
  <c r="M20" i="4"/>
  <c r="K20" i="4"/>
  <c r="I19" i="4"/>
  <c r="M19" i="4"/>
  <c r="K19" i="4"/>
  <c r="M18" i="4"/>
  <c r="K18" i="4"/>
  <c r="M17" i="4"/>
  <c r="K17" i="4"/>
  <c r="M16" i="4"/>
  <c r="K16" i="4"/>
  <c r="M15" i="4"/>
  <c r="K15" i="4"/>
  <c r="M14" i="4"/>
  <c r="K14" i="4"/>
  <c r="M13" i="4"/>
  <c r="K13" i="4"/>
  <c r="M12" i="4"/>
  <c r="K12" i="4"/>
  <c r="I11" i="4"/>
  <c r="K11" i="4" s="1"/>
  <c r="M11" i="4"/>
  <c r="I10" i="4"/>
  <c r="M10" i="4"/>
  <c r="K10" i="4"/>
  <c r="I9" i="4"/>
  <c r="M9" i="4" s="1"/>
  <c r="K9" i="4"/>
  <c r="I8" i="4"/>
  <c r="K8" i="4" s="1"/>
  <c r="M8" i="4"/>
  <c r="M7" i="4"/>
  <c r="K7" i="4"/>
  <c r="I6" i="4"/>
  <c r="M6" i="4"/>
  <c r="K6" i="4"/>
  <c r="I5" i="4"/>
  <c r="M5" i="4" s="1"/>
  <c r="K5" i="4" l="1"/>
  <c r="K21" i="4"/>
  <c r="K39" i="4"/>
  <c r="K42" i="4"/>
  <c r="K51" i="4"/>
  <c r="K54" i="4"/>
  <c r="K70" i="4"/>
  <c r="K87" i="4"/>
  <c r="K103" i="4"/>
  <c r="K119" i="4"/>
  <c r="M64" i="4"/>
  <c r="K74" i="4"/>
  <c r="M81" i="4"/>
  <c r="M97" i="4"/>
  <c r="K113" i="4"/>
  <c r="K31" i="4"/>
  <c r="K34" i="4"/>
  <c r="K37" i="4"/>
  <c r="K46" i="4"/>
  <c r="K130" i="4"/>
  <c r="K133" i="4"/>
  <c r="K22" i="4"/>
  <c r="K52" i="4"/>
  <c r="M55" i="4"/>
  <c r="M71" i="4"/>
  <c r="K75" i="4"/>
  <c r="M88" i="4"/>
  <c r="M104" i="4"/>
  <c r="K120" i="4"/>
</calcChain>
</file>

<file path=xl/sharedStrings.xml><?xml version="1.0" encoding="utf-8"?>
<sst xmlns="http://schemas.openxmlformats.org/spreadsheetml/2006/main" count="1095" uniqueCount="386">
  <si>
    <t>Price</t>
  </si>
  <si>
    <t>ERP check</t>
  </si>
  <si>
    <t xml:space="preserve">         Basic Price</t>
  </si>
  <si>
    <t xml:space="preserve">   CLB 3 Individual Price</t>
  </si>
  <si>
    <t>Basic Price</t>
  </si>
  <si>
    <t>Current vendor price</t>
  </si>
  <si>
    <t xml:space="preserve">Average FOB </t>
  </si>
  <si>
    <t xml:space="preserve">Average Tranzit FOB </t>
  </si>
  <si>
    <t>Average Cost</t>
  </si>
  <si>
    <t xml:space="preserve">% tax </t>
  </si>
  <si>
    <t xml:space="preserve">ERP </t>
  </si>
  <si>
    <t>Brand</t>
  </si>
  <si>
    <t>Code</t>
  </si>
  <si>
    <t>Short number</t>
  </si>
  <si>
    <t>Part Number</t>
  </si>
  <si>
    <t>Description</t>
  </si>
  <si>
    <t>Capacity</t>
  </si>
  <si>
    <t>Model Name</t>
  </si>
  <si>
    <t>KNGC623353</t>
  </si>
  <si>
    <t>KNGC623354</t>
  </si>
  <si>
    <t>KNGC623355</t>
  </si>
  <si>
    <t>KNGC623356</t>
  </si>
  <si>
    <t>KNGC623359</t>
  </si>
  <si>
    <t>KNGC633061</t>
  </si>
  <si>
    <t>KNGC565307</t>
  </si>
  <si>
    <t>KNGC565308</t>
  </si>
  <si>
    <t>KNGC565309</t>
  </si>
  <si>
    <t>KNGC565310</t>
  </si>
  <si>
    <t>KNGC423557</t>
  </si>
  <si>
    <t>KNGA520258</t>
  </si>
  <si>
    <t>KNGC478943</t>
  </si>
  <si>
    <t>KNGC423552</t>
  </si>
  <si>
    <t>KNGC633051</t>
  </si>
  <si>
    <t>KNGC633054</t>
  </si>
  <si>
    <t>KNGC633053</t>
  </si>
  <si>
    <t>KNGC633055</t>
  </si>
  <si>
    <t>KNGC656351</t>
  </si>
  <si>
    <t>KNGC656352</t>
  </si>
  <si>
    <t>KNGC623191</t>
  </si>
  <si>
    <t>KNGC623192</t>
  </si>
  <si>
    <t>KNGC588680</t>
  </si>
  <si>
    <t>KNGC623365</t>
  </si>
  <si>
    <t>KNGC612512</t>
  </si>
  <si>
    <t>KNGC623258</t>
  </si>
  <si>
    <t>KNGC623259</t>
  </si>
  <si>
    <t>KNGC589990</t>
  </si>
  <si>
    <t>KNGC589991</t>
  </si>
  <si>
    <t>KNGC589992</t>
  </si>
  <si>
    <t>KNGC590373</t>
  </si>
  <si>
    <t>KNGC590374</t>
  </si>
  <si>
    <t>KNGC622833</t>
  </si>
  <si>
    <t>KNGC622834</t>
  </si>
  <si>
    <t>KNGC622835</t>
  </si>
  <si>
    <t>KNGC622836</t>
  </si>
  <si>
    <t>KNGC636492</t>
  </si>
  <si>
    <t>KNGC636493</t>
  </si>
  <si>
    <t>KNGC636494</t>
  </si>
  <si>
    <t>KNGC656353</t>
  </si>
  <si>
    <t>KNGA520259</t>
  </si>
  <si>
    <t>KNGA520262</t>
  </si>
  <si>
    <t>KNGC633059</t>
  </si>
  <si>
    <t>KNGC599828</t>
  </si>
  <si>
    <t>KNGC599829</t>
  </si>
  <si>
    <t>KNGC599830</t>
  </si>
  <si>
    <t>KNGC615543</t>
  </si>
  <si>
    <t>KNGC615544</t>
  </si>
  <si>
    <t>KNGC633056</t>
  </si>
  <si>
    <t>KNGC633057</t>
  </si>
  <si>
    <t>KNGC642754</t>
  </si>
  <si>
    <t>KNGC642755</t>
  </si>
  <si>
    <t>KNGC642756</t>
  </si>
  <si>
    <t>KNGC611240</t>
  </si>
  <si>
    <t>KNGA612432</t>
  </si>
  <si>
    <t>KNGC615620</t>
  </si>
  <si>
    <t>KNGC661463</t>
  </si>
  <si>
    <t>KNGC661464</t>
  </si>
  <si>
    <t>KNGC661363</t>
  </si>
  <si>
    <t>KNGC661362</t>
  </si>
  <si>
    <t>KNGC498350</t>
  </si>
  <si>
    <t>KNGC498351</t>
  </si>
  <si>
    <t>KNGC520959</t>
  </si>
  <si>
    <t>KNGC542621</t>
  </si>
  <si>
    <t>KNGC626937</t>
  </si>
  <si>
    <t>KNGC626938</t>
  </si>
  <si>
    <t>KNGC626939</t>
  </si>
  <si>
    <t>KNGC626940</t>
  </si>
  <si>
    <t>KNGC633060</t>
  </si>
  <si>
    <t>KNGC623194</t>
  </si>
  <si>
    <t>KNGC623364</t>
  </si>
  <si>
    <t>KNGC623289</t>
  </si>
  <si>
    <t>KNGC473811</t>
  </si>
  <si>
    <t>KNGC633062</t>
  </si>
  <si>
    <t>KNGC650796</t>
  </si>
  <si>
    <t>KNGC650798</t>
  </si>
  <si>
    <t>KNGC650799</t>
  </si>
  <si>
    <t>KNGC656350</t>
  </si>
  <si>
    <t>KNGC612554</t>
  </si>
  <si>
    <t>KNGC565329</t>
  </si>
  <si>
    <t>KNGC565330</t>
  </si>
  <si>
    <t>KNGC623329</t>
  </si>
  <si>
    <t>KNGC642762</t>
  </si>
  <si>
    <t>KNGC642763</t>
  </si>
  <si>
    <t>KNGC565328</t>
  </si>
  <si>
    <t>KNGC623330</t>
  </si>
  <si>
    <t>KNGC623331</t>
  </si>
  <si>
    <t>KNGC623332</t>
  </si>
  <si>
    <t>KNGC642760</t>
  </si>
  <si>
    <t>KNGC642761</t>
  </si>
  <si>
    <t>KNGC642764</t>
  </si>
  <si>
    <t>KNGC642765</t>
  </si>
  <si>
    <t>KNGC661364</t>
  </si>
  <si>
    <t>KNGC378401</t>
  </si>
  <si>
    <t>KNGC378402</t>
  </si>
  <si>
    <t>KNGC441314</t>
  </si>
  <si>
    <t>KNGC517118</t>
  </si>
  <si>
    <t>KNGC623337</t>
  </si>
  <si>
    <t>KNGC623339</t>
  </si>
  <si>
    <t>KNGC624337</t>
  </si>
  <si>
    <t>KNGC624339</t>
  </si>
  <si>
    <t>KNGC624341</t>
  </si>
  <si>
    <t>KNGC647907</t>
  </si>
  <si>
    <t>KNGC647908</t>
  </si>
  <si>
    <t>KNGC647909</t>
  </si>
  <si>
    <t>KNGC656361</t>
  </si>
  <si>
    <t>KNGC661365</t>
  </si>
  <si>
    <t>KNGC661367</t>
  </si>
  <si>
    <t>KNGC623348</t>
  </si>
  <si>
    <t>KNGC623349</t>
  </si>
  <si>
    <t>KNGC623350</t>
  </si>
  <si>
    <t>KNGC406412</t>
  </si>
  <si>
    <t>KNGC446443</t>
  </si>
  <si>
    <t>KNGC574996</t>
  </si>
  <si>
    <t>KNGC623338</t>
  </si>
  <si>
    <t>KNGC623340</t>
  </si>
  <si>
    <t>KNGC624338</t>
  </si>
  <si>
    <t>KNGC624340</t>
  </si>
  <si>
    <t>KNGC624342</t>
  </si>
  <si>
    <t>KNGC648214</t>
  </si>
  <si>
    <t>KNGC648215</t>
  </si>
  <si>
    <t>KNGC648216</t>
  </si>
  <si>
    <t>KNGC656363</t>
  </si>
  <si>
    <t>KNGC661366</t>
  </si>
  <si>
    <t>KNGC661368</t>
  </si>
  <si>
    <t>KNGC623341</t>
  </si>
  <si>
    <t>KNGC647910</t>
  </si>
  <si>
    <t>KNGC647911</t>
  </si>
  <si>
    <t>KNGC623351</t>
  </si>
  <si>
    <t>KNGC623334</t>
  </si>
  <si>
    <t>KNGC623342</t>
  </si>
  <si>
    <t>KNGC647912</t>
  </si>
  <si>
    <t>KNGC648217</t>
  </si>
  <si>
    <t>LPRC594854</t>
  </si>
  <si>
    <t>LPRC600453</t>
  </si>
  <si>
    <t>STLC594922</t>
  </si>
  <si>
    <t>TMGC622771</t>
  </si>
  <si>
    <t>TMGC622772</t>
  </si>
  <si>
    <t>TMGC622789</t>
  </si>
  <si>
    <t>TMGC622791</t>
  </si>
  <si>
    <t>TMGC622793</t>
  </si>
  <si>
    <t>TMGC622795</t>
  </si>
  <si>
    <t>TMGC622798</t>
  </si>
  <si>
    <t>TMGC622800</t>
  </si>
  <si>
    <t>TMGC622799</t>
  </si>
  <si>
    <t>TMGC622808</t>
  </si>
  <si>
    <t>TMGC622810</t>
  </si>
  <si>
    <t>TMGC622812</t>
  </si>
  <si>
    <t>TMGC622807</t>
  </si>
  <si>
    <t>TMGC622809</t>
  </si>
  <si>
    <t>TMGC622811</t>
  </si>
  <si>
    <t>TMGC622802</t>
  </si>
  <si>
    <t>TMGC622803</t>
  </si>
  <si>
    <t>TMGC622804</t>
  </si>
  <si>
    <t>TMGC622720</t>
  </si>
  <si>
    <t>TMGC622722</t>
  </si>
  <si>
    <t>TMGC622719</t>
  </si>
  <si>
    <t>TMGC622721</t>
  </si>
  <si>
    <t>TMGC622723</t>
  </si>
  <si>
    <t>TMGC622724</t>
  </si>
  <si>
    <t>TMGC622726</t>
  </si>
  <si>
    <t>TMGC622725</t>
  </si>
  <si>
    <t>TMGC622708</t>
  </si>
  <si>
    <t>TMGC622709</t>
  </si>
  <si>
    <t>TMGC622711</t>
  </si>
  <si>
    <t>TMGC622712</t>
  </si>
  <si>
    <t>TMGC622710</t>
  </si>
  <si>
    <t>TMGC622698</t>
  </si>
  <si>
    <t>TMGC622700</t>
  </si>
  <si>
    <t>TMGC622697</t>
  </si>
  <si>
    <t>TMGC622699</t>
  </si>
  <si>
    <t>TMGC622701</t>
  </si>
  <si>
    <t>TMGC637225</t>
  </si>
  <si>
    <t>TMGC637224</t>
  </si>
  <si>
    <t>TMGC637223</t>
  </si>
  <si>
    <t>TMGC637226</t>
  </si>
  <si>
    <t>TMGC640184</t>
  </si>
  <si>
    <t>TMGC640185</t>
  </si>
  <si>
    <t>TMGC640186</t>
  </si>
  <si>
    <t>TMGC640187</t>
  </si>
  <si>
    <t>TMGC656466</t>
  </si>
  <si>
    <t>TMGC656467</t>
  </si>
  <si>
    <t>TMGC656468</t>
  </si>
  <si>
    <t>TMGC656469</t>
  </si>
  <si>
    <t>TMGC656448</t>
  </si>
  <si>
    <t>TMGC656449</t>
  </si>
  <si>
    <t>TMGC656450</t>
  </si>
  <si>
    <t>TMGC656451</t>
  </si>
  <si>
    <t>TMGC656452</t>
  </si>
  <si>
    <t>TMGC622542</t>
  </si>
  <si>
    <t>TMGC622543</t>
  </si>
  <si>
    <t>TMGC622544</t>
  </si>
  <si>
    <t>TMGC622545</t>
  </si>
  <si>
    <t>TMGC622546</t>
  </si>
  <si>
    <t>TMGC622547</t>
  </si>
  <si>
    <t>TMGC622548</t>
  </si>
  <si>
    <t>TMGC622559</t>
  </si>
  <si>
    <t>TMGC622561</t>
  </si>
  <si>
    <t>TMGC622562</t>
  </si>
  <si>
    <t>TMGC622686</t>
  </si>
  <si>
    <t>TMGC622687</t>
  </si>
  <si>
    <t>TMGC622741</t>
  </si>
  <si>
    <t>TMGC622743</t>
  </si>
  <si>
    <t>TMGC622742</t>
  </si>
  <si>
    <t>TMGC622744</t>
  </si>
  <si>
    <t>TMGC656447</t>
  </si>
  <si>
    <t>TMGC622752</t>
  </si>
  <si>
    <t>TMGC622754</t>
  </si>
  <si>
    <t>TMGC622753</t>
  </si>
  <si>
    <t>TMGC622755</t>
  </si>
  <si>
    <t>TMGC622688</t>
  </si>
  <si>
    <t>TMGC622689</t>
  </si>
  <si>
    <t>TMGC622690</t>
  </si>
  <si>
    <t>TMGC622716</t>
  </si>
  <si>
    <t>TMGC622717</t>
  </si>
  <si>
    <t>TMGC622718</t>
  </si>
  <si>
    <t>TMGC622713</t>
  </si>
  <si>
    <t>TMGC622714</t>
  </si>
  <si>
    <t>TMGC622715</t>
  </si>
  <si>
    <t>TMGC656460</t>
  </si>
  <si>
    <t>TMGC656461</t>
  </si>
  <si>
    <t>TMGC656462</t>
  </si>
  <si>
    <t>TMGC656463</t>
  </si>
  <si>
    <t>TMGC656464</t>
  </si>
  <si>
    <t>TMGC656465</t>
  </si>
  <si>
    <t>TMGC661425</t>
  </si>
  <si>
    <t>TMGC622654</t>
  </si>
  <si>
    <t>TMGC622655</t>
  </si>
  <si>
    <t>TMGC622656</t>
  </si>
  <si>
    <t>TMGC622659</t>
  </si>
  <si>
    <t>TMGC622660</t>
  </si>
  <si>
    <t>TMGC622661</t>
  </si>
  <si>
    <t>TMGC656471</t>
  </si>
  <si>
    <t>TMGC656473</t>
  </si>
  <si>
    <t>TMGC656475</t>
  </si>
  <si>
    <t>TMGC656477</t>
  </si>
  <si>
    <t>TMGC656470</t>
  </si>
  <si>
    <t>TMGC656472</t>
  </si>
  <si>
    <t>TMGC656474</t>
  </si>
  <si>
    <t>TMGC656476</t>
  </si>
  <si>
    <t>TMGA612023</t>
  </si>
  <si>
    <t>TMGA612024</t>
  </si>
  <si>
    <t>TMGA612025</t>
  </si>
  <si>
    <t>TMGA612027</t>
  </si>
  <si>
    <t>TMGA612028</t>
  </si>
  <si>
    <t>TMGA612029</t>
  </si>
  <si>
    <t>TMGC622497</t>
  </si>
  <si>
    <t>TMGC622498</t>
  </si>
  <si>
    <t>TMGC622500</t>
  </si>
  <si>
    <t>TMGC622501</t>
  </si>
  <si>
    <t>TMGC622502</t>
  </si>
  <si>
    <t>TMGC622503</t>
  </si>
  <si>
    <t>TMGC656478</t>
  </si>
  <si>
    <t>TMGC656479</t>
  </si>
  <si>
    <t>TMGC622509</t>
  </si>
  <si>
    <t>TMGC622510</t>
  </si>
  <si>
    <t>TMGC622511</t>
  </si>
  <si>
    <t>TMGC622517</t>
  </si>
  <si>
    <t>TMGC622518</t>
  </si>
  <si>
    <t>TMGC622519</t>
  </si>
  <si>
    <t>TMGC656482</t>
  </si>
  <si>
    <t>TMGC656483</t>
  </si>
  <si>
    <t>TMGA612022</t>
  </si>
  <si>
    <t>TMGC622499</t>
  </si>
  <si>
    <t>TMGC622505</t>
  </si>
  <si>
    <t>TMGC656480</t>
  </si>
  <si>
    <t>TMGC656481</t>
  </si>
  <si>
    <t>TMGC656484</t>
  </si>
  <si>
    <t>TMGC656485</t>
  </si>
  <si>
    <t>TSHC622130</t>
  </si>
  <si>
    <t>TSHC622131</t>
  </si>
  <si>
    <t>TSHC622132</t>
  </si>
  <si>
    <t>TSHC644894</t>
  </si>
  <si>
    <t>TSHC644895</t>
  </si>
  <si>
    <t>TSHC644896</t>
  </si>
  <si>
    <t>TSHC622442</t>
  </si>
  <si>
    <t>TSHC649868</t>
  </si>
  <si>
    <t>TSHC656396</t>
  </si>
  <si>
    <t>TSHC656397</t>
  </si>
  <si>
    <t>TSHC661459</t>
  </si>
  <si>
    <t>TSHC622437</t>
  </si>
  <si>
    <t>TSHC656398</t>
  </si>
  <si>
    <t>TSHC656400</t>
  </si>
  <si>
    <t>TSHC622438</t>
  </si>
  <si>
    <t>TSHC622441</t>
  </si>
  <si>
    <t>TSHC656401</t>
  </si>
  <si>
    <t>TSHC649869</t>
  </si>
  <si>
    <t>TSHC656403</t>
  </si>
  <si>
    <t>TSHC645488</t>
  </si>
  <si>
    <t>TSHC645489</t>
  </si>
  <si>
    <t>TSHC645490</t>
  </si>
  <si>
    <t>TSHC649863</t>
  </si>
  <si>
    <t>TSHC649864</t>
  </si>
  <si>
    <t>TSHC656402</t>
  </si>
  <si>
    <t>TSHC657876</t>
  </si>
  <si>
    <t>TSHC645480</t>
  </si>
  <si>
    <t>TSHC645481</t>
  </si>
  <si>
    <t>TSHC656405</t>
  </si>
  <si>
    <t>TSHC656406</t>
  </si>
  <si>
    <t>TSHC656404</t>
  </si>
  <si>
    <t>TSHC622445</t>
  </si>
  <si>
    <t>TSHC622446</t>
  </si>
  <si>
    <t>TSHC645482</t>
  </si>
  <si>
    <t>TSHC645483</t>
  </si>
  <si>
    <t>TSHC645484</t>
  </si>
  <si>
    <t>TSHC623785</t>
  </si>
  <si>
    <t>TSHC623786</t>
  </si>
  <si>
    <t>TSHC624898</t>
  </si>
  <si>
    <t>TSHC624899</t>
  </si>
  <si>
    <t>TSHC624912</t>
  </si>
  <si>
    <t>TSHC649873</t>
  </si>
  <si>
    <t>TSHC656417</t>
  </si>
  <si>
    <t>TSHC622142</t>
  </si>
  <si>
    <t>TSHC622143</t>
  </si>
  <si>
    <t>TSHC624900</t>
  </si>
  <si>
    <t>TSHC656418</t>
  </si>
  <si>
    <t>TSHC656419</t>
  </si>
  <si>
    <t>TSHC656420</t>
  </si>
  <si>
    <t>TSHC661460</t>
  </si>
  <si>
    <t>TSHC661461</t>
  </si>
  <si>
    <t>TSHC624907</t>
  </si>
  <si>
    <t>TSHC649870</t>
  </si>
  <si>
    <t>TSHC649871</t>
  </si>
  <si>
    <t>TSHC656414</t>
  </si>
  <si>
    <t>TSHC656416</t>
  </si>
  <si>
    <t>TSHC649872</t>
  </si>
  <si>
    <t>TSHC656415</t>
  </si>
  <si>
    <t>TSHC645477</t>
  </si>
  <si>
    <t>TSHC645478</t>
  </si>
  <si>
    <t>TSHC645479</t>
  </si>
  <si>
    <t>TSHC649861</t>
  </si>
  <si>
    <t>TSHC655916</t>
  </si>
  <si>
    <t>TSHC656421</t>
  </si>
  <si>
    <t>TSHC656422</t>
  </si>
  <si>
    <t>TSHC656445</t>
  </si>
  <si>
    <t>TSHC658654</t>
  </si>
  <si>
    <t>TSHC579241</t>
  </si>
  <si>
    <t>TSHC624905</t>
  </si>
  <si>
    <t>TSHC573215</t>
  </si>
  <si>
    <t>TSHC628849</t>
  </si>
  <si>
    <t>TSHC656446</t>
  </si>
  <si>
    <t xml:space="preserve">  CLA 2 Individual Price</t>
  </si>
  <si>
    <t xml:space="preserve">    Official Minimal Price</t>
  </si>
  <si>
    <t xml:space="preserve">    Official Maximal Price</t>
  </si>
  <si>
    <t xml:space="preserve">            MarkUP </t>
  </si>
  <si>
    <t>Stock</t>
  </si>
  <si>
    <t>Max Price</t>
  </si>
  <si>
    <t>NEW</t>
  </si>
  <si>
    <t>Max. Discount</t>
  </si>
  <si>
    <t xml:space="preserve">Minimal Price ERP </t>
  </si>
  <si>
    <t>К-во 1</t>
  </si>
  <si>
    <t>Скидка К-во 1</t>
  </si>
  <si>
    <t xml:space="preserve">NEW </t>
  </si>
  <si>
    <t>Бренд</t>
  </si>
  <si>
    <t>Код товара</t>
  </si>
  <si>
    <t>Короткий номер</t>
  </si>
  <si>
    <t xml:space="preserve">PN </t>
  </si>
  <si>
    <t>Описание</t>
  </si>
  <si>
    <t xml:space="preserve">Объем </t>
  </si>
  <si>
    <t>Модель</t>
  </si>
  <si>
    <t>К-во на остатке</t>
  </si>
  <si>
    <t>БЦ</t>
  </si>
  <si>
    <t>Цена А</t>
  </si>
  <si>
    <t>CLA 2 ERP</t>
  </si>
  <si>
    <t>Скидка 1</t>
  </si>
  <si>
    <t>CLB 3 ERP</t>
  </si>
  <si>
    <t xml:space="preserve">ERP check </t>
  </si>
  <si>
    <t xml:space="preserve">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</si>
</sst>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1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/>
    <xf numFmtId="0" fontId="4" fillId="0" borderId="10" xfId="0" applyFont="1" applyFill="1" applyBorder="1"/>
    <xf numFmtId="0" fontId="5" fillId="0" borderId="13" xfId="0" applyFont="1" applyFill="1" applyBorder="1" applyAlignment="1">
      <alignment vertical="center" textRotation="90" wrapText="1"/>
    </xf>
    <xf numFmtId="0" fontId="4" fillId="0" borderId="12" xfId="0" applyFont="1" applyFill="1" applyBorder="1" applyAlignment="1">
      <alignment horizontal="center"/>
    </xf>
    <xf numFmtId="0" fontId="4" fillId="0" borderId="0" xfId="0" applyFont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/>
    </xf>
    <xf numFmtId="2" fontId="10" fillId="0" borderId="1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/>
    <xf numFmtId="4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0" xfId="0" applyNumberFormat="1" applyFont="1" applyFill="1"/>
    <xf numFmtId="0" fontId="4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14" xfId="0" applyFont="1" applyFill="1" applyBorder="1"/>
    <xf numFmtId="1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2" borderId="6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4" fillId="0" borderId="10" xfId="0" applyFont="1" applyBorder="1"/>
    <xf numFmtId="2" fontId="4" fillId="0" borderId="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2" xfId="0" applyNumberFormat="1" applyFont="1" applyBorder="1" applyAlignment="1">
      <alignment horizontal="center"/>
    </xf>
    <xf numFmtId="0" fontId="4" fillId="0" borderId="12" xfId="0" applyFont="1" applyBorder="1"/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/>
    <xf numFmtId="0" fontId="5" fillId="4" borderId="12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textRotation="90" wrapText="1"/>
    </xf>
    <xf numFmtId="2" fontId="8" fillId="2" borderId="10" xfId="0" applyNumberFormat="1" applyFont="1" applyFill="1" applyBorder="1" applyAlignment="1">
      <alignment horizontal="center" vertical="center" textRotation="90" wrapText="1"/>
    </xf>
    <xf numFmtId="2" fontId="8" fillId="2" borderId="7" xfId="0" applyNumberFormat="1" applyFont="1" applyFill="1" applyBorder="1" applyAlignment="1">
      <alignment horizontal="center" vertical="center" textRotation="90" wrapText="1"/>
    </xf>
    <xf numFmtId="2" fontId="8" fillId="2" borderId="5" xfId="0" applyNumberFormat="1" applyFont="1" applyFill="1" applyBorder="1" applyAlignment="1">
      <alignment horizontal="center" vertical="center" textRotation="90" wrapText="1"/>
    </xf>
    <xf numFmtId="2" fontId="8" fillId="2" borderId="0" xfId="0" applyNumberFormat="1" applyFont="1" applyFill="1" applyBorder="1" applyAlignment="1">
      <alignment horizontal="center" vertical="center" textRotation="90" wrapText="1"/>
    </xf>
    <xf numFmtId="2" fontId="8" fillId="2" borderId="8" xfId="0" applyNumberFormat="1" applyFont="1" applyFill="1" applyBorder="1" applyAlignment="1">
      <alignment horizontal="center" vertical="center" textRotation="90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_Матрица" xfId="1"/>
  </cellStyles>
  <dxfs count="19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35"/>
  <sheetViews>
    <sheetView tabSelected="1" workbookViewId="0">
      <selection activeCell="W13" sqref="W13"/>
    </sheetView>
  </sheetViews>
  <sheetFormatPr defaultRowHeight="11.25" x14ac:dyDescent="0.2"/>
  <cols>
    <col min="1" max="1" width="12" style="48" customWidth="1"/>
    <col min="2" max="2" width="11" style="48" customWidth="1"/>
    <col min="3" max="3" width="8.42578125" style="49" customWidth="1"/>
    <col min="4" max="4" width="12" style="48" customWidth="1"/>
    <col min="5" max="5" width="12.28515625" style="48" customWidth="1"/>
    <col min="6" max="6" width="7.85546875" style="50" customWidth="1"/>
    <col min="7" max="7" width="11.28515625" style="48" customWidth="1"/>
    <col min="8" max="8" width="7.140625" style="18" customWidth="1"/>
    <col min="9" max="9" width="8.42578125" style="16" customWidth="1"/>
    <col min="10" max="10" width="8" style="13" customWidth="1"/>
    <col min="11" max="11" width="8.42578125" style="11" customWidth="1"/>
    <col min="12" max="12" width="9.28515625" style="12" customWidth="1"/>
    <col min="13" max="13" width="7.5703125" style="11" customWidth="1"/>
    <col min="14" max="14" width="10.7109375" style="12" customWidth="1"/>
    <col min="15" max="15" width="8.85546875" style="11" customWidth="1"/>
    <col min="16" max="16" width="11" style="12" customWidth="1"/>
    <col min="17" max="17" width="10.7109375" style="11" customWidth="1"/>
    <col min="18" max="18" width="9.5703125" style="13" customWidth="1"/>
    <col min="19" max="16384" width="9.140625" style="19"/>
  </cols>
  <sheetData>
    <row r="1" spans="1:18" ht="13.5" customHeight="1" thickBot="1" x14ac:dyDescent="0.25">
      <c r="A1" s="40"/>
      <c r="B1" s="40"/>
      <c r="C1" s="41"/>
      <c r="D1" s="40"/>
      <c r="E1" s="40"/>
      <c r="F1" s="12"/>
      <c r="G1" s="40"/>
      <c r="H1" s="90" t="s">
        <v>5</v>
      </c>
      <c r="I1" s="14" t="s">
        <v>2</v>
      </c>
      <c r="J1" s="15"/>
      <c r="K1" s="1" t="s">
        <v>359</v>
      </c>
      <c r="L1" s="2"/>
      <c r="M1" s="4" t="s">
        <v>3</v>
      </c>
      <c r="N1" s="2"/>
      <c r="O1" s="4" t="s">
        <v>360</v>
      </c>
      <c r="P1" s="2"/>
      <c r="Q1" s="4" t="s">
        <v>361</v>
      </c>
      <c r="R1" s="3"/>
    </row>
    <row r="2" spans="1:18" ht="11.25" customHeight="1" x14ac:dyDescent="0.2">
      <c r="A2" s="24"/>
      <c r="B2" s="24"/>
      <c r="C2" s="42"/>
      <c r="D2" s="24"/>
      <c r="E2" s="24"/>
      <c r="F2" s="26"/>
      <c r="G2" s="26"/>
      <c r="H2" s="90"/>
      <c r="I2" s="91" t="s">
        <v>385</v>
      </c>
      <c r="J2" s="93" t="s">
        <v>384</v>
      </c>
      <c r="K2" s="91" t="s">
        <v>0</v>
      </c>
      <c r="L2" s="95" t="s">
        <v>1</v>
      </c>
      <c r="M2" s="91" t="s">
        <v>0</v>
      </c>
      <c r="N2" s="95" t="s">
        <v>1</v>
      </c>
      <c r="O2" s="91" t="s">
        <v>0</v>
      </c>
      <c r="P2" s="95" t="s">
        <v>1</v>
      </c>
      <c r="Q2" s="91" t="s">
        <v>0</v>
      </c>
      <c r="R2" s="93" t="s">
        <v>1</v>
      </c>
    </row>
    <row r="3" spans="1:18" ht="26.25" thickBot="1" x14ac:dyDescent="0.25">
      <c r="A3" s="28" t="s">
        <v>11</v>
      </c>
      <c r="B3" s="28" t="s">
        <v>12</v>
      </c>
      <c r="C3" s="29" t="s">
        <v>13</v>
      </c>
      <c r="D3" s="28" t="s">
        <v>14</v>
      </c>
      <c r="E3" s="28" t="s">
        <v>15</v>
      </c>
      <c r="F3" s="30" t="s">
        <v>16</v>
      </c>
      <c r="G3" s="30" t="s">
        <v>17</v>
      </c>
      <c r="H3" s="90"/>
      <c r="I3" s="92"/>
      <c r="J3" s="94"/>
      <c r="K3" s="92"/>
      <c r="L3" s="96"/>
      <c r="M3" s="92"/>
      <c r="N3" s="96"/>
      <c r="O3" s="92"/>
      <c r="P3" s="96"/>
      <c r="Q3" s="92"/>
      <c r="R3" s="94"/>
    </row>
    <row r="4" spans="1:18" ht="12.75" thickBot="1" x14ac:dyDescent="0.25">
      <c r="A4" s="43"/>
      <c r="B4" s="44"/>
      <c r="C4" s="45"/>
      <c r="D4" s="44"/>
      <c r="E4" s="44"/>
      <c r="F4" s="46"/>
      <c r="G4" s="47"/>
      <c r="H4" s="17"/>
      <c r="I4" s="5"/>
      <c r="J4" s="7"/>
      <c r="K4" s="5"/>
      <c r="L4" s="6"/>
      <c r="M4" s="5"/>
      <c r="N4" s="6"/>
      <c r="O4" s="5"/>
      <c r="P4" s="6"/>
      <c r="Q4" s="5"/>
      <c r="R4" s="7"/>
    </row>
    <row r="5" spans="1:18" x14ac:dyDescent="0.2">
      <c r="B5" s="48" t="s">
        <v>26</v>
      </c>
      <c r="H5" s="18">
        <v>2.7</v>
      </c>
      <c r="I5" s="8">
        <f t="shared" ref="I5:I11" si="0">H5*1.23</f>
        <v>3.3210000000000002</v>
      </c>
      <c r="J5" s="13">
        <f>IFERROR(VLOOKUP(B:B,'Basic Price'!B:L,11,0),0)</f>
        <v>3.32</v>
      </c>
      <c r="K5" s="8">
        <f t="shared" ref="K5:K68" si="1">I5/1.23*1.25</f>
        <v>3.375</v>
      </c>
      <c r="L5" s="9">
        <f>IFERROR(VLOOKUP(B:B,'CLA 2 Price'!B:Q,16,0),0)</f>
        <v>3.3699999999999997</v>
      </c>
      <c r="M5" s="8">
        <f t="shared" ref="M5:M36" si="2">I5/1.23*1.26</f>
        <v>3.4020000000000001</v>
      </c>
      <c r="N5" s="9">
        <f>IFERROR(VLOOKUP(B:B,'CLB 3 Price'!B:Q,16,0),0)</f>
        <v>3.4</v>
      </c>
      <c r="O5" s="8">
        <v>3.5640000000000005</v>
      </c>
      <c r="P5" s="9">
        <f>IFERROR(VLOOKUP(B:B,'Min Price'!B:N,13,0),0)</f>
        <v>3.6999999999999997</v>
      </c>
      <c r="Q5" s="8">
        <v>3.6450000000000005</v>
      </c>
      <c r="R5" s="10">
        <f>IFERROR(VLOOKUP(B:B,'Max Price'!B:J,9,0),0)</f>
        <v>3.78</v>
      </c>
    </row>
    <row r="6" spans="1:18" x14ac:dyDescent="0.2">
      <c r="B6" s="48" t="s">
        <v>24</v>
      </c>
      <c r="H6" s="18">
        <v>3.3000000000000003</v>
      </c>
      <c r="I6" s="8">
        <f t="shared" si="0"/>
        <v>4.0590000000000002</v>
      </c>
      <c r="J6" s="13">
        <f>IFERROR(VLOOKUP(B:B,'Basic Price'!B:L,11,0),0)</f>
        <v>4.0599999999999996</v>
      </c>
      <c r="K6" s="8">
        <f t="shared" si="1"/>
        <v>4.125</v>
      </c>
      <c r="L6" s="9">
        <f>IFERROR(VLOOKUP(B:B,'CLA 2 Price'!B:Q,16,0),0)</f>
        <v>4.12</v>
      </c>
      <c r="M6" s="8">
        <f t="shared" si="2"/>
        <v>4.1580000000000004</v>
      </c>
      <c r="N6" s="9">
        <f>IFERROR(VLOOKUP(B:B,'CLB 3 Price'!B:Q,16,0),0)</f>
        <v>4.16</v>
      </c>
      <c r="O6" s="8">
        <v>4.3560000000000008</v>
      </c>
      <c r="P6" s="9">
        <f>IFERROR(VLOOKUP(B:B,'Min Price'!B:N,13,0),0)</f>
        <v>4.49</v>
      </c>
      <c r="Q6" s="8">
        <v>4.455000000000001</v>
      </c>
      <c r="R6" s="10">
        <f>IFERROR(VLOOKUP(B:B,'Max Price'!B:J,9,0),0)</f>
        <v>4.59</v>
      </c>
    </row>
    <row r="7" spans="1:18" x14ac:dyDescent="0.2">
      <c r="B7" s="48" t="s">
        <v>27</v>
      </c>
      <c r="H7" s="18">
        <v>6.25</v>
      </c>
      <c r="I7" s="8">
        <f t="shared" si="0"/>
        <v>7.6875</v>
      </c>
      <c r="J7" s="13">
        <f>IFERROR(VLOOKUP(B:B,'Basic Price'!B:L,11,0),0)</f>
        <v>7.69</v>
      </c>
      <c r="K7" s="8">
        <f t="shared" si="1"/>
        <v>7.8125</v>
      </c>
      <c r="L7" s="9">
        <f>IFERROR(VLOOKUP(B:B,'CLA 2 Price'!B:Q,16,0),0)</f>
        <v>7.8199999999999994</v>
      </c>
      <c r="M7" s="8">
        <f t="shared" si="2"/>
        <v>7.875</v>
      </c>
      <c r="N7" s="9">
        <f>IFERROR(VLOOKUP(B:B,'CLB 3 Price'!B:Q,16,0),0)</f>
        <v>7.879999999999999</v>
      </c>
      <c r="O7" s="8">
        <v>8.25</v>
      </c>
      <c r="P7" s="9">
        <f>IFERROR(VLOOKUP(B:B,'Min Price'!B:N,13,0),0)</f>
        <v>8.58</v>
      </c>
      <c r="Q7" s="8">
        <v>8.4375</v>
      </c>
      <c r="R7" s="10">
        <f>IFERROR(VLOOKUP(B:B,'Max Price'!B:J,9,0),0)</f>
        <v>8.7799999999999994</v>
      </c>
    </row>
    <row r="8" spans="1:18" x14ac:dyDescent="0.2">
      <c r="B8" s="48" t="s">
        <v>25</v>
      </c>
      <c r="H8" s="18">
        <v>12.4</v>
      </c>
      <c r="I8" s="8">
        <f t="shared" si="0"/>
        <v>15.252000000000001</v>
      </c>
      <c r="J8" s="13">
        <f>IFERROR(VLOOKUP(B:B,'Basic Price'!B:L,11,0),0)</f>
        <v>15.25</v>
      </c>
      <c r="K8" s="8">
        <f t="shared" si="1"/>
        <v>15.5</v>
      </c>
      <c r="L8" s="9">
        <f>IFERROR(VLOOKUP(B:B,'CLA 2 Price'!B:Q,16,0),0)</f>
        <v>15.5</v>
      </c>
      <c r="M8" s="8">
        <f t="shared" si="2"/>
        <v>15.624000000000001</v>
      </c>
      <c r="N8" s="9">
        <f>IFERROR(VLOOKUP(B:B,'CLB 3 Price'!B:Q,16,0),0)</f>
        <v>15.620000000000001</v>
      </c>
      <c r="O8" s="8">
        <v>16.368000000000002</v>
      </c>
      <c r="P8" s="9">
        <f>IFERROR(VLOOKUP(B:B,'Min Price'!B:N,13,0),0)</f>
        <v>17.16</v>
      </c>
      <c r="Q8" s="8">
        <v>16.740000000000002</v>
      </c>
      <c r="R8" s="10">
        <f>IFERROR(VLOOKUP(B:B,'Max Price'!B:J,9,0),0)</f>
        <v>17.55</v>
      </c>
    </row>
    <row r="9" spans="1:18" x14ac:dyDescent="0.2">
      <c r="A9" s="55"/>
      <c r="B9" s="55" t="s">
        <v>31</v>
      </c>
      <c r="C9" s="56"/>
      <c r="D9" s="55"/>
      <c r="E9" s="55"/>
      <c r="F9" s="56"/>
      <c r="G9" s="55"/>
      <c r="H9" s="18">
        <v>2.4</v>
      </c>
      <c r="I9" s="8">
        <f t="shared" si="0"/>
        <v>2.952</v>
      </c>
      <c r="J9" s="13">
        <f>IFERROR(VLOOKUP(B:B,'Basic Price'!B:L,11,0),0)</f>
        <v>2.95</v>
      </c>
      <c r="K9" s="8">
        <f t="shared" si="1"/>
        <v>3</v>
      </c>
      <c r="L9" s="9">
        <f>IFERROR(VLOOKUP(B:B,'CLA 2 Price'!B:Q,16,0),0)</f>
        <v>3</v>
      </c>
      <c r="M9" s="8">
        <f t="shared" si="2"/>
        <v>3.024</v>
      </c>
      <c r="N9" s="9">
        <f>IFERROR(VLOOKUP(B:B,'CLB 3 Price'!B:Q,16,0),0)</f>
        <v>3.02</v>
      </c>
      <c r="O9" s="8">
        <v>3.1680000000000001</v>
      </c>
      <c r="P9" s="9">
        <f>IFERROR(VLOOKUP(B:B,'Min Price'!B:N,13,0),0)</f>
        <v>3.36</v>
      </c>
      <c r="Q9" s="8">
        <v>3.24</v>
      </c>
      <c r="R9" s="10">
        <f>IFERROR(VLOOKUP(B:B,'Max Price'!B:J,9,0),0)</f>
        <v>3.44</v>
      </c>
    </row>
    <row r="10" spans="1:18" x14ac:dyDescent="0.2">
      <c r="A10" s="55"/>
      <c r="B10" s="55" t="s">
        <v>28</v>
      </c>
      <c r="C10" s="56"/>
      <c r="D10" s="55"/>
      <c r="E10" s="55"/>
      <c r="F10" s="56"/>
      <c r="G10" s="55"/>
      <c r="H10" s="18">
        <v>3.1</v>
      </c>
      <c r="I10" s="8">
        <f t="shared" si="0"/>
        <v>3.8130000000000002</v>
      </c>
      <c r="J10" s="13">
        <f>IFERROR(VLOOKUP(B:B,'Basic Price'!B:L,11,0),0)</f>
        <v>3.81</v>
      </c>
      <c r="K10" s="8">
        <f t="shared" si="1"/>
        <v>3.875</v>
      </c>
      <c r="L10" s="9">
        <f>IFERROR(VLOOKUP(B:B,'CLA 2 Price'!B:Q,16,0),0)</f>
        <v>3.87</v>
      </c>
      <c r="M10" s="8">
        <f t="shared" si="2"/>
        <v>3.9060000000000001</v>
      </c>
      <c r="N10" s="9">
        <f>IFERROR(VLOOKUP(B:B,'CLB 3 Price'!B:Q,16,0),0)</f>
        <v>3.91</v>
      </c>
      <c r="O10" s="8">
        <v>4.0920000000000005</v>
      </c>
      <c r="P10" s="9">
        <f>IFERROR(VLOOKUP(B:B,'Min Price'!B:N,13,0),0)</f>
        <v>4.2200000000000006</v>
      </c>
      <c r="Q10" s="8">
        <v>4.1850000000000005</v>
      </c>
      <c r="R10" s="10">
        <f>IFERROR(VLOOKUP(B:B,'Max Price'!B:J,9,0),0)</f>
        <v>4.32</v>
      </c>
    </row>
    <row r="11" spans="1:18" x14ac:dyDescent="0.2">
      <c r="B11" s="48" t="s">
        <v>30</v>
      </c>
      <c r="H11" s="18">
        <v>6.3</v>
      </c>
      <c r="I11" s="8">
        <f t="shared" si="0"/>
        <v>7.7489999999999997</v>
      </c>
      <c r="J11" s="13">
        <f>IFERROR(VLOOKUP(B:B,'Basic Price'!B:L,11,0),0)</f>
        <v>7.75</v>
      </c>
      <c r="K11" s="8">
        <f t="shared" si="1"/>
        <v>7.875</v>
      </c>
      <c r="L11" s="9">
        <f>IFERROR(VLOOKUP(B:B,'CLA 2 Price'!B:Q,16,0),0)</f>
        <v>7.879999999999999</v>
      </c>
      <c r="M11" s="8">
        <f t="shared" si="2"/>
        <v>7.9379999999999997</v>
      </c>
      <c r="N11" s="9">
        <f>IFERROR(VLOOKUP(B:B,'CLB 3 Price'!B:Q,16,0),0)</f>
        <v>7.9399999999999995</v>
      </c>
      <c r="O11" s="8">
        <v>8.3160000000000007</v>
      </c>
      <c r="P11" s="9">
        <f>IFERROR(VLOOKUP(B:B,'Min Price'!B:N,13,0),0)</f>
        <v>8.58</v>
      </c>
      <c r="Q11" s="8">
        <v>8.5050000000000008</v>
      </c>
      <c r="R11" s="10">
        <f>IFERROR(VLOOKUP(B:B,'Max Price'!B:J,9,0),0)</f>
        <v>8.7799999999999994</v>
      </c>
    </row>
    <row r="12" spans="1:18" x14ac:dyDescent="0.2">
      <c r="B12" s="48" t="s">
        <v>29</v>
      </c>
      <c r="H12" s="18">
        <v>0</v>
      </c>
      <c r="I12" s="8">
        <v>14.5</v>
      </c>
      <c r="J12" s="13">
        <f>IFERROR(VLOOKUP(B:B,'Basic Price'!B:L,11,0),0)</f>
        <v>14.5</v>
      </c>
      <c r="K12" s="8">
        <f t="shared" si="1"/>
        <v>14.735772357723578</v>
      </c>
      <c r="L12" s="9">
        <f>IFERROR(VLOOKUP(B:B,'CLA 2 Price'!B:Q,16,0),0)</f>
        <v>14.74</v>
      </c>
      <c r="M12" s="8">
        <f t="shared" si="2"/>
        <v>14.853658536585366</v>
      </c>
      <c r="N12" s="9">
        <f>IFERROR(VLOOKUP(B:B,'CLB 3 Price'!B:Q,16,0),0)</f>
        <v>14.850000000000001</v>
      </c>
      <c r="O12" s="8">
        <v>16.368000000000002</v>
      </c>
      <c r="P12" s="9">
        <f>IFERROR(VLOOKUP(B:B,'Min Price'!B:N,13,0),0)</f>
        <v>17.16</v>
      </c>
      <c r="Q12" s="8">
        <v>16.740000000000002</v>
      </c>
      <c r="R12" s="10">
        <f>IFERROR(VLOOKUP(B:B,'Max Price'!B:J,9,0),0)</f>
        <v>17.55</v>
      </c>
    </row>
    <row r="13" spans="1:18" x14ac:dyDescent="0.2">
      <c r="B13" s="48" t="s">
        <v>32</v>
      </c>
      <c r="H13" s="18">
        <v>0</v>
      </c>
      <c r="I13" s="8">
        <v>27</v>
      </c>
      <c r="J13" s="13">
        <f>IFERROR(VLOOKUP(B:B,'Basic Price'!B:L,11,0),0)</f>
        <v>27</v>
      </c>
      <c r="K13" s="8">
        <f t="shared" si="1"/>
        <v>27.439024390243905</v>
      </c>
      <c r="L13" s="9">
        <f>IFERROR(VLOOKUP(B:B,'CLA 2 Price'!B:Q,16,0),0)</f>
        <v>27.44</v>
      </c>
      <c r="M13" s="8">
        <f t="shared" si="2"/>
        <v>27.658536585365855</v>
      </c>
      <c r="N13" s="9">
        <f>IFERROR(VLOOKUP(B:B,'CLB 3 Price'!B:Q,16,0),0)</f>
        <v>27.66</v>
      </c>
      <c r="O13" s="8">
        <v>33</v>
      </c>
      <c r="P13" s="9">
        <f>IFERROR(VLOOKUP(B:B,'Min Price'!B:N,13,0),0)</f>
        <v>34.32</v>
      </c>
      <c r="Q13" s="8">
        <v>33.75</v>
      </c>
      <c r="R13" s="10">
        <f>IFERROR(VLOOKUP(B:B,'Max Price'!B:J,9,0),0)</f>
        <v>35.1</v>
      </c>
    </row>
    <row r="14" spans="1:18" x14ac:dyDescent="0.2">
      <c r="B14" s="48" t="s">
        <v>34</v>
      </c>
      <c r="H14" s="18">
        <v>0</v>
      </c>
      <c r="I14" s="8">
        <v>7.69</v>
      </c>
      <c r="J14" s="13">
        <f>IFERROR(VLOOKUP(B:B,'Basic Price'!B:L,11,0),0)</f>
        <v>7.69</v>
      </c>
      <c r="K14" s="8">
        <f t="shared" si="1"/>
        <v>7.8150406504065053</v>
      </c>
      <c r="L14" s="9">
        <f>IFERROR(VLOOKUP(B:B,'CLA 2 Price'!B:Q,16,0),0)</f>
        <v>7.8199999999999994</v>
      </c>
      <c r="M14" s="8">
        <f t="shared" si="2"/>
        <v>7.8775609756097573</v>
      </c>
      <c r="N14" s="9">
        <f>IFERROR(VLOOKUP(B:B,'CLB 3 Price'!B:Q,16,0),0)</f>
        <v>7.879999999999999</v>
      </c>
      <c r="O14" s="8">
        <v>8.25</v>
      </c>
      <c r="P14" s="9">
        <f>IFERROR(VLOOKUP(B:B,'Min Price'!B:N,13,0),0)</f>
        <v>8.58</v>
      </c>
      <c r="Q14" s="8">
        <v>8.4375</v>
      </c>
      <c r="R14" s="10">
        <f>IFERROR(VLOOKUP(B:B,'Max Price'!B:J,9,0),0)</f>
        <v>8.7799999999999994</v>
      </c>
    </row>
    <row r="15" spans="1:18" x14ac:dyDescent="0.2">
      <c r="B15" s="48" t="s">
        <v>33</v>
      </c>
      <c r="H15" s="18">
        <v>0</v>
      </c>
      <c r="I15" s="8">
        <v>15.25</v>
      </c>
      <c r="J15" s="13">
        <f>IFERROR(VLOOKUP(B:B,'Basic Price'!B:L,11,0),0)</f>
        <v>15.25</v>
      </c>
      <c r="K15" s="8">
        <f t="shared" si="1"/>
        <v>15.497967479674797</v>
      </c>
      <c r="L15" s="9">
        <f>IFERROR(VLOOKUP(B:B,'CLA 2 Price'!B:Q,16,0),0)</f>
        <v>15.5</v>
      </c>
      <c r="M15" s="8">
        <f t="shared" si="2"/>
        <v>15.621951219512196</v>
      </c>
      <c r="N15" s="9">
        <f>IFERROR(VLOOKUP(B:B,'CLB 3 Price'!B:Q,16,0),0)</f>
        <v>15.620000000000001</v>
      </c>
      <c r="O15" s="8">
        <v>16.368000000000002</v>
      </c>
      <c r="P15" s="9">
        <f>IFERROR(VLOOKUP(B:B,'Min Price'!B:N,13,0),0)</f>
        <v>17.16</v>
      </c>
      <c r="Q15" s="8">
        <v>16.740000000000002</v>
      </c>
      <c r="R15" s="10">
        <f>IFERROR(VLOOKUP(B:B,'Max Price'!B:J,9,0),0)</f>
        <v>17.55</v>
      </c>
    </row>
    <row r="16" spans="1:18" x14ac:dyDescent="0.2">
      <c r="B16" s="48" t="s">
        <v>35</v>
      </c>
      <c r="H16" s="18">
        <v>0</v>
      </c>
      <c r="I16" s="8">
        <v>28</v>
      </c>
      <c r="J16" s="13">
        <f>IFERROR(VLOOKUP(B:B,'Basic Price'!B:L,11,0),0)</f>
        <v>28</v>
      </c>
      <c r="K16" s="8">
        <f t="shared" si="1"/>
        <v>28.45528455284553</v>
      </c>
      <c r="L16" s="9">
        <f>IFERROR(VLOOKUP(B:B,'CLA 2 Price'!B:Q,16,0),0)</f>
        <v>28.46</v>
      </c>
      <c r="M16" s="8">
        <f t="shared" si="2"/>
        <v>28.682926829268293</v>
      </c>
      <c r="N16" s="9">
        <f>IFERROR(VLOOKUP(B:B,'CLB 3 Price'!B:Q,16,0),0)</f>
        <v>28.68</v>
      </c>
      <c r="O16" s="8">
        <v>33</v>
      </c>
      <c r="P16" s="9">
        <f>IFERROR(VLOOKUP(B:B,'Min Price'!B:N,13,0),0)</f>
        <v>34.32</v>
      </c>
      <c r="Q16" s="8">
        <v>33.75</v>
      </c>
      <c r="R16" s="10">
        <f>IFERROR(VLOOKUP(B:B,'Max Price'!B:J,9,0),0)</f>
        <v>35.1</v>
      </c>
    </row>
    <row r="17" spans="2:18" x14ac:dyDescent="0.2">
      <c r="B17" s="48" t="s">
        <v>40</v>
      </c>
      <c r="H17" s="18">
        <v>0</v>
      </c>
      <c r="I17" s="8">
        <v>60</v>
      </c>
      <c r="J17" s="13">
        <f>IFERROR(VLOOKUP(B:B,'Basic Price'!B:L,11,0),0)</f>
        <v>60</v>
      </c>
      <c r="K17" s="8">
        <f t="shared" si="1"/>
        <v>60.975609756097562</v>
      </c>
      <c r="L17" s="9">
        <f>IFERROR(VLOOKUP(B:B,'CLA 2 Price'!B:Q,16,0),0)</f>
        <v>60.980000000000004</v>
      </c>
      <c r="M17" s="8">
        <f t="shared" si="2"/>
        <v>61.463414634146346</v>
      </c>
      <c r="N17" s="9">
        <f>IFERROR(VLOOKUP(B:B,'CLB 3 Price'!B:Q,16,0),0)</f>
        <v>61.460000000000008</v>
      </c>
      <c r="O17" s="8">
        <v>81.84</v>
      </c>
      <c r="P17" s="9">
        <f>IFERROR(VLOOKUP(B:B,'Min Price'!B:N,13,0),0)</f>
        <v>81.84</v>
      </c>
      <c r="Q17" s="8">
        <v>83.7</v>
      </c>
      <c r="R17" s="10">
        <f>IFERROR(VLOOKUP(B:B,'Max Price'!B:J,9,0),0)</f>
        <v>83.7</v>
      </c>
    </row>
    <row r="18" spans="2:18" x14ac:dyDescent="0.2">
      <c r="B18" s="48" t="s">
        <v>41</v>
      </c>
      <c r="H18" s="18">
        <v>0</v>
      </c>
      <c r="I18" s="8">
        <v>100</v>
      </c>
      <c r="J18" s="13">
        <f>IFERROR(VLOOKUP(B:B,'Basic Price'!B:L,11,0),0)</f>
        <v>100</v>
      </c>
      <c r="K18" s="8">
        <f t="shared" si="1"/>
        <v>101.6260162601626</v>
      </c>
      <c r="L18" s="9">
        <f>IFERROR(VLOOKUP(B:B,'CLA 2 Price'!B:Q,16,0),0)</f>
        <v>101.63</v>
      </c>
      <c r="M18" s="8">
        <f t="shared" si="2"/>
        <v>102.4390243902439</v>
      </c>
      <c r="N18" s="9">
        <f>IFERROR(VLOOKUP(B:B,'CLB 3 Price'!B:Q,16,0),0)</f>
        <v>102.44</v>
      </c>
      <c r="O18" s="8">
        <v>151.80000000000001</v>
      </c>
      <c r="P18" s="9">
        <f>IFERROR(VLOOKUP(B:B,'Min Price'!B:N,13,0),0)</f>
        <v>151.80000000000001</v>
      </c>
      <c r="Q18" s="8">
        <v>155.25</v>
      </c>
      <c r="R18" s="10">
        <f>IFERROR(VLOOKUP(B:B,'Max Price'!B:J,9,0),0)</f>
        <v>155.25</v>
      </c>
    </row>
    <row r="19" spans="2:18" x14ac:dyDescent="0.2">
      <c r="B19" s="48" t="s">
        <v>92</v>
      </c>
      <c r="C19" s="50"/>
      <c r="G19" s="54"/>
      <c r="H19" s="18">
        <v>28</v>
      </c>
      <c r="I19" s="8">
        <f>H19*1.23</f>
        <v>34.44</v>
      </c>
      <c r="J19" s="13">
        <f>IFERROR(VLOOKUP(B:B,'Basic Price'!B:L,11,0),0)</f>
        <v>34.44</v>
      </c>
      <c r="K19" s="8">
        <f t="shared" si="1"/>
        <v>35</v>
      </c>
      <c r="L19" s="9">
        <f>IFERROR(VLOOKUP(B:B,'CLA 2 Price'!B:Q,16,0),0)</f>
        <v>35</v>
      </c>
      <c r="M19" s="8">
        <f t="shared" si="2"/>
        <v>35.28</v>
      </c>
      <c r="N19" s="9">
        <f>IFERROR(VLOOKUP(B:B,'CLB 3 Price'!B:Q,16,0),0)</f>
        <v>35.279999999999994</v>
      </c>
      <c r="O19" s="8">
        <v>36.96</v>
      </c>
      <c r="P19" s="9">
        <f>IFERROR(VLOOKUP(B:B,'Min Price'!B:N,13,0),0)</f>
        <v>36.959999999999994</v>
      </c>
      <c r="Q19" s="8">
        <v>37.800000000000004</v>
      </c>
      <c r="R19" s="10">
        <f>IFERROR(VLOOKUP(B:B,'Max Price'!B:J,9,0),0)</f>
        <v>37.799999999999997</v>
      </c>
    </row>
    <row r="20" spans="2:18" x14ac:dyDescent="0.2">
      <c r="B20" s="48" t="s">
        <v>94</v>
      </c>
      <c r="C20" s="50"/>
      <c r="G20" s="54"/>
      <c r="H20" s="18">
        <v>52</v>
      </c>
      <c r="I20" s="8">
        <f>H20*1.23</f>
        <v>63.96</v>
      </c>
      <c r="J20" s="13">
        <f>IFERROR(VLOOKUP(B:B,'Basic Price'!B:L,11,0),0)</f>
        <v>63.96</v>
      </c>
      <c r="K20" s="8">
        <f t="shared" si="1"/>
        <v>65</v>
      </c>
      <c r="L20" s="9">
        <f>IFERROR(VLOOKUP(B:B,'CLA 2 Price'!B:Q,16,0),0)</f>
        <v>65</v>
      </c>
      <c r="M20" s="8">
        <f t="shared" si="2"/>
        <v>65.52</v>
      </c>
      <c r="N20" s="9">
        <f>IFERROR(VLOOKUP(B:B,'CLB 3 Price'!B:Q,16,0),0)</f>
        <v>65.52000000000001</v>
      </c>
      <c r="O20" s="8">
        <v>68.64</v>
      </c>
      <c r="P20" s="9">
        <f>IFERROR(VLOOKUP(B:B,'Min Price'!B:N,13,0),0)</f>
        <v>68.64</v>
      </c>
      <c r="Q20" s="8">
        <v>70.2</v>
      </c>
      <c r="R20" s="10">
        <f>IFERROR(VLOOKUP(B:B,'Max Price'!B:J,9,0),0)</f>
        <v>70.2</v>
      </c>
    </row>
    <row r="21" spans="2:18" x14ac:dyDescent="0.2">
      <c r="B21" s="48" t="s">
        <v>93</v>
      </c>
      <c r="C21" s="50"/>
      <c r="G21" s="54"/>
      <c r="H21" s="18">
        <v>90</v>
      </c>
      <c r="I21" s="8">
        <f>H21*1.23</f>
        <v>110.7</v>
      </c>
      <c r="J21" s="13">
        <f>IFERROR(VLOOKUP(B:B,'Basic Price'!B:L,11,0),0)</f>
        <v>110.7</v>
      </c>
      <c r="K21" s="8">
        <f t="shared" si="1"/>
        <v>112.5</v>
      </c>
      <c r="L21" s="9">
        <f>IFERROR(VLOOKUP(B:B,'CLA 2 Price'!B:Q,16,0),0)</f>
        <v>112.5</v>
      </c>
      <c r="M21" s="8">
        <f t="shared" si="2"/>
        <v>113.4</v>
      </c>
      <c r="N21" s="9">
        <f>IFERROR(VLOOKUP(B:B,'CLB 3 Price'!B:Q,16,0),0)</f>
        <v>113.4</v>
      </c>
      <c r="O21" s="8">
        <v>118.80000000000001</v>
      </c>
      <c r="P21" s="9">
        <f>IFERROR(VLOOKUP(B:B,'Min Price'!B:N,13,0),0)</f>
        <v>118.8</v>
      </c>
      <c r="Q21" s="8">
        <v>121.50000000000001</v>
      </c>
      <c r="R21" s="10">
        <f>IFERROR(VLOOKUP(B:B,'Max Price'!B:J,9,0),0)</f>
        <v>121.5</v>
      </c>
    </row>
    <row r="22" spans="2:18" x14ac:dyDescent="0.2">
      <c r="B22" s="51" t="s">
        <v>95</v>
      </c>
      <c r="C22" s="52"/>
      <c r="G22" s="54"/>
      <c r="H22" s="18">
        <v>174</v>
      </c>
      <c r="I22" s="8">
        <f>H22*1.23</f>
        <v>214.02</v>
      </c>
      <c r="J22" s="13">
        <f>IFERROR(VLOOKUP(B:B,'Basic Price'!B:L,11,0),0)</f>
        <v>214.02</v>
      </c>
      <c r="K22" s="8">
        <f t="shared" si="1"/>
        <v>217.5</v>
      </c>
      <c r="L22" s="9">
        <f>IFERROR(VLOOKUP(B:B,'CLA 2 Price'!B:Q,16,0),0)</f>
        <v>217.5</v>
      </c>
      <c r="M22" s="8">
        <f t="shared" si="2"/>
        <v>219.24</v>
      </c>
      <c r="N22" s="9">
        <f>IFERROR(VLOOKUP(B:B,'CLB 3 Price'!B:Q,16,0),0)</f>
        <v>219.24</v>
      </c>
      <c r="O22" s="8">
        <v>0</v>
      </c>
      <c r="P22" s="9">
        <f>IFERROR(VLOOKUP(B:B,'Min Price'!B:N,13,0),0)</f>
        <v>230</v>
      </c>
      <c r="Q22" s="8">
        <v>0</v>
      </c>
      <c r="R22" s="10">
        <f>IFERROR(VLOOKUP(B:B,'Max Price'!B:J,9,0),0)</f>
        <v>240</v>
      </c>
    </row>
    <row r="23" spans="2:18" x14ac:dyDescent="0.2">
      <c r="B23" s="48" t="s">
        <v>42</v>
      </c>
      <c r="H23" s="18">
        <v>0</v>
      </c>
      <c r="I23" s="8">
        <v>15</v>
      </c>
      <c r="J23" s="13">
        <f>IFERROR(VLOOKUP(B:B,'Basic Price'!B:L,11,0),0)</f>
        <v>15</v>
      </c>
      <c r="K23" s="8">
        <f t="shared" si="1"/>
        <v>15.24390243902439</v>
      </c>
      <c r="L23" s="9">
        <f>IFERROR(VLOOKUP(B:B,'CLA 2 Price'!B:Q,16,0),0)</f>
        <v>15.24</v>
      </c>
      <c r="M23" s="8">
        <f t="shared" si="2"/>
        <v>15.365853658536587</v>
      </c>
      <c r="N23" s="9">
        <f>IFERROR(VLOOKUP(B:B,'CLB 3 Price'!B:Q,16,0),0)</f>
        <v>15.370000000000001</v>
      </c>
      <c r="O23" s="8">
        <v>17.16</v>
      </c>
      <c r="P23" s="9">
        <f>IFERROR(VLOOKUP(B:B,'Min Price'!B:N,13,0),0)</f>
        <v>17.16</v>
      </c>
      <c r="Q23" s="8">
        <v>17.55</v>
      </c>
      <c r="R23" s="10">
        <f>IFERROR(VLOOKUP(B:B,'Max Price'!B:J,9,0),0)</f>
        <v>17.55</v>
      </c>
    </row>
    <row r="24" spans="2:18" x14ac:dyDescent="0.2">
      <c r="B24" s="48" t="s">
        <v>43</v>
      </c>
      <c r="H24" s="18">
        <v>215</v>
      </c>
      <c r="I24" s="8">
        <f t="shared" ref="I24:I42" si="3">H24*1.23</f>
        <v>264.45</v>
      </c>
      <c r="J24" s="13">
        <f>IFERROR(VLOOKUP(B:B,'Basic Price'!B:L,11,0),0)</f>
        <v>264.45</v>
      </c>
      <c r="K24" s="8">
        <f t="shared" si="1"/>
        <v>268.75</v>
      </c>
      <c r="L24" s="9">
        <f>IFERROR(VLOOKUP(B:B,'CLA 2 Price'!B:Q,16,0),0)</f>
        <v>268.75</v>
      </c>
      <c r="M24" s="8">
        <f t="shared" si="2"/>
        <v>270.89999999999998</v>
      </c>
      <c r="N24" s="9">
        <f>IFERROR(VLOOKUP(B:B,'CLB 3 Price'!B:Q,16,0),0)</f>
        <v>270.89999999999998</v>
      </c>
      <c r="O24" s="8">
        <v>283.8</v>
      </c>
      <c r="P24" s="9">
        <f>IFERROR(VLOOKUP(B:B,'Min Price'!B:N,13,0),0)</f>
        <v>283.8</v>
      </c>
      <c r="Q24" s="8">
        <v>290.25</v>
      </c>
      <c r="R24" s="10">
        <f>IFERROR(VLOOKUP(B:B,'Max Price'!B:J,9,0),0)</f>
        <v>290.25</v>
      </c>
    </row>
    <row r="25" spans="2:18" x14ac:dyDescent="0.2">
      <c r="B25" s="48" t="s">
        <v>44</v>
      </c>
      <c r="H25" s="18">
        <v>505</v>
      </c>
      <c r="I25" s="8">
        <f t="shared" si="3"/>
        <v>621.15</v>
      </c>
      <c r="J25" s="13">
        <f>IFERROR(VLOOKUP(B:B,'Basic Price'!B:L,11,0),0)</f>
        <v>621.15</v>
      </c>
      <c r="K25" s="8">
        <f t="shared" si="1"/>
        <v>631.25</v>
      </c>
      <c r="L25" s="9">
        <f>IFERROR(VLOOKUP(B:B,'CLA 2 Price'!B:Q,16,0),0)</f>
        <v>631.25</v>
      </c>
      <c r="M25" s="8">
        <f t="shared" si="2"/>
        <v>636.29999999999995</v>
      </c>
      <c r="N25" s="9">
        <f>IFERROR(VLOOKUP(B:B,'CLB 3 Price'!B:Q,16,0),0)</f>
        <v>636.29999999999995</v>
      </c>
      <c r="O25" s="8">
        <v>666.6</v>
      </c>
      <c r="P25" s="9">
        <f>IFERROR(VLOOKUP(B:B,'Min Price'!B:N,13,0),0)</f>
        <v>666.6</v>
      </c>
      <c r="Q25" s="8">
        <v>681.75</v>
      </c>
      <c r="R25" s="10">
        <f>IFERROR(VLOOKUP(B:B,'Max Price'!B:J,9,0),0)</f>
        <v>681.75</v>
      </c>
    </row>
    <row r="26" spans="2:18" x14ac:dyDescent="0.2">
      <c r="B26" s="51" t="s">
        <v>36</v>
      </c>
      <c r="C26" s="52"/>
      <c r="H26" s="18">
        <v>75</v>
      </c>
      <c r="I26" s="8">
        <f t="shared" si="3"/>
        <v>92.25</v>
      </c>
      <c r="J26" s="13">
        <f>IFERROR(VLOOKUP(B:B,'Basic Price'!B:L,11,0),0)</f>
        <v>93</v>
      </c>
      <c r="K26" s="8">
        <f t="shared" si="1"/>
        <v>93.75</v>
      </c>
      <c r="L26" s="9">
        <f>IFERROR(VLOOKUP(B:B,'CLA 2 Price'!B:Q,16,0),0)</f>
        <v>94.5</v>
      </c>
      <c r="M26" s="8">
        <f t="shared" si="2"/>
        <v>94.5</v>
      </c>
      <c r="N26" s="9">
        <f>IFERROR(VLOOKUP(B:B,'CLB 3 Price'!B:Q,16,0),0)</f>
        <v>95.25</v>
      </c>
      <c r="O26" s="8">
        <v>99</v>
      </c>
      <c r="P26" s="9">
        <f>IFERROR(VLOOKUP(B:B,'Min Price'!B:N,13,0),0)</f>
        <v>99.75</v>
      </c>
      <c r="Q26" s="8">
        <v>101.25</v>
      </c>
      <c r="R26" s="10">
        <f>IFERROR(VLOOKUP(B:B,'Max Price'!B:J,9,0),0)</f>
        <v>102</v>
      </c>
    </row>
    <row r="27" spans="2:18" x14ac:dyDescent="0.2">
      <c r="B27" s="51" t="s">
        <v>37</v>
      </c>
      <c r="C27" s="52"/>
      <c r="H27" s="18">
        <v>90</v>
      </c>
      <c r="I27" s="8">
        <f t="shared" si="3"/>
        <v>110.7</v>
      </c>
      <c r="J27" s="13">
        <f>IFERROR(VLOOKUP(B:B,'Basic Price'!B:L,11,0),0)</f>
        <v>111.6</v>
      </c>
      <c r="K27" s="8">
        <f t="shared" si="1"/>
        <v>112.5</v>
      </c>
      <c r="L27" s="9">
        <f>IFERROR(VLOOKUP(B:B,'CLA 2 Price'!B:Q,16,0),0)</f>
        <v>113.4</v>
      </c>
      <c r="M27" s="8">
        <f t="shared" si="2"/>
        <v>113.4</v>
      </c>
      <c r="N27" s="9">
        <f>IFERROR(VLOOKUP(B:B,'CLB 3 Price'!B:Q,16,0),0)</f>
        <v>114.30000000000001</v>
      </c>
      <c r="O27" s="8">
        <v>118.80000000000001</v>
      </c>
      <c r="P27" s="9">
        <f>IFERROR(VLOOKUP(B:B,'Min Price'!B:N,13,0),0)</f>
        <v>119.7</v>
      </c>
      <c r="Q27" s="8">
        <v>121.50000000000001</v>
      </c>
      <c r="R27" s="10">
        <f>IFERROR(VLOOKUP(B:B,'Max Price'!B:J,9,0),0)</f>
        <v>122.4</v>
      </c>
    </row>
    <row r="28" spans="2:18" x14ac:dyDescent="0.2">
      <c r="B28" s="48" t="s">
        <v>48</v>
      </c>
      <c r="H28" s="18">
        <v>2.7</v>
      </c>
      <c r="I28" s="8">
        <f t="shared" si="3"/>
        <v>3.3210000000000002</v>
      </c>
      <c r="J28" s="13">
        <f>IFERROR(VLOOKUP(B:B,'Basic Price'!B:L,11,0),0)</f>
        <v>3.32</v>
      </c>
      <c r="K28" s="8">
        <f t="shared" si="1"/>
        <v>3.375</v>
      </c>
      <c r="L28" s="9">
        <f>IFERROR(VLOOKUP(B:B,'CLA 2 Price'!B:Q,16,0),0)</f>
        <v>3.3699999999999997</v>
      </c>
      <c r="M28" s="8">
        <f t="shared" si="2"/>
        <v>3.4020000000000001</v>
      </c>
      <c r="N28" s="9">
        <f>IFERROR(VLOOKUP(B:B,'CLB 3 Price'!B:Q,16,0),0)</f>
        <v>3.4</v>
      </c>
      <c r="O28" s="8">
        <v>3.5640000000000005</v>
      </c>
      <c r="P28" s="9">
        <f>IFERROR(VLOOKUP(B:B,'Min Price'!B:N,13,0),0)</f>
        <v>3.6999999999999997</v>
      </c>
      <c r="Q28" s="8">
        <v>3.6450000000000005</v>
      </c>
      <c r="R28" s="10">
        <f>IFERROR(VLOOKUP(B:B,'Max Price'!B:J,9,0),0)</f>
        <v>3.78</v>
      </c>
    </row>
    <row r="29" spans="2:18" x14ac:dyDescent="0.2">
      <c r="B29" s="48" t="s">
        <v>49</v>
      </c>
      <c r="H29" s="18">
        <v>3.3000000000000003</v>
      </c>
      <c r="I29" s="8">
        <f t="shared" si="3"/>
        <v>4.0590000000000002</v>
      </c>
      <c r="J29" s="13">
        <f>IFERROR(VLOOKUP(B:B,'Basic Price'!B:L,11,0),0)</f>
        <v>4.0599999999999996</v>
      </c>
      <c r="K29" s="8">
        <f t="shared" si="1"/>
        <v>4.125</v>
      </c>
      <c r="L29" s="9">
        <f>IFERROR(VLOOKUP(B:B,'CLA 2 Price'!B:Q,16,0),0)</f>
        <v>4.12</v>
      </c>
      <c r="M29" s="8">
        <f t="shared" si="2"/>
        <v>4.1580000000000004</v>
      </c>
      <c r="N29" s="9">
        <f>IFERROR(VLOOKUP(B:B,'CLB 3 Price'!B:Q,16,0),0)</f>
        <v>4.16</v>
      </c>
      <c r="O29" s="8">
        <v>4.3560000000000008</v>
      </c>
      <c r="P29" s="9">
        <f>IFERROR(VLOOKUP(B:B,'Min Price'!B:N,13,0),0)</f>
        <v>4.49</v>
      </c>
      <c r="Q29" s="8">
        <v>4.455000000000001</v>
      </c>
      <c r="R29" s="10">
        <f>IFERROR(VLOOKUP(B:B,'Max Price'!B:J,9,0),0)</f>
        <v>4.59</v>
      </c>
    </row>
    <row r="30" spans="2:18" x14ac:dyDescent="0.2">
      <c r="B30" s="48" t="s">
        <v>45</v>
      </c>
      <c r="H30" s="18">
        <v>6.25</v>
      </c>
      <c r="I30" s="8">
        <f t="shared" si="3"/>
        <v>7.6875</v>
      </c>
      <c r="J30" s="13">
        <f>IFERROR(VLOOKUP(B:B,'Basic Price'!B:L,11,0),0)</f>
        <v>7.69</v>
      </c>
      <c r="K30" s="8">
        <f t="shared" si="1"/>
        <v>7.8125</v>
      </c>
      <c r="L30" s="9">
        <f>IFERROR(VLOOKUP(B:B,'CLA 2 Price'!B:Q,16,0),0)</f>
        <v>7.8199999999999994</v>
      </c>
      <c r="M30" s="8">
        <f t="shared" si="2"/>
        <v>7.875</v>
      </c>
      <c r="N30" s="9">
        <f>IFERROR(VLOOKUP(B:B,'CLB 3 Price'!B:Q,16,0),0)</f>
        <v>7.879999999999999</v>
      </c>
      <c r="O30" s="8">
        <v>8.25</v>
      </c>
      <c r="P30" s="9">
        <f>IFERROR(VLOOKUP(B:B,'Min Price'!B:N,13,0),0)</f>
        <v>8.58</v>
      </c>
      <c r="Q30" s="8">
        <v>8.4375</v>
      </c>
      <c r="R30" s="10">
        <f>IFERROR(VLOOKUP(B:B,'Max Price'!B:J,9,0),0)</f>
        <v>8.7799999999999994</v>
      </c>
    </row>
    <row r="31" spans="2:18" x14ac:dyDescent="0.2">
      <c r="B31" s="48" t="s">
        <v>46</v>
      </c>
      <c r="H31" s="18">
        <v>12.4</v>
      </c>
      <c r="I31" s="8">
        <f t="shared" si="3"/>
        <v>15.252000000000001</v>
      </c>
      <c r="J31" s="13">
        <f>IFERROR(VLOOKUP(B:B,'Basic Price'!B:L,11,0),0)</f>
        <v>15.25</v>
      </c>
      <c r="K31" s="8">
        <f t="shared" si="1"/>
        <v>15.5</v>
      </c>
      <c r="L31" s="9">
        <f>IFERROR(VLOOKUP(B:B,'CLA 2 Price'!B:Q,16,0),0)</f>
        <v>15.5</v>
      </c>
      <c r="M31" s="8">
        <f t="shared" si="2"/>
        <v>15.624000000000001</v>
      </c>
      <c r="N31" s="9">
        <f>IFERROR(VLOOKUP(B:B,'CLB 3 Price'!B:Q,16,0),0)</f>
        <v>15.620000000000001</v>
      </c>
      <c r="O31" s="8">
        <v>16.368000000000002</v>
      </c>
      <c r="P31" s="9">
        <f>IFERROR(VLOOKUP(B:B,'Min Price'!B:N,13,0),0)</f>
        <v>17.16</v>
      </c>
      <c r="Q31" s="8">
        <v>16.740000000000002</v>
      </c>
      <c r="R31" s="10">
        <f>IFERROR(VLOOKUP(B:B,'Max Price'!B:J,9,0),0)</f>
        <v>17.55</v>
      </c>
    </row>
    <row r="32" spans="2:18" x14ac:dyDescent="0.2">
      <c r="B32" s="48" t="s">
        <v>47</v>
      </c>
      <c r="H32" s="18">
        <v>25</v>
      </c>
      <c r="I32" s="8">
        <f t="shared" si="3"/>
        <v>30.75</v>
      </c>
      <c r="J32" s="13">
        <f>IFERROR(VLOOKUP(B:B,'Basic Price'!B:L,11,0),0)</f>
        <v>30.75</v>
      </c>
      <c r="K32" s="8">
        <f t="shared" si="1"/>
        <v>31.25</v>
      </c>
      <c r="L32" s="9">
        <f>IFERROR(VLOOKUP(B:B,'CLA 2 Price'!B:Q,16,0),0)</f>
        <v>31.25</v>
      </c>
      <c r="M32" s="8">
        <f t="shared" si="2"/>
        <v>31.5</v>
      </c>
      <c r="N32" s="9">
        <f>IFERROR(VLOOKUP(B:B,'CLB 3 Price'!B:Q,16,0),0)</f>
        <v>31.5</v>
      </c>
      <c r="O32" s="8">
        <v>33</v>
      </c>
      <c r="P32" s="9">
        <f>IFERROR(VLOOKUP(B:B,'Min Price'!B:N,13,0),0)</f>
        <v>34.32</v>
      </c>
      <c r="Q32" s="8">
        <v>33.75</v>
      </c>
      <c r="R32" s="10">
        <f>IFERROR(VLOOKUP(B:B,'Max Price'!B:J,9,0),0)</f>
        <v>35.1</v>
      </c>
    </row>
    <row r="33" spans="1:18" x14ac:dyDescent="0.2">
      <c r="B33" s="48" t="s">
        <v>50</v>
      </c>
      <c r="H33" s="18">
        <v>9.5</v>
      </c>
      <c r="I33" s="8">
        <f t="shared" si="3"/>
        <v>11.685</v>
      </c>
      <c r="J33" s="13">
        <f>IFERROR(VLOOKUP(B:B,'Basic Price'!B:L,11,0),0)</f>
        <v>11.69</v>
      </c>
      <c r="K33" s="8">
        <f t="shared" si="1"/>
        <v>11.875</v>
      </c>
      <c r="L33" s="9">
        <f>IFERROR(VLOOKUP(B:B,'CLA 2 Price'!B:Q,16,0),0)</f>
        <v>11.88</v>
      </c>
      <c r="M33" s="8">
        <f t="shared" si="2"/>
        <v>11.97</v>
      </c>
      <c r="N33" s="9">
        <f>IFERROR(VLOOKUP(B:B,'CLB 3 Price'!B:Q,16,0),0)</f>
        <v>11.97</v>
      </c>
      <c r="O33" s="8">
        <v>12.540000000000001</v>
      </c>
      <c r="P33" s="9">
        <f>IFERROR(VLOOKUP(B:B,'Min Price'!B:N,13,0),0)</f>
        <v>12.540000000000001</v>
      </c>
      <c r="Q33" s="8">
        <v>12.825000000000001</v>
      </c>
      <c r="R33" s="10">
        <f>IFERROR(VLOOKUP(B:B,'Max Price'!B:J,9,0),0)</f>
        <v>12.83</v>
      </c>
    </row>
    <row r="34" spans="1:18" x14ac:dyDescent="0.2">
      <c r="B34" s="48" t="s">
        <v>51</v>
      </c>
      <c r="H34" s="18">
        <v>12.7</v>
      </c>
      <c r="I34" s="8">
        <f t="shared" si="3"/>
        <v>15.620999999999999</v>
      </c>
      <c r="J34" s="13">
        <f>IFERROR(VLOOKUP(B:B,'Basic Price'!B:L,11,0),0)</f>
        <v>15.62</v>
      </c>
      <c r="K34" s="8">
        <f t="shared" si="1"/>
        <v>15.875</v>
      </c>
      <c r="L34" s="9">
        <f>IFERROR(VLOOKUP(B:B,'CLA 2 Price'!B:Q,16,0),0)</f>
        <v>15.870000000000001</v>
      </c>
      <c r="M34" s="8">
        <f t="shared" si="2"/>
        <v>16.001999999999999</v>
      </c>
      <c r="N34" s="9">
        <f>IFERROR(VLOOKUP(B:B,'CLB 3 Price'!B:Q,16,0),0)</f>
        <v>16</v>
      </c>
      <c r="O34" s="8">
        <v>16.763999999999999</v>
      </c>
      <c r="P34" s="9">
        <f>IFERROR(VLOOKUP(B:B,'Min Price'!B:N,13,0),0)</f>
        <v>16.760000000000002</v>
      </c>
      <c r="Q34" s="8">
        <v>17.145</v>
      </c>
      <c r="R34" s="10">
        <f>IFERROR(VLOOKUP(B:B,'Max Price'!B:J,9,0),0)</f>
        <v>17.14</v>
      </c>
    </row>
    <row r="35" spans="1:18" x14ac:dyDescent="0.2">
      <c r="B35" s="48" t="s">
        <v>52</v>
      </c>
      <c r="H35" s="18">
        <v>24.4</v>
      </c>
      <c r="I35" s="8">
        <f t="shared" si="3"/>
        <v>30.011999999999997</v>
      </c>
      <c r="J35" s="13">
        <f>IFERROR(VLOOKUP(B:B,'Basic Price'!B:L,11,0),0)</f>
        <v>30.01</v>
      </c>
      <c r="K35" s="8">
        <f t="shared" si="1"/>
        <v>30.5</v>
      </c>
      <c r="L35" s="9">
        <f>IFERROR(VLOOKUP(B:B,'CLA 2 Price'!B:Q,16,0),0)</f>
        <v>30.499999999999996</v>
      </c>
      <c r="M35" s="8">
        <f t="shared" si="2"/>
        <v>30.744</v>
      </c>
      <c r="N35" s="9">
        <f>IFERROR(VLOOKUP(B:B,'CLB 3 Price'!B:Q,16,0),0)</f>
        <v>30.74</v>
      </c>
      <c r="O35" s="8">
        <v>32.207999999999998</v>
      </c>
      <c r="P35" s="9">
        <f>IFERROR(VLOOKUP(B:B,'Min Price'!B:N,13,0),0)</f>
        <v>32.21</v>
      </c>
      <c r="Q35" s="8">
        <v>32.94</v>
      </c>
      <c r="R35" s="10">
        <f>IFERROR(VLOOKUP(B:B,'Max Price'!B:J,9,0),0)</f>
        <v>32.94</v>
      </c>
    </row>
    <row r="36" spans="1:18" x14ac:dyDescent="0.2">
      <c r="B36" s="48" t="s">
        <v>53</v>
      </c>
      <c r="H36" s="18">
        <v>47.5</v>
      </c>
      <c r="I36" s="8">
        <f t="shared" si="3"/>
        <v>58.424999999999997</v>
      </c>
      <c r="J36" s="13">
        <f>IFERROR(VLOOKUP(B:B,'Basic Price'!B:L,11,0),0)</f>
        <v>58.43</v>
      </c>
      <c r="K36" s="8">
        <f t="shared" si="1"/>
        <v>59.375</v>
      </c>
      <c r="L36" s="9">
        <f>IFERROR(VLOOKUP(B:B,'CLA 2 Price'!B:Q,16,0),0)</f>
        <v>59.379999999999995</v>
      </c>
      <c r="M36" s="8">
        <f t="shared" si="2"/>
        <v>59.85</v>
      </c>
      <c r="N36" s="9">
        <f>IFERROR(VLOOKUP(B:B,'CLB 3 Price'!B:Q,16,0),0)</f>
        <v>59.849999999999994</v>
      </c>
      <c r="O36" s="8">
        <v>62.7</v>
      </c>
      <c r="P36" s="9">
        <f>IFERROR(VLOOKUP(B:B,'Min Price'!B:N,13,0),0)</f>
        <v>62.699999999999996</v>
      </c>
      <c r="Q36" s="8">
        <v>64.125</v>
      </c>
      <c r="R36" s="10">
        <f>IFERROR(VLOOKUP(B:B,'Max Price'!B:J,9,0),0)</f>
        <v>64.13</v>
      </c>
    </row>
    <row r="37" spans="1:18" x14ac:dyDescent="0.2">
      <c r="B37" s="48" t="s">
        <v>54</v>
      </c>
      <c r="H37" s="18">
        <v>4.8</v>
      </c>
      <c r="I37" s="8">
        <f t="shared" si="3"/>
        <v>5.9039999999999999</v>
      </c>
      <c r="J37" s="13">
        <f>IFERROR(VLOOKUP(B:B,'Basic Price'!B:L,11,0),0)</f>
        <v>5.9</v>
      </c>
      <c r="K37" s="8">
        <f t="shared" si="1"/>
        <v>6</v>
      </c>
      <c r="L37" s="9">
        <f>IFERROR(VLOOKUP(B:B,'CLA 2 Price'!B:Q,16,0),0)</f>
        <v>6</v>
      </c>
      <c r="M37" s="8">
        <f t="shared" ref="M37:M68" si="4">I37/1.23*1.26</f>
        <v>6.048</v>
      </c>
      <c r="N37" s="9">
        <f>IFERROR(VLOOKUP(B:B,'CLB 3 Price'!B:Q,16,0),0)</f>
        <v>6.05</v>
      </c>
      <c r="O37" s="8">
        <v>6.3360000000000003</v>
      </c>
      <c r="P37" s="9">
        <f>IFERROR(VLOOKUP(B:B,'Min Price'!B:N,13,0),0)</f>
        <v>6.6</v>
      </c>
      <c r="Q37" s="8">
        <v>6.48</v>
      </c>
      <c r="R37" s="10">
        <f>IFERROR(VLOOKUP(B:B,'Max Price'!B:J,9,0),0)</f>
        <v>6.75</v>
      </c>
    </row>
    <row r="38" spans="1:18" x14ac:dyDescent="0.2">
      <c r="B38" s="48" t="s">
        <v>55</v>
      </c>
      <c r="H38" s="18">
        <v>7.2</v>
      </c>
      <c r="I38" s="8">
        <f t="shared" si="3"/>
        <v>8.8559999999999999</v>
      </c>
      <c r="J38" s="13">
        <f>IFERROR(VLOOKUP(B:B,'Basic Price'!B:L,11,0),0)</f>
        <v>8.86</v>
      </c>
      <c r="K38" s="8">
        <f t="shared" si="1"/>
        <v>9</v>
      </c>
      <c r="L38" s="9">
        <f>IFERROR(VLOOKUP(B:B,'CLA 2 Price'!B:Q,16,0),0)</f>
        <v>9</v>
      </c>
      <c r="M38" s="8">
        <f t="shared" si="4"/>
        <v>9.072000000000001</v>
      </c>
      <c r="N38" s="9">
        <f>IFERROR(VLOOKUP(B:B,'CLB 3 Price'!B:Q,16,0),0)</f>
        <v>9.08</v>
      </c>
      <c r="O38" s="8">
        <v>9.5040000000000013</v>
      </c>
      <c r="P38" s="9">
        <f>IFERROR(VLOOKUP(B:B,'Min Price'!B:N,13,0),0)</f>
        <v>10.17</v>
      </c>
      <c r="Q38" s="8">
        <v>9.7200000000000006</v>
      </c>
      <c r="R38" s="10">
        <f>IFERROR(VLOOKUP(B:B,'Max Price'!B:J,9,0),0)</f>
        <v>10.4</v>
      </c>
    </row>
    <row r="39" spans="1:18" x14ac:dyDescent="0.2">
      <c r="B39" s="48" t="s">
        <v>56</v>
      </c>
      <c r="H39" s="18">
        <v>13</v>
      </c>
      <c r="I39" s="8">
        <f t="shared" si="3"/>
        <v>15.99</v>
      </c>
      <c r="J39" s="13">
        <f>IFERROR(VLOOKUP(B:B,'Basic Price'!B:L,11,0),0)</f>
        <v>15.99</v>
      </c>
      <c r="K39" s="8">
        <f t="shared" si="1"/>
        <v>16.25</v>
      </c>
      <c r="L39" s="9">
        <f>IFERROR(VLOOKUP(B:B,'CLA 2 Price'!B:Q,16,0),0)</f>
        <v>16.25</v>
      </c>
      <c r="M39" s="8">
        <f t="shared" si="4"/>
        <v>16.38</v>
      </c>
      <c r="N39" s="9">
        <f>IFERROR(VLOOKUP(B:B,'CLB 3 Price'!B:Q,16,0),0)</f>
        <v>16.38</v>
      </c>
      <c r="O39" s="8">
        <v>17.16</v>
      </c>
      <c r="P39" s="9">
        <f>IFERROR(VLOOKUP(B:B,'Min Price'!B:N,13,0),0)</f>
        <v>18.479999999999997</v>
      </c>
      <c r="Q39" s="8">
        <v>17.55</v>
      </c>
      <c r="R39" s="10">
        <f>IFERROR(VLOOKUP(B:B,'Max Price'!B:J,9,0),0)</f>
        <v>18.899999999999999</v>
      </c>
    </row>
    <row r="40" spans="1:18" x14ac:dyDescent="0.2">
      <c r="B40" s="51" t="s">
        <v>57</v>
      </c>
      <c r="C40" s="52"/>
      <c r="H40" s="18">
        <v>33.5</v>
      </c>
      <c r="I40" s="8">
        <f t="shared" si="3"/>
        <v>41.204999999999998</v>
      </c>
      <c r="J40" s="13">
        <f>IFERROR(VLOOKUP(B:B,'Basic Price'!B:L,11,0),0)</f>
        <v>41.21</v>
      </c>
      <c r="K40" s="8">
        <f t="shared" si="1"/>
        <v>41.875</v>
      </c>
      <c r="L40" s="9">
        <f>IFERROR(VLOOKUP(B:B,'CLA 2 Price'!B:Q,16,0),0)</f>
        <v>41.879999999999995</v>
      </c>
      <c r="M40" s="8">
        <f t="shared" si="4"/>
        <v>42.21</v>
      </c>
      <c r="N40" s="9">
        <f>IFERROR(VLOOKUP(B:B,'CLB 3 Price'!B:Q,16,0),0)</f>
        <v>42.22</v>
      </c>
      <c r="O40" s="8">
        <v>44.22</v>
      </c>
      <c r="P40" s="9">
        <f>IFERROR(VLOOKUP(B:B,'Min Price'!B:N,13,0),0)</f>
        <v>46.21</v>
      </c>
      <c r="Q40" s="8">
        <v>45.225000000000001</v>
      </c>
      <c r="R40" s="10">
        <f>IFERROR(VLOOKUP(B:B,'Max Price'!B:J,9,0),0)</f>
        <v>47.26</v>
      </c>
    </row>
    <row r="41" spans="1:18" x14ac:dyDescent="0.2">
      <c r="A41" s="57"/>
      <c r="B41" s="57" t="s">
        <v>58</v>
      </c>
      <c r="C41" s="58"/>
      <c r="D41" s="57"/>
      <c r="E41" s="57"/>
      <c r="F41" s="58"/>
      <c r="G41" s="57"/>
      <c r="H41" s="18">
        <v>2.4500000000000002</v>
      </c>
      <c r="I41" s="8">
        <f t="shared" si="3"/>
        <v>3.0135000000000001</v>
      </c>
      <c r="J41" s="13">
        <f>IFERROR(VLOOKUP(B:B,'Basic Price'!B:L,11,0),0)</f>
        <v>3.01</v>
      </c>
      <c r="K41" s="8">
        <f t="shared" si="1"/>
        <v>3.0625</v>
      </c>
      <c r="L41" s="9">
        <f>IFERROR(VLOOKUP(B:B,'CLA 2 Price'!B:Q,16,0),0)</f>
        <v>3.06</v>
      </c>
      <c r="M41" s="8">
        <f t="shared" si="4"/>
        <v>3.0870000000000002</v>
      </c>
      <c r="N41" s="9">
        <f>IFERROR(VLOOKUP(B:B,'CLB 3 Price'!B:Q,16,0),0)</f>
        <v>3.08</v>
      </c>
      <c r="O41" s="8">
        <v>3.2340000000000004</v>
      </c>
      <c r="P41" s="9">
        <f>IFERROR(VLOOKUP(B:B,'Min Price'!B:N,13,0),0)</f>
        <v>3.3000000000000003</v>
      </c>
      <c r="Q41" s="8">
        <v>3.3075000000000006</v>
      </c>
      <c r="R41" s="10">
        <f>IFERROR(VLOOKUP(B:B,'Max Price'!B:J,9,0),0)</f>
        <v>3.37</v>
      </c>
    </row>
    <row r="42" spans="1:18" x14ac:dyDescent="0.2">
      <c r="B42" s="48" t="s">
        <v>59</v>
      </c>
      <c r="H42" s="18">
        <v>3.5</v>
      </c>
      <c r="I42" s="8">
        <f t="shared" si="3"/>
        <v>4.3049999999999997</v>
      </c>
      <c r="J42" s="13">
        <f>IFERROR(VLOOKUP(B:B,'Basic Price'!B:L,11,0),0)</f>
        <v>4.3099999999999996</v>
      </c>
      <c r="K42" s="8">
        <f t="shared" si="1"/>
        <v>4.375</v>
      </c>
      <c r="L42" s="9">
        <f>IFERROR(VLOOKUP(B:B,'CLA 2 Price'!B:Q,16,0),0)</f>
        <v>4.3800000000000008</v>
      </c>
      <c r="M42" s="8">
        <f t="shared" si="4"/>
        <v>4.41</v>
      </c>
      <c r="N42" s="9">
        <f>IFERROR(VLOOKUP(B:B,'CLB 3 Price'!B:Q,16,0),0)</f>
        <v>4.41</v>
      </c>
      <c r="O42" s="8">
        <v>4.3559999999999999</v>
      </c>
      <c r="P42" s="9">
        <f>IFERROR(VLOOKUP(B:B,'Min Price'!B:N,13,0),0)</f>
        <v>4.62</v>
      </c>
      <c r="Q42" s="8">
        <v>4.4550000000000001</v>
      </c>
      <c r="R42" s="10">
        <f>IFERROR(VLOOKUP(B:B,'Max Price'!B:J,9,0),0)</f>
        <v>4.7300000000000004</v>
      </c>
    </row>
    <row r="43" spans="1:18" x14ac:dyDescent="0.2">
      <c r="B43" s="48" t="s">
        <v>60</v>
      </c>
      <c r="H43" s="18">
        <v>0</v>
      </c>
      <c r="I43" s="8">
        <v>15</v>
      </c>
      <c r="J43" s="13">
        <f>IFERROR(VLOOKUP(B:B,'Basic Price'!B:L,11,0),0)</f>
        <v>15</v>
      </c>
      <c r="K43" s="8">
        <f t="shared" si="1"/>
        <v>15.24390243902439</v>
      </c>
      <c r="L43" s="9">
        <f>IFERROR(VLOOKUP(B:B,'CLA 2 Price'!B:Q,16,0),0)</f>
        <v>15.24</v>
      </c>
      <c r="M43" s="8">
        <f t="shared" si="4"/>
        <v>15.365853658536587</v>
      </c>
      <c r="N43" s="9">
        <f>IFERROR(VLOOKUP(B:B,'CLB 3 Price'!B:Q,16,0),0)</f>
        <v>15.370000000000001</v>
      </c>
      <c r="O43" s="8">
        <v>16.368000000000002</v>
      </c>
      <c r="P43" s="9">
        <f>IFERROR(VLOOKUP(B:B,'Min Price'!B:N,13,0),0)</f>
        <v>17.16</v>
      </c>
      <c r="Q43" s="8">
        <v>16.740000000000002</v>
      </c>
      <c r="R43" s="10">
        <f>IFERROR(VLOOKUP(B:B,'Max Price'!B:J,9,0),0)</f>
        <v>17.55</v>
      </c>
    </row>
    <row r="44" spans="1:18" x14ac:dyDescent="0.2">
      <c r="B44" s="48" t="s">
        <v>61</v>
      </c>
      <c r="H44" s="18">
        <v>3.1</v>
      </c>
      <c r="I44" s="8">
        <f t="shared" ref="I44:I71" si="5">H44*1.23</f>
        <v>3.8130000000000002</v>
      </c>
      <c r="J44" s="13">
        <f>IFERROR(VLOOKUP(B:B,'Basic Price'!B:L,11,0),0)</f>
        <v>3.81</v>
      </c>
      <c r="K44" s="8">
        <f t="shared" si="1"/>
        <v>3.875</v>
      </c>
      <c r="L44" s="9">
        <f>IFERROR(VLOOKUP(B:B,'CLA 2 Price'!B:Q,16,0),0)</f>
        <v>3.8699999999999997</v>
      </c>
      <c r="M44" s="8">
        <f t="shared" si="4"/>
        <v>3.9060000000000001</v>
      </c>
      <c r="N44" s="9">
        <f>IFERROR(VLOOKUP(B:B,'CLB 3 Price'!B:Q,16,0),0)</f>
        <v>3.8999999999999995</v>
      </c>
      <c r="O44" s="8">
        <v>4.0920000000000005</v>
      </c>
      <c r="P44" s="9">
        <f>IFERROR(VLOOKUP(B:B,'Min Price'!B:N,13,0),0)</f>
        <v>4.09</v>
      </c>
      <c r="Q44" s="8">
        <v>4.1850000000000005</v>
      </c>
      <c r="R44" s="10">
        <f>IFERROR(VLOOKUP(B:B,'Max Price'!B:J,9,0),0)</f>
        <v>4.18</v>
      </c>
    </row>
    <row r="45" spans="1:18" x14ac:dyDescent="0.2">
      <c r="B45" s="48" t="s">
        <v>62</v>
      </c>
      <c r="H45" s="18">
        <v>4.2</v>
      </c>
      <c r="I45" s="8">
        <f t="shared" si="5"/>
        <v>5.1660000000000004</v>
      </c>
      <c r="J45" s="13">
        <f>IFERROR(VLOOKUP(B:B,'Basic Price'!B:L,11,0),0)</f>
        <v>5.17</v>
      </c>
      <c r="K45" s="8">
        <f t="shared" si="1"/>
        <v>5.25</v>
      </c>
      <c r="L45" s="9">
        <f>IFERROR(VLOOKUP(B:B,'CLA 2 Price'!B:Q,16,0),0)</f>
        <v>5.25</v>
      </c>
      <c r="M45" s="8">
        <f t="shared" si="4"/>
        <v>5.2920000000000007</v>
      </c>
      <c r="N45" s="9">
        <f>IFERROR(VLOOKUP(B:B,'CLB 3 Price'!B:Q,16,0),0)</f>
        <v>5.29</v>
      </c>
      <c r="O45" s="8">
        <v>5.5440000000000005</v>
      </c>
      <c r="P45" s="9">
        <f>IFERROR(VLOOKUP(B:B,'Min Price'!B:N,13,0),0)</f>
        <v>5.54</v>
      </c>
      <c r="Q45" s="8">
        <v>5.6700000000000008</v>
      </c>
      <c r="R45" s="10">
        <f>IFERROR(VLOOKUP(B:B,'Max Price'!B:J,9,0),0)</f>
        <v>5.67</v>
      </c>
    </row>
    <row r="46" spans="1:18" x14ac:dyDescent="0.2">
      <c r="B46" s="48" t="s">
        <v>63</v>
      </c>
      <c r="H46" s="18">
        <v>7</v>
      </c>
      <c r="I46" s="8">
        <f t="shared" si="5"/>
        <v>8.61</v>
      </c>
      <c r="J46" s="13">
        <f>IFERROR(VLOOKUP(B:B,'Basic Price'!B:L,11,0),0)</f>
        <v>8.61</v>
      </c>
      <c r="K46" s="8">
        <f t="shared" si="1"/>
        <v>8.75</v>
      </c>
      <c r="L46" s="9">
        <f>IFERROR(VLOOKUP(B:B,'CLA 2 Price'!B:Q,16,0),0)</f>
        <v>8.75</v>
      </c>
      <c r="M46" s="8">
        <f t="shared" si="4"/>
        <v>8.82</v>
      </c>
      <c r="N46" s="9">
        <f>IFERROR(VLOOKUP(B:B,'CLB 3 Price'!B:Q,16,0),0)</f>
        <v>8.8199999999999985</v>
      </c>
      <c r="O46" s="8">
        <v>9.24</v>
      </c>
      <c r="P46" s="9">
        <f>IFERROR(VLOOKUP(B:B,'Min Price'!B:N,13,0),0)</f>
        <v>9.2399999999999984</v>
      </c>
      <c r="Q46" s="8">
        <v>9.4500000000000011</v>
      </c>
      <c r="R46" s="10">
        <f>IFERROR(VLOOKUP(B:B,'Max Price'!B:J,9,0),0)</f>
        <v>9.4499999999999993</v>
      </c>
    </row>
    <row r="47" spans="1:18" x14ac:dyDescent="0.2">
      <c r="B47" s="48" t="s">
        <v>67</v>
      </c>
      <c r="H47" s="18">
        <v>14</v>
      </c>
      <c r="I47" s="8">
        <f t="shared" si="5"/>
        <v>17.22</v>
      </c>
      <c r="J47" s="13">
        <f>IFERROR(VLOOKUP(B:B,'Basic Price'!B:L,11,0),0)</f>
        <v>17.22</v>
      </c>
      <c r="K47" s="8">
        <f t="shared" si="1"/>
        <v>17.5</v>
      </c>
      <c r="L47" s="9">
        <f>IFERROR(VLOOKUP(B:B,'CLA 2 Price'!B:Q,16,0),0)</f>
        <v>17.5</v>
      </c>
      <c r="M47" s="8">
        <f t="shared" si="4"/>
        <v>17.64</v>
      </c>
      <c r="N47" s="9">
        <f>IFERROR(VLOOKUP(B:B,'CLB 3 Price'!B:Q,16,0),0)</f>
        <v>17.639999999999997</v>
      </c>
      <c r="O47" s="8">
        <v>18.48</v>
      </c>
      <c r="P47" s="9">
        <f>IFERROR(VLOOKUP(B:B,'Min Price'!B:N,13,0),0)</f>
        <v>18.479999999999997</v>
      </c>
      <c r="Q47" s="8">
        <v>18.900000000000002</v>
      </c>
      <c r="R47" s="10">
        <f>IFERROR(VLOOKUP(B:B,'Max Price'!B:J,9,0),0)</f>
        <v>18.899999999999999</v>
      </c>
    </row>
    <row r="48" spans="1:18" x14ac:dyDescent="0.2">
      <c r="B48" s="48" t="s">
        <v>64</v>
      </c>
      <c r="H48" s="18">
        <v>5.2</v>
      </c>
      <c r="I48" s="8">
        <f t="shared" si="5"/>
        <v>6.3959999999999999</v>
      </c>
      <c r="J48" s="13">
        <f>IFERROR(VLOOKUP(B:B,'Basic Price'!B:L,11,0),0)</f>
        <v>6.4</v>
      </c>
      <c r="K48" s="8">
        <f t="shared" si="1"/>
        <v>6.5</v>
      </c>
      <c r="L48" s="9">
        <f>IFERROR(VLOOKUP(B:B,'CLA 2 Price'!B:Q,16,0),0)</f>
        <v>6.5</v>
      </c>
      <c r="M48" s="8">
        <f t="shared" si="4"/>
        <v>6.5520000000000005</v>
      </c>
      <c r="N48" s="9">
        <f>IFERROR(VLOOKUP(B:B,'CLB 3 Price'!B:Q,16,0),0)</f>
        <v>6.55</v>
      </c>
      <c r="O48" s="8">
        <v>6.8640000000000008</v>
      </c>
      <c r="P48" s="9">
        <f>IFERROR(VLOOKUP(B:B,'Min Price'!B:N,13,0),0)</f>
        <v>6.8599999999999994</v>
      </c>
      <c r="Q48" s="8">
        <v>7.0200000000000005</v>
      </c>
      <c r="R48" s="10">
        <f>IFERROR(VLOOKUP(B:B,'Max Price'!B:J,9,0),0)</f>
        <v>7.02</v>
      </c>
    </row>
    <row r="49" spans="1:18" x14ac:dyDescent="0.2">
      <c r="B49" s="48" t="s">
        <v>65</v>
      </c>
      <c r="H49" s="18">
        <v>7.6</v>
      </c>
      <c r="I49" s="8">
        <f t="shared" si="5"/>
        <v>9.347999999999999</v>
      </c>
      <c r="J49" s="13">
        <f>IFERROR(VLOOKUP(B:B,'Basic Price'!B:L,11,0),0)</f>
        <v>9.35</v>
      </c>
      <c r="K49" s="8">
        <f t="shared" si="1"/>
        <v>9.5</v>
      </c>
      <c r="L49" s="9">
        <f>IFERROR(VLOOKUP(B:B,'CLA 2 Price'!B:Q,16,0),0)</f>
        <v>9.5</v>
      </c>
      <c r="M49" s="8">
        <f t="shared" si="4"/>
        <v>9.5759999999999987</v>
      </c>
      <c r="N49" s="9">
        <f>IFERROR(VLOOKUP(B:B,'CLB 3 Price'!B:Q,16,0),0)</f>
        <v>9.58</v>
      </c>
      <c r="O49" s="8">
        <v>10.032</v>
      </c>
      <c r="P49" s="9">
        <f>IFERROR(VLOOKUP(B:B,'Min Price'!B:N,13,0),0)</f>
        <v>10.029999999999999</v>
      </c>
      <c r="Q49" s="8">
        <v>10.26</v>
      </c>
      <c r="R49" s="10">
        <f>IFERROR(VLOOKUP(B:B,'Max Price'!B:J,9,0),0)</f>
        <v>10.26</v>
      </c>
    </row>
    <row r="50" spans="1:18" x14ac:dyDescent="0.2">
      <c r="B50" s="48" t="s">
        <v>66</v>
      </c>
      <c r="H50" s="18">
        <v>14</v>
      </c>
      <c r="I50" s="8">
        <f t="shared" si="5"/>
        <v>17.22</v>
      </c>
      <c r="J50" s="13">
        <f>IFERROR(VLOOKUP(B:B,'Basic Price'!B:L,11,0),0)</f>
        <v>17.22</v>
      </c>
      <c r="K50" s="8">
        <f t="shared" si="1"/>
        <v>17.5</v>
      </c>
      <c r="L50" s="9">
        <f>IFERROR(VLOOKUP(B:B,'CLA 2 Price'!B:Q,16,0),0)</f>
        <v>17.5</v>
      </c>
      <c r="M50" s="8">
        <f t="shared" si="4"/>
        <v>17.64</v>
      </c>
      <c r="N50" s="9">
        <f>IFERROR(VLOOKUP(B:B,'CLB 3 Price'!B:Q,16,0),0)</f>
        <v>17.639999999999997</v>
      </c>
      <c r="O50" s="8">
        <v>18.48</v>
      </c>
      <c r="P50" s="9">
        <f>IFERROR(VLOOKUP(B:B,'Min Price'!B:N,13,0),0)</f>
        <v>19.139999999999997</v>
      </c>
      <c r="Q50" s="8">
        <v>18.900000000000002</v>
      </c>
      <c r="R50" s="10">
        <f>IFERROR(VLOOKUP(B:B,'Max Price'!B:J,9,0),0)</f>
        <v>19.579999999999998</v>
      </c>
    </row>
    <row r="51" spans="1:18" x14ac:dyDescent="0.2">
      <c r="B51" s="48" t="s">
        <v>68</v>
      </c>
      <c r="C51" s="50"/>
      <c r="H51" s="18">
        <v>6.6</v>
      </c>
      <c r="I51" s="8">
        <f t="shared" si="5"/>
        <v>8.1180000000000003</v>
      </c>
      <c r="J51" s="13">
        <f>IFERROR(VLOOKUP(B:B,'Basic Price'!B:L,11,0),0)</f>
        <v>8.1199999999999992</v>
      </c>
      <c r="K51" s="8">
        <f t="shared" si="1"/>
        <v>8.25</v>
      </c>
      <c r="L51" s="9">
        <f>IFERROR(VLOOKUP(B:B,'CLA 2 Price'!B:Q,16,0),0)</f>
        <v>8.25</v>
      </c>
      <c r="M51" s="8">
        <f t="shared" si="4"/>
        <v>8.3160000000000007</v>
      </c>
      <c r="N51" s="9">
        <f>IFERROR(VLOOKUP(B:B,'CLB 3 Price'!B:Q,16,0),0)</f>
        <v>8.32</v>
      </c>
      <c r="O51" s="8">
        <v>8.7119999999999997</v>
      </c>
      <c r="P51" s="9">
        <f>IFERROR(VLOOKUP(B:B,'Min Price'!B:N,13,0),0)</f>
        <v>8.7100000000000009</v>
      </c>
      <c r="Q51" s="8">
        <v>8.91</v>
      </c>
      <c r="R51" s="10">
        <f>IFERROR(VLOOKUP(B:B,'Max Price'!B:J,9,0),0)</f>
        <v>8.91</v>
      </c>
    </row>
    <row r="52" spans="1:18" x14ac:dyDescent="0.2">
      <c r="B52" s="48" t="s">
        <v>69</v>
      </c>
      <c r="C52" s="50"/>
      <c r="H52" s="18">
        <v>9.3000000000000007</v>
      </c>
      <c r="I52" s="8">
        <f t="shared" si="5"/>
        <v>11.439</v>
      </c>
      <c r="J52" s="13">
        <f>IFERROR(VLOOKUP(B:B,'Basic Price'!B:L,11,0),0)</f>
        <v>11.44</v>
      </c>
      <c r="K52" s="8">
        <f t="shared" si="1"/>
        <v>11.625</v>
      </c>
      <c r="L52" s="9">
        <f>IFERROR(VLOOKUP(B:B,'CLA 2 Price'!B:Q,16,0),0)</f>
        <v>11.63</v>
      </c>
      <c r="M52" s="8">
        <f t="shared" si="4"/>
        <v>11.718000000000002</v>
      </c>
      <c r="N52" s="9">
        <f>IFERROR(VLOOKUP(B:B,'CLB 3 Price'!B:Q,16,0),0)</f>
        <v>11.72</v>
      </c>
      <c r="O52" s="8">
        <v>12.276000000000002</v>
      </c>
      <c r="P52" s="9">
        <f>IFERROR(VLOOKUP(B:B,'Min Price'!B:N,13,0),0)</f>
        <v>12.280000000000001</v>
      </c>
      <c r="Q52" s="8">
        <v>12.555000000000001</v>
      </c>
      <c r="R52" s="10">
        <f>IFERROR(VLOOKUP(B:B,'Max Price'!B:J,9,0),0)</f>
        <v>12.56</v>
      </c>
    </row>
    <row r="53" spans="1:18" x14ac:dyDescent="0.2">
      <c r="B53" s="48" t="s">
        <v>70</v>
      </c>
      <c r="C53" s="50"/>
      <c r="H53" s="18">
        <v>16.5</v>
      </c>
      <c r="I53" s="8">
        <f t="shared" si="5"/>
        <v>20.294999999999998</v>
      </c>
      <c r="J53" s="13">
        <f>IFERROR(VLOOKUP(B:B,'Basic Price'!B:L,11,0),0)</f>
        <v>20.3</v>
      </c>
      <c r="K53" s="8">
        <f t="shared" si="1"/>
        <v>20.625</v>
      </c>
      <c r="L53" s="9">
        <f>IFERROR(VLOOKUP(B:B,'CLA 2 Price'!B:Q,16,0),0)</f>
        <v>20.630000000000003</v>
      </c>
      <c r="M53" s="8">
        <f t="shared" si="4"/>
        <v>20.79</v>
      </c>
      <c r="N53" s="9">
        <f>IFERROR(VLOOKUP(B:B,'CLB 3 Price'!B:Q,16,0),0)</f>
        <v>20.790000000000003</v>
      </c>
      <c r="O53" s="8">
        <v>21.78</v>
      </c>
      <c r="P53" s="9">
        <f>IFERROR(VLOOKUP(B:B,'Min Price'!B:N,13,0),0)</f>
        <v>21.78</v>
      </c>
      <c r="Q53" s="8">
        <v>22.275000000000002</v>
      </c>
      <c r="R53" s="10">
        <f>IFERROR(VLOOKUP(B:B,'Max Price'!B:J,9,0),0)</f>
        <v>22.28</v>
      </c>
    </row>
    <row r="54" spans="1:18" x14ac:dyDescent="0.2">
      <c r="B54" s="48" t="s">
        <v>72</v>
      </c>
      <c r="H54" s="18">
        <v>6.5</v>
      </c>
      <c r="I54" s="8">
        <f t="shared" si="5"/>
        <v>7.9950000000000001</v>
      </c>
      <c r="J54" s="13">
        <f>IFERROR(VLOOKUP(B:B,'Basic Price'!B:L,11,0),0)</f>
        <v>8</v>
      </c>
      <c r="K54" s="8">
        <f t="shared" si="1"/>
        <v>8.125</v>
      </c>
      <c r="L54" s="9">
        <f>IFERROR(VLOOKUP(B:B,'CLA 2 Price'!B:Q,16,0),0)</f>
        <v>8.129999999999999</v>
      </c>
      <c r="M54" s="8">
        <f t="shared" si="4"/>
        <v>8.19</v>
      </c>
      <c r="N54" s="9">
        <f>IFERROR(VLOOKUP(B:B,'CLB 3 Price'!B:Q,16,0),0)</f>
        <v>8.1999999999999993</v>
      </c>
      <c r="O54" s="8">
        <v>8.58</v>
      </c>
      <c r="P54" s="9">
        <f>IFERROR(VLOOKUP(B:B,'Min Price'!B:N,13,0),0)</f>
        <v>8.99</v>
      </c>
      <c r="Q54" s="8">
        <v>8.7750000000000004</v>
      </c>
      <c r="R54" s="10">
        <f>IFERROR(VLOOKUP(B:B,'Max Price'!B:J,9,0),0)</f>
        <v>9.19</v>
      </c>
    </row>
    <row r="55" spans="1:18" x14ac:dyDescent="0.2">
      <c r="B55" s="48" t="s">
        <v>73</v>
      </c>
      <c r="H55" s="18">
        <v>9.1</v>
      </c>
      <c r="I55" s="8">
        <f t="shared" si="5"/>
        <v>11.193</v>
      </c>
      <c r="J55" s="13">
        <f>IFERROR(VLOOKUP(B:B,'Basic Price'!B:L,11,0),0)</f>
        <v>11.69</v>
      </c>
      <c r="K55" s="8">
        <f t="shared" si="1"/>
        <v>11.375</v>
      </c>
      <c r="L55" s="9">
        <f>IFERROR(VLOOKUP(B:B,'CLA 2 Price'!B:Q,16,0),0)</f>
        <v>11.88</v>
      </c>
      <c r="M55" s="8">
        <f t="shared" si="4"/>
        <v>11.465999999999999</v>
      </c>
      <c r="N55" s="9">
        <f>IFERROR(VLOOKUP(B:B,'CLB 3 Price'!B:Q,16,0),0)</f>
        <v>11.97</v>
      </c>
      <c r="O55" s="8">
        <v>12.540000000000001</v>
      </c>
      <c r="P55" s="9">
        <f>IFERROR(VLOOKUP(B:B,'Min Price'!B:N,13,0),0)</f>
        <v>13.34</v>
      </c>
      <c r="Q55" s="8">
        <v>12.825000000000001</v>
      </c>
      <c r="R55" s="10">
        <f>IFERROR(VLOOKUP(B:B,'Max Price'!B:J,9,0),0)</f>
        <v>13.64</v>
      </c>
    </row>
    <row r="56" spans="1:18" x14ac:dyDescent="0.2">
      <c r="B56" s="48" t="s">
        <v>71</v>
      </c>
      <c r="H56" s="18">
        <v>16</v>
      </c>
      <c r="I56" s="8">
        <f t="shared" si="5"/>
        <v>19.68</v>
      </c>
      <c r="J56" s="13">
        <f>IFERROR(VLOOKUP(B:B,'Basic Price'!B:L,11,0),0)</f>
        <v>20.3</v>
      </c>
      <c r="K56" s="8">
        <f t="shared" si="1"/>
        <v>20</v>
      </c>
      <c r="L56" s="9">
        <f>IFERROR(VLOOKUP(B:B,'CLA 2 Price'!B:Q,16,0),0)</f>
        <v>20.63</v>
      </c>
      <c r="M56" s="8">
        <f t="shared" si="4"/>
        <v>20.16</v>
      </c>
      <c r="N56" s="9">
        <f>IFERROR(VLOOKUP(B:B,'CLB 3 Price'!B:Q,16,0),0)</f>
        <v>20.8</v>
      </c>
      <c r="O56" s="8">
        <v>21.78</v>
      </c>
      <c r="P56" s="9">
        <f>IFERROR(VLOOKUP(B:B,'Min Price'!B:N,13,0),0)</f>
        <v>23.24</v>
      </c>
      <c r="Q56" s="8">
        <v>22.275000000000002</v>
      </c>
      <c r="R56" s="10">
        <f>IFERROR(VLOOKUP(B:B,'Max Price'!B:J,9,0),0)</f>
        <v>23.77</v>
      </c>
    </row>
    <row r="57" spans="1:18" x14ac:dyDescent="0.2">
      <c r="A57" s="34"/>
      <c r="B57" s="35" t="s">
        <v>77</v>
      </c>
      <c r="C57" s="36"/>
      <c r="D57" s="35"/>
      <c r="E57" s="55"/>
      <c r="F57" s="56"/>
      <c r="H57" s="18">
        <v>2.4500000000000002</v>
      </c>
      <c r="I57" s="8">
        <f t="shared" si="5"/>
        <v>3.0135000000000001</v>
      </c>
      <c r="J57" s="13">
        <f>IFERROR(VLOOKUP(B:B,'Basic Price'!B:L,11,0),0)</f>
        <v>3.01</v>
      </c>
      <c r="K57" s="8">
        <f t="shared" si="1"/>
        <v>3.0625</v>
      </c>
      <c r="L57" s="9">
        <f>IFERROR(VLOOKUP(B:B,'CLA 2 Price'!B:Q,16,0),0)</f>
        <v>3.06</v>
      </c>
      <c r="M57" s="8">
        <f t="shared" si="4"/>
        <v>3.0870000000000002</v>
      </c>
      <c r="N57" s="9">
        <f>IFERROR(VLOOKUP(B:B,'CLB 3 Price'!B:Q,16,0),0)</f>
        <v>3.09</v>
      </c>
      <c r="O57" s="8">
        <v>0</v>
      </c>
      <c r="P57" s="9">
        <f>IFERROR(VLOOKUP(B:B,'Min Price'!B:N,13,0),0)</f>
        <v>3.2</v>
      </c>
      <c r="Q57" s="8">
        <v>0</v>
      </c>
      <c r="R57" s="10">
        <f>IFERROR(VLOOKUP(B:B,'Max Price'!B:J,9,0),0)</f>
        <v>3.35</v>
      </c>
    </row>
    <row r="58" spans="1:18" x14ac:dyDescent="0.2">
      <c r="A58" s="34"/>
      <c r="B58" s="35" t="s">
        <v>76</v>
      </c>
      <c r="C58" s="36"/>
      <c r="D58" s="35"/>
      <c r="E58" s="55"/>
      <c r="H58" s="18">
        <v>3.1</v>
      </c>
      <c r="I58" s="8">
        <f t="shared" si="5"/>
        <v>3.8130000000000002</v>
      </c>
      <c r="J58" s="13">
        <f>IFERROR(VLOOKUP(B:B,'Basic Price'!B:L,11,0),0)</f>
        <v>3.81</v>
      </c>
      <c r="K58" s="8">
        <f t="shared" si="1"/>
        <v>3.875</v>
      </c>
      <c r="L58" s="9">
        <f>IFERROR(VLOOKUP(B:B,'CLA 2 Price'!B:Q,16,0),0)</f>
        <v>3.87</v>
      </c>
      <c r="M58" s="8">
        <f t="shared" si="4"/>
        <v>3.9060000000000001</v>
      </c>
      <c r="N58" s="9">
        <f>IFERROR(VLOOKUP(B:B,'CLB 3 Price'!B:Q,16,0),0)</f>
        <v>3.91</v>
      </c>
      <c r="O58" s="8">
        <v>0</v>
      </c>
      <c r="P58" s="9">
        <f>IFERROR(VLOOKUP(B:B,'Min Price'!B:N,13,0),0)</f>
        <v>4</v>
      </c>
      <c r="Q58" s="8">
        <v>0</v>
      </c>
      <c r="R58" s="10">
        <f>IFERROR(VLOOKUP(B:B,'Max Price'!B:J,9,0),0)</f>
        <v>4.2</v>
      </c>
    </row>
    <row r="59" spans="1:18" x14ac:dyDescent="0.2">
      <c r="A59" s="34"/>
      <c r="B59" s="35" t="s">
        <v>74</v>
      </c>
      <c r="C59" s="36"/>
      <c r="D59" s="35"/>
      <c r="E59" s="55"/>
      <c r="H59" s="18">
        <v>12.4</v>
      </c>
      <c r="I59" s="8">
        <f t="shared" si="5"/>
        <v>15.252000000000001</v>
      </c>
      <c r="J59" s="13">
        <f>IFERROR(VLOOKUP(B:B,'Basic Price'!B:L,11,0),0)</f>
        <v>15.25</v>
      </c>
      <c r="K59" s="8">
        <f t="shared" si="1"/>
        <v>15.5</v>
      </c>
      <c r="L59" s="9">
        <f>IFERROR(VLOOKUP(B:B,'CLA 2 Price'!B:Q,16,0),0)</f>
        <v>15.5</v>
      </c>
      <c r="M59" s="8">
        <f t="shared" si="4"/>
        <v>15.624000000000001</v>
      </c>
      <c r="N59" s="9">
        <f>IFERROR(VLOOKUP(B:B,'CLB 3 Price'!B:Q,16,0),0)</f>
        <v>15.62</v>
      </c>
      <c r="O59" s="8">
        <v>0</v>
      </c>
      <c r="P59" s="9">
        <f>IFERROR(VLOOKUP(B:B,'Min Price'!B:N,13,0),0)</f>
        <v>16</v>
      </c>
      <c r="Q59" s="8">
        <v>0</v>
      </c>
      <c r="R59" s="10">
        <f>IFERROR(VLOOKUP(B:B,'Max Price'!B:J,9,0),0)</f>
        <v>16.5</v>
      </c>
    </row>
    <row r="60" spans="1:18" x14ac:dyDescent="0.2">
      <c r="A60" s="34"/>
      <c r="B60" s="35" t="s">
        <v>75</v>
      </c>
      <c r="C60" s="36"/>
      <c r="D60" s="35"/>
      <c r="E60" s="55"/>
      <c r="H60" s="18">
        <v>25</v>
      </c>
      <c r="I60" s="8">
        <f t="shared" si="5"/>
        <v>30.75</v>
      </c>
      <c r="J60" s="13">
        <f>IFERROR(VLOOKUP(B:B,'Basic Price'!B:L,11,0),0)</f>
        <v>30.75</v>
      </c>
      <c r="K60" s="8">
        <f t="shared" si="1"/>
        <v>31.25</v>
      </c>
      <c r="L60" s="9">
        <f>IFERROR(VLOOKUP(B:B,'CLA 2 Price'!B:Q,16,0),0)</f>
        <v>31.25</v>
      </c>
      <c r="M60" s="8">
        <f t="shared" si="4"/>
        <v>31.5</v>
      </c>
      <c r="N60" s="9">
        <f>IFERROR(VLOOKUP(B:B,'CLB 3 Price'!B:Q,16,0),0)</f>
        <v>31.5</v>
      </c>
      <c r="O60" s="8">
        <v>0</v>
      </c>
      <c r="P60" s="9">
        <f>IFERROR(VLOOKUP(B:B,'Min Price'!B:N,13,0),0)</f>
        <v>32</v>
      </c>
      <c r="Q60" s="8">
        <v>0</v>
      </c>
      <c r="R60" s="10">
        <f>IFERROR(VLOOKUP(B:B,'Max Price'!B:J,9,0),0)</f>
        <v>32.5</v>
      </c>
    </row>
    <row r="61" spans="1:18" x14ac:dyDescent="0.2">
      <c r="A61" s="55"/>
      <c r="B61" s="55" t="s">
        <v>78</v>
      </c>
      <c r="C61" s="56"/>
      <c r="D61" s="55"/>
      <c r="E61" s="55"/>
      <c r="F61" s="56"/>
      <c r="G61" s="55"/>
      <c r="H61" s="18">
        <v>2.4499999999999997</v>
      </c>
      <c r="I61" s="8">
        <f t="shared" si="5"/>
        <v>3.0134999999999996</v>
      </c>
      <c r="J61" s="13">
        <f>IFERROR(VLOOKUP(B:B,'Basic Price'!B:L,11,0),0)</f>
        <v>3.01</v>
      </c>
      <c r="K61" s="8">
        <f t="shared" si="1"/>
        <v>3.0624999999999996</v>
      </c>
      <c r="L61" s="9">
        <f>IFERROR(VLOOKUP(B:B,'CLA 2 Price'!B:Q,16,0),0)</f>
        <v>3.06</v>
      </c>
      <c r="M61" s="8">
        <f t="shared" si="4"/>
        <v>3.0869999999999997</v>
      </c>
      <c r="N61" s="9">
        <f>IFERROR(VLOOKUP(B:B,'CLB 3 Price'!B:Q,16,0),0)</f>
        <v>3.08</v>
      </c>
      <c r="O61" s="8">
        <v>3.234</v>
      </c>
      <c r="P61" s="9">
        <f>IFERROR(VLOOKUP(B:B,'Min Price'!B:N,13,0),0)</f>
        <v>3.36</v>
      </c>
      <c r="Q61" s="8">
        <v>3.3074999999999997</v>
      </c>
      <c r="R61" s="10">
        <f>IFERROR(VLOOKUP(B:B,'Max Price'!B:J,9,0),0)</f>
        <v>3.44</v>
      </c>
    </row>
    <row r="62" spans="1:18" x14ac:dyDescent="0.2">
      <c r="B62" s="48" t="s">
        <v>79</v>
      </c>
      <c r="H62" s="18">
        <v>3.15</v>
      </c>
      <c r="I62" s="8">
        <f t="shared" si="5"/>
        <v>3.8744999999999998</v>
      </c>
      <c r="J62" s="13">
        <f>IFERROR(VLOOKUP(B:B,'Basic Price'!B:L,11,0),0)</f>
        <v>3.87</v>
      </c>
      <c r="K62" s="8">
        <f t="shared" si="1"/>
        <v>3.9375</v>
      </c>
      <c r="L62" s="9">
        <f>IFERROR(VLOOKUP(B:B,'CLA 2 Price'!B:Q,16,0),0)</f>
        <v>3.9299999999999997</v>
      </c>
      <c r="M62" s="8">
        <f t="shared" si="4"/>
        <v>3.9689999999999999</v>
      </c>
      <c r="N62" s="9">
        <f>IFERROR(VLOOKUP(B:B,'CLB 3 Price'!B:Q,16,0),0)</f>
        <v>3.96</v>
      </c>
      <c r="O62" s="8">
        <v>4.1580000000000004</v>
      </c>
      <c r="P62" s="9">
        <f>IFERROR(VLOOKUP(B:B,'Min Price'!B:N,13,0),0)</f>
        <v>4.28</v>
      </c>
      <c r="Q62" s="8">
        <v>4.2525000000000004</v>
      </c>
      <c r="R62" s="10">
        <f>IFERROR(VLOOKUP(B:B,'Max Price'!B:J,9,0),0)</f>
        <v>4.38</v>
      </c>
    </row>
    <row r="63" spans="1:18" x14ac:dyDescent="0.2">
      <c r="B63" s="48" t="s">
        <v>80</v>
      </c>
      <c r="H63" s="18">
        <v>6.25</v>
      </c>
      <c r="I63" s="8">
        <f t="shared" si="5"/>
        <v>7.6875</v>
      </c>
      <c r="J63" s="13">
        <f>IFERROR(VLOOKUP(B:B,'Basic Price'!B:L,11,0),0)</f>
        <v>7.69</v>
      </c>
      <c r="K63" s="8">
        <f t="shared" si="1"/>
        <v>7.8125</v>
      </c>
      <c r="L63" s="9">
        <f>IFERROR(VLOOKUP(B:B,'CLA 2 Price'!B:Q,16,0),0)</f>
        <v>7.8199999999999994</v>
      </c>
      <c r="M63" s="8">
        <f t="shared" si="4"/>
        <v>7.875</v>
      </c>
      <c r="N63" s="9">
        <f>IFERROR(VLOOKUP(B:B,'CLB 3 Price'!B:Q,16,0),0)</f>
        <v>7.879999999999999</v>
      </c>
      <c r="O63" s="8">
        <v>8.25</v>
      </c>
      <c r="P63" s="9">
        <f>IFERROR(VLOOKUP(B:B,'Min Price'!B:N,13,0),0)</f>
        <v>8.58</v>
      </c>
      <c r="Q63" s="8">
        <v>8.4375</v>
      </c>
      <c r="R63" s="10">
        <f>IFERROR(VLOOKUP(B:B,'Max Price'!B:J,9,0),0)</f>
        <v>8.7799999999999994</v>
      </c>
    </row>
    <row r="64" spans="1:18" x14ac:dyDescent="0.2">
      <c r="B64" s="48" t="s">
        <v>81</v>
      </c>
      <c r="H64" s="18">
        <v>12.4</v>
      </c>
      <c r="I64" s="8">
        <f t="shared" si="5"/>
        <v>15.252000000000001</v>
      </c>
      <c r="J64" s="13">
        <f>IFERROR(VLOOKUP(B:B,'Basic Price'!B:L,11,0),0)</f>
        <v>15.25</v>
      </c>
      <c r="K64" s="8">
        <f t="shared" si="1"/>
        <v>15.5</v>
      </c>
      <c r="L64" s="9">
        <f>IFERROR(VLOOKUP(B:B,'CLA 2 Price'!B:Q,16,0),0)</f>
        <v>15.5</v>
      </c>
      <c r="M64" s="8">
        <f t="shared" si="4"/>
        <v>15.624000000000001</v>
      </c>
      <c r="N64" s="9">
        <f>IFERROR(VLOOKUP(B:B,'CLB 3 Price'!B:Q,16,0),0)</f>
        <v>15.620000000000001</v>
      </c>
      <c r="O64" s="8">
        <v>16.368000000000002</v>
      </c>
      <c r="P64" s="9">
        <f>IFERROR(VLOOKUP(B:B,'Min Price'!B:N,13,0),0)</f>
        <v>17.16</v>
      </c>
      <c r="Q64" s="8">
        <v>16.740000000000002</v>
      </c>
      <c r="R64" s="10">
        <f>IFERROR(VLOOKUP(B:B,'Max Price'!B:J,9,0),0)</f>
        <v>17.55</v>
      </c>
    </row>
    <row r="65" spans="1:18" x14ac:dyDescent="0.2">
      <c r="B65" s="48" t="s">
        <v>82</v>
      </c>
      <c r="H65" s="18">
        <v>3.5</v>
      </c>
      <c r="I65" s="8">
        <f t="shared" si="5"/>
        <v>4.3049999999999997</v>
      </c>
      <c r="J65" s="13">
        <f>IFERROR(VLOOKUP(B:B,'Basic Price'!B:L,11,0),0)</f>
        <v>4.3099999999999996</v>
      </c>
      <c r="K65" s="8">
        <f t="shared" si="1"/>
        <v>4.375</v>
      </c>
      <c r="L65" s="9">
        <f>IFERROR(VLOOKUP(B:B,'CLA 2 Price'!B:Q,16,0),0)</f>
        <v>4.3800000000000008</v>
      </c>
      <c r="M65" s="8">
        <f t="shared" si="4"/>
        <v>4.41</v>
      </c>
      <c r="N65" s="9">
        <f>IFERROR(VLOOKUP(B:B,'CLB 3 Price'!B:Q,16,0),0)</f>
        <v>4.41</v>
      </c>
      <c r="O65" s="8">
        <v>4.62</v>
      </c>
      <c r="P65" s="9">
        <f>IFERROR(VLOOKUP(B:B,'Min Price'!B:N,13,0),0)</f>
        <v>4.62</v>
      </c>
      <c r="Q65" s="8">
        <v>4.7250000000000005</v>
      </c>
      <c r="R65" s="10">
        <f>IFERROR(VLOOKUP(B:B,'Max Price'!B:J,9,0),0)</f>
        <v>4.7300000000000004</v>
      </c>
    </row>
    <row r="66" spans="1:18" x14ac:dyDescent="0.2">
      <c r="B66" s="48" t="s">
        <v>83</v>
      </c>
      <c r="H66" s="18">
        <v>4.3</v>
      </c>
      <c r="I66" s="8">
        <f t="shared" si="5"/>
        <v>5.2889999999999997</v>
      </c>
      <c r="J66" s="13">
        <f>IFERROR(VLOOKUP(B:B,'Basic Price'!B:L,11,0),0)</f>
        <v>5.29</v>
      </c>
      <c r="K66" s="8">
        <f t="shared" si="1"/>
        <v>5.375</v>
      </c>
      <c r="L66" s="9">
        <f>IFERROR(VLOOKUP(B:B,'CLA 2 Price'!B:Q,16,0),0)</f>
        <v>5.38</v>
      </c>
      <c r="M66" s="8">
        <f t="shared" si="4"/>
        <v>5.4180000000000001</v>
      </c>
      <c r="N66" s="9">
        <f>IFERROR(VLOOKUP(B:B,'CLB 3 Price'!B:Q,16,0),0)</f>
        <v>5.42</v>
      </c>
      <c r="O66" s="8">
        <v>5.6760000000000002</v>
      </c>
      <c r="P66" s="9">
        <f>IFERROR(VLOOKUP(B:B,'Min Price'!B:N,13,0),0)</f>
        <v>5.68</v>
      </c>
      <c r="Q66" s="8">
        <v>5.8049999999999997</v>
      </c>
      <c r="R66" s="10">
        <f>IFERROR(VLOOKUP(B:B,'Max Price'!B:J,9,0),0)</f>
        <v>5.81</v>
      </c>
    </row>
    <row r="67" spans="1:18" x14ac:dyDescent="0.2">
      <c r="B67" s="48" t="s">
        <v>84</v>
      </c>
      <c r="H67" s="18">
        <v>7.5</v>
      </c>
      <c r="I67" s="8">
        <f t="shared" si="5"/>
        <v>9.2249999999999996</v>
      </c>
      <c r="J67" s="13">
        <f>IFERROR(VLOOKUP(B:B,'Basic Price'!B:L,11,0),0)</f>
        <v>9.23</v>
      </c>
      <c r="K67" s="8">
        <f t="shared" si="1"/>
        <v>9.375</v>
      </c>
      <c r="L67" s="9">
        <f>IFERROR(VLOOKUP(B:B,'CLA 2 Price'!B:Q,16,0),0)</f>
        <v>9.3800000000000008</v>
      </c>
      <c r="M67" s="8">
        <f t="shared" si="4"/>
        <v>9.4499999999999993</v>
      </c>
      <c r="N67" s="9">
        <f>IFERROR(VLOOKUP(B:B,'CLB 3 Price'!B:Q,16,0),0)</f>
        <v>9.4500000000000011</v>
      </c>
      <c r="O67" s="8">
        <v>9.9</v>
      </c>
      <c r="P67" s="9">
        <f>IFERROR(VLOOKUP(B:B,'Min Price'!B:N,13,0),0)</f>
        <v>9.9</v>
      </c>
      <c r="Q67" s="8">
        <v>10.125</v>
      </c>
      <c r="R67" s="10">
        <f>IFERROR(VLOOKUP(B:B,'Max Price'!B:J,9,0),0)</f>
        <v>10.130000000000001</v>
      </c>
    </row>
    <row r="68" spans="1:18" x14ac:dyDescent="0.2">
      <c r="B68" s="48" t="s">
        <v>85</v>
      </c>
      <c r="H68" s="18">
        <v>13</v>
      </c>
      <c r="I68" s="8">
        <f t="shared" si="5"/>
        <v>15.99</v>
      </c>
      <c r="J68" s="13">
        <f>IFERROR(VLOOKUP(B:B,'Basic Price'!B:L,11,0),0)</f>
        <v>15.99</v>
      </c>
      <c r="K68" s="8">
        <f t="shared" si="1"/>
        <v>16.25</v>
      </c>
      <c r="L68" s="9">
        <f>IFERROR(VLOOKUP(B:B,'CLA 2 Price'!B:Q,16,0),0)</f>
        <v>16.25</v>
      </c>
      <c r="M68" s="8">
        <f t="shared" si="4"/>
        <v>16.38</v>
      </c>
      <c r="N68" s="9">
        <f>IFERROR(VLOOKUP(B:B,'CLB 3 Price'!B:Q,16,0),0)</f>
        <v>16.38</v>
      </c>
      <c r="O68" s="8">
        <v>17.16</v>
      </c>
      <c r="P68" s="9">
        <f>IFERROR(VLOOKUP(B:B,'Min Price'!B:N,13,0),0)</f>
        <v>17.82</v>
      </c>
      <c r="Q68" s="8">
        <v>17.55</v>
      </c>
      <c r="R68" s="10">
        <f>IFERROR(VLOOKUP(B:B,'Max Price'!B:J,9,0),0)</f>
        <v>18.23</v>
      </c>
    </row>
    <row r="69" spans="1:18" x14ac:dyDescent="0.2">
      <c r="B69" s="48" t="s">
        <v>86</v>
      </c>
      <c r="H69" s="18">
        <v>26</v>
      </c>
      <c r="I69" s="8">
        <f t="shared" si="5"/>
        <v>31.98</v>
      </c>
      <c r="J69" s="13">
        <f>IFERROR(VLOOKUP(B:B,'Basic Price'!B:L,11,0),0)</f>
        <v>31.98</v>
      </c>
      <c r="K69" s="8">
        <f t="shared" ref="K69:K132" si="6">I69/1.23*1.25</f>
        <v>32.5</v>
      </c>
      <c r="L69" s="9">
        <f>IFERROR(VLOOKUP(B:B,'CLA 2 Price'!B:Q,16,0),0)</f>
        <v>32.5</v>
      </c>
      <c r="M69" s="8">
        <f t="shared" ref="M69:M100" si="7">I69/1.23*1.26</f>
        <v>32.76</v>
      </c>
      <c r="N69" s="9">
        <f>IFERROR(VLOOKUP(B:B,'CLB 3 Price'!B:Q,16,0),0)</f>
        <v>32.76</v>
      </c>
      <c r="O69" s="8">
        <v>34.32</v>
      </c>
      <c r="P69" s="9">
        <f>IFERROR(VLOOKUP(B:B,'Min Price'!B:N,13,0),0)</f>
        <v>34.980000000000004</v>
      </c>
      <c r="Q69" s="8">
        <v>35.1</v>
      </c>
      <c r="R69" s="10">
        <f>IFERROR(VLOOKUP(B:B,'Max Price'!B:J,9,0),0)</f>
        <v>35.78</v>
      </c>
    </row>
    <row r="70" spans="1:18" x14ac:dyDescent="0.2">
      <c r="A70" s="55"/>
      <c r="B70" s="55" t="s">
        <v>38</v>
      </c>
      <c r="C70" s="56"/>
      <c r="D70" s="55"/>
      <c r="E70" s="55"/>
      <c r="F70" s="56"/>
      <c r="G70" s="55"/>
      <c r="H70" s="18">
        <v>2.8</v>
      </c>
      <c r="I70" s="8">
        <f t="shared" si="5"/>
        <v>3.444</v>
      </c>
      <c r="J70" s="13">
        <f>IFERROR(VLOOKUP(B:B,'Basic Price'!B:L,11,0),0)</f>
        <v>3.44</v>
      </c>
      <c r="K70" s="8">
        <f t="shared" si="6"/>
        <v>3.5</v>
      </c>
      <c r="L70" s="9">
        <f>IFERROR(VLOOKUP(B:B,'CLA 2 Price'!B:Q,16,0),0)</f>
        <v>3.5</v>
      </c>
      <c r="M70" s="8">
        <f t="shared" si="7"/>
        <v>3.5279999999999996</v>
      </c>
      <c r="N70" s="9">
        <f>IFERROR(VLOOKUP(B:B,'CLB 3 Price'!B:Q,16,0),0)</f>
        <v>3.53</v>
      </c>
      <c r="O70" s="8">
        <v>3.6959999999999997</v>
      </c>
      <c r="P70" s="9">
        <f>IFERROR(VLOOKUP(B:B,'Min Price'!B:N,13,0),0)</f>
        <v>3.6999999999999997</v>
      </c>
      <c r="Q70" s="8">
        <v>3.78</v>
      </c>
      <c r="R70" s="10">
        <f>IFERROR(VLOOKUP(B:B,'Max Price'!B:J,9,0),0)</f>
        <v>3.78</v>
      </c>
    </row>
    <row r="71" spans="1:18" x14ac:dyDescent="0.2">
      <c r="A71" s="40"/>
      <c r="B71" s="48" t="s">
        <v>39</v>
      </c>
      <c r="H71" s="18">
        <v>3.6</v>
      </c>
      <c r="I71" s="8">
        <f t="shared" si="5"/>
        <v>4.4279999999999999</v>
      </c>
      <c r="J71" s="13">
        <f>IFERROR(VLOOKUP(B:B,'Basic Price'!B:L,11,0),0)</f>
        <v>4.43</v>
      </c>
      <c r="K71" s="8">
        <f t="shared" si="6"/>
        <v>4.5</v>
      </c>
      <c r="L71" s="9">
        <f>IFERROR(VLOOKUP(B:B,'CLA 2 Price'!B:Q,16,0),0)</f>
        <v>4.5</v>
      </c>
      <c r="M71" s="8">
        <f t="shared" si="7"/>
        <v>4.5360000000000005</v>
      </c>
      <c r="N71" s="9">
        <f>IFERROR(VLOOKUP(B:B,'CLB 3 Price'!B:Q,16,0),0)</f>
        <v>4.54</v>
      </c>
      <c r="O71" s="8">
        <v>4.7520000000000007</v>
      </c>
      <c r="P71" s="9">
        <f>IFERROR(VLOOKUP(B:B,'Min Price'!B:N,13,0),0)</f>
        <v>5.0199999999999996</v>
      </c>
      <c r="Q71" s="8">
        <v>4.8600000000000003</v>
      </c>
      <c r="R71" s="10">
        <f>IFERROR(VLOOKUP(B:B,'Max Price'!B:J,9,0),0)</f>
        <v>5.13</v>
      </c>
    </row>
    <row r="72" spans="1:18" x14ac:dyDescent="0.2">
      <c r="B72" s="48" t="s">
        <v>87</v>
      </c>
      <c r="H72" s="18">
        <v>0</v>
      </c>
      <c r="I72" s="8">
        <v>20</v>
      </c>
      <c r="J72" s="13">
        <f>IFERROR(VLOOKUP(B:B,'Basic Price'!B:L,11,0),0)</f>
        <v>20</v>
      </c>
      <c r="K72" s="8">
        <f t="shared" si="6"/>
        <v>20.325203252032523</v>
      </c>
      <c r="L72" s="9">
        <f>IFERROR(VLOOKUP(B:B,'CLA 2 Price'!B:Q,16,0),0)</f>
        <v>20.329999999999998</v>
      </c>
      <c r="M72" s="8">
        <f t="shared" si="7"/>
        <v>20.487804878048781</v>
      </c>
      <c r="N72" s="9">
        <f>IFERROR(VLOOKUP(B:B,'CLB 3 Price'!B:Q,16,0),0)</f>
        <v>20.490000000000002</v>
      </c>
      <c r="O72" s="8">
        <v>24.288</v>
      </c>
      <c r="P72" s="9">
        <f>IFERROR(VLOOKUP(B:B,'Min Price'!B:N,13,0),0)</f>
        <v>24.29</v>
      </c>
      <c r="Q72" s="8">
        <v>24.84</v>
      </c>
      <c r="R72" s="10">
        <f>IFERROR(VLOOKUP(B:B,'Max Price'!B:J,9,0),0)</f>
        <v>24.84</v>
      </c>
    </row>
    <row r="73" spans="1:18" x14ac:dyDescent="0.2">
      <c r="B73" s="48" t="s">
        <v>88</v>
      </c>
      <c r="H73" s="18">
        <v>0</v>
      </c>
      <c r="I73" s="8">
        <v>65</v>
      </c>
      <c r="J73" s="13">
        <f>IFERROR(VLOOKUP(B:B,'Basic Price'!B:L,11,0),0)</f>
        <v>65</v>
      </c>
      <c r="K73" s="8">
        <f t="shared" si="6"/>
        <v>66.056910569105696</v>
      </c>
      <c r="L73" s="9">
        <f>IFERROR(VLOOKUP(B:B,'CLA 2 Price'!B:Q,16,0),0)</f>
        <v>66.06</v>
      </c>
      <c r="M73" s="8">
        <f t="shared" si="7"/>
        <v>66.58536585365853</v>
      </c>
      <c r="N73" s="9">
        <f>IFERROR(VLOOKUP(B:B,'CLB 3 Price'!B:Q,16,0),0)</f>
        <v>66.59</v>
      </c>
      <c r="O73" s="8">
        <v>75.240000000000009</v>
      </c>
      <c r="P73" s="9">
        <f>IFERROR(VLOOKUP(B:B,'Min Price'!B:N,13,0),0)</f>
        <v>75.240000000000009</v>
      </c>
      <c r="Q73" s="8">
        <v>76.95</v>
      </c>
      <c r="R73" s="10">
        <f>IFERROR(VLOOKUP(B:B,'Max Price'!B:J,9,0),0)</f>
        <v>76.95</v>
      </c>
    </row>
    <row r="74" spans="1:18" x14ac:dyDescent="0.2">
      <c r="B74" s="48" t="s">
        <v>90</v>
      </c>
      <c r="H74" s="18">
        <v>1.1200000000000001</v>
      </c>
      <c r="I74" s="8">
        <f t="shared" ref="I74:I106" si="8">H74*1.23</f>
        <v>1.3776000000000002</v>
      </c>
      <c r="J74" s="13">
        <f>IFERROR(VLOOKUP(B:B,'Basic Price'!B:L,11,0),0)</f>
        <v>1.38</v>
      </c>
      <c r="K74" s="8">
        <f t="shared" si="6"/>
        <v>1.4000000000000001</v>
      </c>
      <c r="L74" s="9">
        <f>IFERROR(VLOOKUP(B:B,'CLA 2 Price'!B:Q,16,0),0)</f>
        <v>1.4</v>
      </c>
      <c r="M74" s="8">
        <f t="shared" si="7"/>
        <v>1.4112000000000002</v>
      </c>
      <c r="N74" s="9">
        <f>IFERROR(VLOOKUP(B:B,'CLB 3 Price'!B:Q,16,0),0)</f>
        <v>1.41</v>
      </c>
      <c r="O74" s="8">
        <v>1.4784000000000002</v>
      </c>
      <c r="P74" s="9">
        <f>IFERROR(VLOOKUP(B:B,'Min Price'!B:N,13,0),0)</f>
        <v>1.48</v>
      </c>
      <c r="Q74" s="8">
        <v>1.5120000000000002</v>
      </c>
      <c r="R74" s="10">
        <f>IFERROR(VLOOKUP(B:B,'Max Price'!B:J,9,0),0)</f>
        <v>1.51</v>
      </c>
    </row>
    <row r="75" spans="1:18" x14ac:dyDescent="0.2">
      <c r="B75" s="48" t="s">
        <v>91</v>
      </c>
      <c r="H75" s="18">
        <v>14.5</v>
      </c>
      <c r="I75" s="8">
        <f t="shared" si="8"/>
        <v>17.835000000000001</v>
      </c>
      <c r="J75" s="13">
        <f>IFERROR(VLOOKUP(B:B,'Basic Price'!B:L,11,0),0)</f>
        <v>17.84</v>
      </c>
      <c r="K75" s="8">
        <f t="shared" si="6"/>
        <v>18.125000000000004</v>
      </c>
      <c r="L75" s="9">
        <f>IFERROR(VLOOKUP(B:B,'CLA 2 Price'!B:Q,16,0),0)</f>
        <v>18.13</v>
      </c>
      <c r="M75" s="8">
        <f t="shared" si="7"/>
        <v>18.270000000000003</v>
      </c>
      <c r="N75" s="9">
        <f>IFERROR(VLOOKUP(B:B,'CLB 3 Price'!B:Q,16,0),0)</f>
        <v>18.27</v>
      </c>
      <c r="O75" s="8">
        <v>19.14</v>
      </c>
      <c r="P75" s="9">
        <f>IFERROR(VLOOKUP(B:B,'Min Price'!B:N,13,0),0)</f>
        <v>19.139999999999997</v>
      </c>
      <c r="Q75" s="8">
        <v>19.575000000000003</v>
      </c>
      <c r="R75" s="10">
        <f>IFERROR(VLOOKUP(B:B,'Max Price'!B:J,9,0),0)</f>
        <v>19.579999999999998</v>
      </c>
    </row>
    <row r="76" spans="1:18" x14ac:dyDescent="0.2">
      <c r="B76" s="48" t="s">
        <v>96</v>
      </c>
      <c r="H76" s="18">
        <v>6.3</v>
      </c>
      <c r="I76" s="8">
        <f t="shared" si="8"/>
        <v>7.7489999999999997</v>
      </c>
      <c r="J76" s="13">
        <f>IFERROR(VLOOKUP(B:B,'Basic Price'!B:L,11,0),0)</f>
        <v>7.81</v>
      </c>
      <c r="K76" s="8">
        <f t="shared" si="6"/>
        <v>7.875</v>
      </c>
      <c r="L76" s="9">
        <f>IFERROR(VLOOKUP(B:B,'CLA 2 Price'!B:Q,16,0),0)</f>
        <v>7.94</v>
      </c>
      <c r="M76" s="8">
        <f t="shared" si="7"/>
        <v>7.9379999999999997</v>
      </c>
      <c r="N76" s="9">
        <f>IFERROR(VLOOKUP(B:B,'CLB 3 Price'!B:Q,16,0),0)</f>
        <v>8</v>
      </c>
      <c r="O76" s="8">
        <v>8.3160000000000007</v>
      </c>
      <c r="P76" s="9">
        <f>IFERROR(VLOOKUP(B:B,'Min Price'!B:N,13,0),0)</f>
        <v>8.3800000000000008</v>
      </c>
      <c r="Q76" s="8">
        <v>8.5050000000000008</v>
      </c>
      <c r="R76" s="10">
        <f>IFERROR(VLOOKUP(B:B,'Max Price'!B:J,9,0),0)</f>
        <v>8.57</v>
      </c>
    </row>
    <row r="77" spans="1:18" x14ac:dyDescent="0.2">
      <c r="B77" s="48" t="s">
        <v>18</v>
      </c>
      <c r="H77" s="18">
        <v>6.75</v>
      </c>
      <c r="I77" s="8">
        <f t="shared" si="8"/>
        <v>8.3025000000000002</v>
      </c>
      <c r="J77" s="13">
        <f>IFERROR(VLOOKUP(B:B,'Basic Price'!B:L,11,0),0)</f>
        <v>8.3000000000000007</v>
      </c>
      <c r="K77" s="8">
        <f t="shared" si="6"/>
        <v>8.4375</v>
      </c>
      <c r="L77" s="9">
        <f>IFERROR(VLOOKUP(B:B,'CLA 2 Price'!B:Q,16,0),0)</f>
        <v>8.4400000000000013</v>
      </c>
      <c r="M77" s="8">
        <f t="shared" si="7"/>
        <v>8.5050000000000008</v>
      </c>
      <c r="N77" s="9">
        <f>IFERROR(VLOOKUP(B:B,'CLB 3 Price'!B:Q,16,0),0)</f>
        <v>8.51</v>
      </c>
      <c r="O77" s="8">
        <v>8.7780000000000005</v>
      </c>
      <c r="P77" s="9">
        <f>IFERROR(VLOOKUP(B:B,'Min Price'!B:N,13,0),0)</f>
        <v>8.7800000000000011</v>
      </c>
      <c r="Q77" s="8">
        <v>8.9775000000000009</v>
      </c>
      <c r="R77" s="10">
        <f>IFERROR(VLOOKUP(B:B,'Max Price'!B:J,9,0),0)</f>
        <v>8.98</v>
      </c>
    </row>
    <row r="78" spans="1:18" x14ac:dyDescent="0.2">
      <c r="B78" s="48" t="s">
        <v>19</v>
      </c>
      <c r="H78" s="18">
        <v>11.2</v>
      </c>
      <c r="I78" s="8">
        <f t="shared" si="8"/>
        <v>13.776</v>
      </c>
      <c r="J78" s="13">
        <f>IFERROR(VLOOKUP(B:B,'Basic Price'!B:L,11,0),0)</f>
        <v>13.78</v>
      </c>
      <c r="K78" s="8">
        <f t="shared" si="6"/>
        <v>14</v>
      </c>
      <c r="L78" s="9">
        <f>IFERROR(VLOOKUP(B:B,'CLA 2 Price'!B:Q,16,0),0)</f>
        <v>14</v>
      </c>
      <c r="M78" s="8">
        <f t="shared" si="7"/>
        <v>14.111999999999998</v>
      </c>
      <c r="N78" s="9">
        <f>IFERROR(VLOOKUP(B:B,'CLB 3 Price'!B:Q,16,0),0)</f>
        <v>14.11</v>
      </c>
      <c r="O78" s="8">
        <v>14.783999999999999</v>
      </c>
      <c r="P78" s="9">
        <f>IFERROR(VLOOKUP(B:B,'Min Price'!B:N,13,0),0)</f>
        <v>14.78</v>
      </c>
      <c r="Q78" s="8">
        <v>15.12</v>
      </c>
      <c r="R78" s="10">
        <f>IFERROR(VLOOKUP(B:B,'Max Price'!B:J,9,0),0)</f>
        <v>15.12</v>
      </c>
    </row>
    <row r="79" spans="1:18" x14ac:dyDescent="0.2">
      <c r="B79" s="48" t="s">
        <v>20</v>
      </c>
      <c r="H79" s="18">
        <v>16.5</v>
      </c>
      <c r="I79" s="8">
        <f t="shared" si="8"/>
        <v>20.294999999999998</v>
      </c>
      <c r="J79" s="13">
        <f>IFERROR(VLOOKUP(B:B,'Basic Price'!B:L,11,0),0)</f>
        <v>19.22</v>
      </c>
      <c r="K79" s="8">
        <f t="shared" si="6"/>
        <v>20.625</v>
      </c>
      <c r="L79" s="9">
        <f>IFERROR(VLOOKUP(B:B,'CLA 2 Price'!B:Q,16,0),0)</f>
        <v>19.55</v>
      </c>
      <c r="M79" s="8">
        <f t="shared" si="7"/>
        <v>20.79</v>
      </c>
      <c r="N79" s="9">
        <f>IFERROR(VLOOKUP(B:B,'CLB 3 Price'!B:Q,16,0),0)</f>
        <v>19.71</v>
      </c>
      <c r="O79" s="8">
        <v>20.46</v>
      </c>
      <c r="P79" s="9">
        <f>IFERROR(VLOOKUP(B:B,'Min Price'!B:N,13,0),0)</f>
        <v>19.380000000000003</v>
      </c>
      <c r="Q79" s="8">
        <v>20.925000000000001</v>
      </c>
      <c r="R79" s="10">
        <f>IFERROR(VLOOKUP(B:B,'Max Price'!B:J,9,0),0)</f>
        <v>19.850000000000001</v>
      </c>
    </row>
    <row r="80" spans="1:18" x14ac:dyDescent="0.2">
      <c r="B80" s="48" t="s">
        <v>21</v>
      </c>
      <c r="H80" s="18">
        <v>29</v>
      </c>
      <c r="I80" s="8">
        <v>35</v>
      </c>
      <c r="J80" s="13">
        <f>IFERROR(VLOOKUP(B:B,'Basic Price'!B:L,11,0),0)</f>
        <v>35</v>
      </c>
      <c r="K80" s="8">
        <f t="shared" si="6"/>
        <v>35.569105691056912</v>
      </c>
      <c r="L80" s="9">
        <f>IFERROR(VLOOKUP(B:B,'CLA 2 Price'!B:Q,16,0),0)</f>
        <v>35.57</v>
      </c>
      <c r="M80" s="8">
        <f t="shared" si="7"/>
        <v>35.853658536585371</v>
      </c>
      <c r="N80" s="9">
        <f>IFERROR(VLOOKUP(B:B,'CLB 3 Price'!B:Q,16,0),0)</f>
        <v>35.85</v>
      </c>
      <c r="O80" s="8">
        <v>35.64</v>
      </c>
      <c r="P80" s="9">
        <f>IFERROR(VLOOKUP(B:B,'Min Price'!B:N,13,0),0)</f>
        <v>35.64</v>
      </c>
      <c r="Q80" s="8">
        <v>36.450000000000003</v>
      </c>
      <c r="R80" s="10">
        <f>IFERROR(VLOOKUP(B:B,'Max Price'!B:J,9,0),0)</f>
        <v>36.450000000000003</v>
      </c>
    </row>
    <row r="81" spans="1:18" x14ac:dyDescent="0.2">
      <c r="B81" s="48" t="s">
        <v>22</v>
      </c>
      <c r="H81" s="18">
        <v>25.5</v>
      </c>
      <c r="I81" s="8">
        <f t="shared" si="8"/>
        <v>31.364999999999998</v>
      </c>
      <c r="J81" s="13">
        <f>IFERROR(VLOOKUP(B:B,'Basic Price'!B:L,11,0),0)</f>
        <v>31.37</v>
      </c>
      <c r="K81" s="8">
        <f t="shared" si="6"/>
        <v>31.875</v>
      </c>
      <c r="L81" s="9">
        <f>IFERROR(VLOOKUP(B:B,'CLA 2 Price'!B:Q,16,0),0)</f>
        <v>31.88</v>
      </c>
      <c r="M81" s="8">
        <f t="shared" si="7"/>
        <v>32.130000000000003</v>
      </c>
      <c r="N81" s="9">
        <f>IFERROR(VLOOKUP(B:B,'CLB 3 Price'!B:Q,16,0),0)</f>
        <v>32.130000000000003</v>
      </c>
      <c r="O81" s="8">
        <v>33.660000000000004</v>
      </c>
      <c r="P81" s="9">
        <f>IFERROR(VLOOKUP(B:B,'Min Price'!B:N,13,0),0)</f>
        <v>33.659999999999997</v>
      </c>
      <c r="Q81" s="8">
        <v>34.425000000000004</v>
      </c>
      <c r="R81" s="10">
        <f>IFERROR(VLOOKUP(B:B,'Max Price'!B:J,9,0),0)</f>
        <v>34.43</v>
      </c>
    </row>
    <row r="82" spans="1:18" x14ac:dyDescent="0.2">
      <c r="B82" s="48" t="s">
        <v>23</v>
      </c>
      <c r="H82" s="18">
        <v>40</v>
      </c>
      <c r="I82" s="8">
        <f t="shared" si="8"/>
        <v>49.2</v>
      </c>
      <c r="J82" s="13">
        <f>IFERROR(VLOOKUP(B:B,'Basic Price'!B:L,11,0),0)</f>
        <v>49.2</v>
      </c>
      <c r="K82" s="8">
        <f t="shared" si="6"/>
        <v>50</v>
      </c>
      <c r="L82" s="9">
        <f>IFERROR(VLOOKUP(B:B,'CLA 2 Price'!B:Q,16,0),0)</f>
        <v>50</v>
      </c>
      <c r="M82" s="8">
        <f t="shared" si="7"/>
        <v>50.4</v>
      </c>
      <c r="N82" s="9">
        <f>IFERROR(VLOOKUP(B:B,'CLB 3 Price'!B:Q,16,0),0)</f>
        <v>50.4</v>
      </c>
      <c r="O82" s="8">
        <v>52.800000000000004</v>
      </c>
      <c r="P82" s="9">
        <f>IFERROR(VLOOKUP(B:B,'Min Price'!B:N,13,0),0)</f>
        <v>52.8</v>
      </c>
      <c r="Q82" s="8">
        <v>54</v>
      </c>
      <c r="R82" s="10">
        <f>IFERROR(VLOOKUP(B:B,'Max Price'!B:J,9,0),0)</f>
        <v>54</v>
      </c>
    </row>
    <row r="83" spans="1:18" x14ac:dyDescent="0.2">
      <c r="B83" s="48" t="s">
        <v>100</v>
      </c>
      <c r="C83" s="50"/>
      <c r="H83" s="18">
        <v>3.7</v>
      </c>
      <c r="I83" s="8">
        <f t="shared" si="8"/>
        <v>4.5510000000000002</v>
      </c>
      <c r="J83" s="13">
        <f>IFERROR(VLOOKUP(B:B,'Basic Price'!B:L,11,0),0)</f>
        <v>4.55</v>
      </c>
      <c r="K83" s="8">
        <f t="shared" si="6"/>
        <v>4.625</v>
      </c>
      <c r="L83" s="9">
        <f>IFERROR(VLOOKUP(B:B,'CLA 2 Price'!B:Q,16,0),0)</f>
        <v>4.62</v>
      </c>
      <c r="M83" s="8">
        <f t="shared" si="7"/>
        <v>4.6619999999999999</v>
      </c>
      <c r="N83" s="9">
        <f>IFERROR(VLOOKUP(B:B,'CLB 3 Price'!B:Q,16,0),0)</f>
        <v>4.66</v>
      </c>
      <c r="O83" s="8">
        <v>4.8840000000000003</v>
      </c>
      <c r="P83" s="9">
        <f>IFERROR(VLOOKUP(B:B,'Min Price'!B:N,13,0),0)</f>
        <v>5.0199999999999996</v>
      </c>
      <c r="Q83" s="8">
        <v>4.995000000000001</v>
      </c>
      <c r="R83" s="10">
        <f>IFERROR(VLOOKUP(B:B,'Max Price'!B:J,9,0),0)</f>
        <v>5.13</v>
      </c>
    </row>
    <row r="84" spans="1:18" x14ac:dyDescent="0.2">
      <c r="B84" s="48" t="s">
        <v>101</v>
      </c>
      <c r="C84" s="50"/>
      <c r="H84" s="18">
        <v>6.6</v>
      </c>
      <c r="I84" s="8">
        <f t="shared" si="8"/>
        <v>8.1180000000000003</v>
      </c>
      <c r="J84" s="13">
        <f>IFERROR(VLOOKUP(B:B,'Basic Price'!B:L,11,0),0)</f>
        <v>8.1199999999999992</v>
      </c>
      <c r="K84" s="8">
        <f t="shared" si="6"/>
        <v>8.25</v>
      </c>
      <c r="L84" s="9">
        <f>IFERROR(VLOOKUP(B:B,'CLA 2 Price'!B:Q,16,0),0)</f>
        <v>8.25</v>
      </c>
      <c r="M84" s="8">
        <f t="shared" si="7"/>
        <v>8.3160000000000007</v>
      </c>
      <c r="N84" s="9">
        <f>IFERROR(VLOOKUP(B:B,'CLB 3 Price'!B:Q,16,0),0)</f>
        <v>8.32</v>
      </c>
      <c r="O84" s="8">
        <v>8.7119999999999997</v>
      </c>
      <c r="P84" s="9">
        <f>IFERROR(VLOOKUP(B:B,'Min Price'!B:N,13,0),0)</f>
        <v>8.98</v>
      </c>
      <c r="Q84" s="8">
        <v>8.91</v>
      </c>
      <c r="R84" s="10">
        <f>IFERROR(VLOOKUP(B:B,'Max Price'!B:J,9,0),0)</f>
        <v>9.18</v>
      </c>
    </row>
    <row r="85" spans="1:18" x14ac:dyDescent="0.2">
      <c r="B85" s="48" t="s">
        <v>108</v>
      </c>
      <c r="C85" s="50"/>
      <c r="H85" s="18">
        <v>13.9</v>
      </c>
      <c r="I85" s="8">
        <f t="shared" si="8"/>
        <v>17.097000000000001</v>
      </c>
      <c r="J85" s="13">
        <f>IFERROR(VLOOKUP(B:B,'Basic Price'!B:L,11,0),0)</f>
        <v>17.100000000000001</v>
      </c>
      <c r="K85" s="8">
        <f t="shared" si="6"/>
        <v>17.375000000000004</v>
      </c>
      <c r="L85" s="9">
        <f>IFERROR(VLOOKUP(B:B,'CLA 2 Price'!B:Q,16,0),0)</f>
        <v>17.38</v>
      </c>
      <c r="M85" s="8">
        <f t="shared" si="7"/>
        <v>17.514000000000003</v>
      </c>
      <c r="N85" s="9">
        <f>IFERROR(VLOOKUP(B:B,'CLB 3 Price'!B:Q,16,0),0)</f>
        <v>17.52</v>
      </c>
      <c r="O85" s="8">
        <v>18.348000000000003</v>
      </c>
      <c r="P85" s="9">
        <f>IFERROR(VLOOKUP(B:B,'Min Price'!B:N,13,0),0)</f>
        <v>19.139999999999997</v>
      </c>
      <c r="Q85" s="8">
        <v>18.765000000000001</v>
      </c>
      <c r="R85" s="10">
        <f>IFERROR(VLOOKUP(B:B,'Max Price'!B:J,9,0),0)</f>
        <v>19.579999999999998</v>
      </c>
    </row>
    <row r="86" spans="1:18" x14ac:dyDescent="0.2">
      <c r="B86" s="48" t="s">
        <v>109</v>
      </c>
      <c r="C86" s="50"/>
      <c r="H86" s="18">
        <v>33</v>
      </c>
      <c r="I86" s="8">
        <f t="shared" si="8"/>
        <v>40.589999999999996</v>
      </c>
      <c r="J86" s="13">
        <f>IFERROR(VLOOKUP(B:B,'Basic Price'!B:L,11,0),0)</f>
        <v>40.590000000000003</v>
      </c>
      <c r="K86" s="8">
        <f t="shared" si="6"/>
        <v>41.25</v>
      </c>
      <c r="L86" s="9">
        <f>IFERROR(VLOOKUP(B:B,'CLA 2 Price'!B:Q,16,0),0)</f>
        <v>41.25</v>
      </c>
      <c r="M86" s="8">
        <f t="shared" si="7"/>
        <v>41.58</v>
      </c>
      <c r="N86" s="9">
        <f>IFERROR(VLOOKUP(B:B,'CLB 3 Price'!B:Q,16,0),0)</f>
        <v>41.58</v>
      </c>
      <c r="O86" s="8">
        <v>43.56</v>
      </c>
      <c r="P86" s="9">
        <f>IFERROR(VLOOKUP(B:B,'Min Price'!B:N,13,0),0)</f>
        <v>43.559999999999995</v>
      </c>
      <c r="Q86" s="8">
        <v>44.550000000000004</v>
      </c>
      <c r="R86" s="10">
        <f>IFERROR(VLOOKUP(B:B,'Max Price'!B:J,9,0),0)</f>
        <v>44.55</v>
      </c>
    </row>
    <row r="87" spans="1:18" x14ac:dyDescent="0.2">
      <c r="B87" s="48" t="s">
        <v>97</v>
      </c>
      <c r="C87" s="50"/>
      <c r="H87" s="18">
        <v>6.2</v>
      </c>
      <c r="I87" s="8">
        <f t="shared" si="8"/>
        <v>7.6260000000000003</v>
      </c>
      <c r="J87" s="13">
        <f>IFERROR(VLOOKUP(B:B,'Basic Price'!B:L,11,0),0)</f>
        <v>7.63</v>
      </c>
      <c r="K87" s="8">
        <f t="shared" si="6"/>
        <v>7.75</v>
      </c>
      <c r="L87" s="9">
        <f>IFERROR(VLOOKUP(B:B,'CLA 2 Price'!B:Q,16,0),0)</f>
        <v>7.75</v>
      </c>
      <c r="M87" s="8">
        <f t="shared" si="7"/>
        <v>7.8120000000000003</v>
      </c>
      <c r="N87" s="9">
        <f>IFERROR(VLOOKUP(B:B,'CLB 3 Price'!B:Q,16,0),0)</f>
        <v>7.8100000000000005</v>
      </c>
      <c r="O87" s="8">
        <v>8.1840000000000011</v>
      </c>
      <c r="P87" s="9">
        <f>IFERROR(VLOOKUP(B:B,'Min Price'!B:N,13,0),0)</f>
        <v>8.7100000000000009</v>
      </c>
      <c r="Q87" s="8">
        <v>8.370000000000001</v>
      </c>
      <c r="R87" s="10">
        <f>IFERROR(VLOOKUP(B:B,'Max Price'!B:J,9,0),0)</f>
        <v>8.91</v>
      </c>
    </row>
    <row r="88" spans="1:18" x14ac:dyDescent="0.2">
      <c r="B88" s="48" t="s">
        <v>98</v>
      </c>
      <c r="C88" s="50"/>
      <c r="H88" s="18">
        <v>10.8</v>
      </c>
      <c r="I88" s="8">
        <f t="shared" si="8"/>
        <v>13.284000000000001</v>
      </c>
      <c r="J88" s="13">
        <f>IFERROR(VLOOKUP(B:B,'Basic Price'!B:L,11,0),0)</f>
        <v>13.28</v>
      </c>
      <c r="K88" s="8">
        <f t="shared" si="6"/>
        <v>13.5</v>
      </c>
      <c r="L88" s="9">
        <f>IFERROR(VLOOKUP(B:B,'CLA 2 Price'!B:Q,16,0),0)</f>
        <v>13.5</v>
      </c>
      <c r="M88" s="8">
        <f t="shared" si="7"/>
        <v>13.608000000000001</v>
      </c>
      <c r="N88" s="9">
        <f>IFERROR(VLOOKUP(B:B,'CLB 3 Price'!B:Q,16,0),0)</f>
        <v>13.61</v>
      </c>
      <c r="O88" s="8">
        <v>14.256000000000002</v>
      </c>
      <c r="P88" s="9">
        <f>IFERROR(VLOOKUP(B:B,'Min Price'!B:N,13,0),0)</f>
        <v>14.52</v>
      </c>
      <c r="Q88" s="8">
        <v>14.580000000000002</v>
      </c>
      <c r="R88" s="10">
        <f>IFERROR(VLOOKUP(B:B,'Max Price'!B:J,9,0),0)</f>
        <v>14.85</v>
      </c>
    </row>
    <row r="89" spans="1:18" x14ac:dyDescent="0.2">
      <c r="B89" s="48" t="s">
        <v>102</v>
      </c>
      <c r="C89" s="50"/>
      <c r="H89" s="18">
        <v>18.5</v>
      </c>
      <c r="I89" s="8">
        <f t="shared" si="8"/>
        <v>22.754999999999999</v>
      </c>
      <c r="J89" s="13">
        <f>IFERROR(VLOOKUP(B:B,'Basic Price'!B:L,11,0),0)</f>
        <v>22.76</v>
      </c>
      <c r="K89" s="8">
        <f t="shared" si="6"/>
        <v>23.125</v>
      </c>
      <c r="L89" s="9">
        <f>IFERROR(VLOOKUP(B:B,'CLA 2 Price'!B:Q,16,0),0)</f>
        <v>23.13</v>
      </c>
      <c r="M89" s="8">
        <f t="shared" si="7"/>
        <v>23.31</v>
      </c>
      <c r="N89" s="9">
        <f>IFERROR(VLOOKUP(B:B,'CLB 3 Price'!B:Q,16,0),0)</f>
        <v>23.32</v>
      </c>
      <c r="O89" s="8">
        <v>24.42</v>
      </c>
      <c r="P89" s="9">
        <f>IFERROR(VLOOKUP(B:B,'Min Price'!B:N,13,0),0)</f>
        <v>25.09</v>
      </c>
      <c r="Q89" s="8">
        <v>24.975000000000001</v>
      </c>
      <c r="R89" s="10">
        <f>IFERROR(VLOOKUP(B:B,'Max Price'!B:J,9,0),0)</f>
        <v>25.66</v>
      </c>
    </row>
    <row r="90" spans="1:18" x14ac:dyDescent="0.2">
      <c r="B90" s="48" t="s">
        <v>104</v>
      </c>
      <c r="C90" s="50"/>
      <c r="H90" s="18">
        <v>35</v>
      </c>
      <c r="I90" s="8">
        <f t="shared" si="8"/>
        <v>43.05</v>
      </c>
      <c r="J90" s="13">
        <f>IFERROR(VLOOKUP(B:B,'Basic Price'!B:L,11,0),0)</f>
        <v>43.05</v>
      </c>
      <c r="K90" s="8">
        <f t="shared" si="6"/>
        <v>43.75</v>
      </c>
      <c r="L90" s="9">
        <f>IFERROR(VLOOKUP(B:B,'CLA 2 Price'!B:Q,16,0),0)</f>
        <v>43.75</v>
      </c>
      <c r="M90" s="8">
        <f t="shared" si="7"/>
        <v>44.1</v>
      </c>
      <c r="N90" s="9">
        <f>IFERROR(VLOOKUP(B:B,'CLB 3 Price'!B:Q,16,0),0)</f>
        <v>44.1</v>
      </c>
      <c r="O90" s="8">
        <v>46.2</v>
      </c>
      <c r="P90" s="9">
        <f>IFERROR(VLOOKUP(B:B,'Min Price'!B:N,13,0),0)</f>
        <v>46.2</v>
      </c>
      <c r="Q90" s="8">
        <v>47.25</v>
      </c>
      <c r="R90" s="10">
        <f>IFERROR(VLOOKUP(B:B,'Max Price'!B:J,9,0),0)</f>
        <v>47.25</v>
      </c>
    </row>
    <row r="91" spans="1:18" x14ac:dyDescent="0.2">
      <c r="B91" s="48" t="s">
        <v>105</v>
      </c>
      <c r="C91" s="50"/>
      <c r="H91" s="18">
        <v>70</v>
      </c>
      <c r="I91" s="8">
        <f t="shared" si="8"/>
        <v>86.1</v>
      </c>
      <c r="J91" s="13">
        <f>IFERROR(VLOOKUP(B:B,'Basic Price'!B:L,11,0),0)</f>
        <v>86.1</v>
      </c>
      <c r="K91" s="8">
        <f t="shared" si="6"/>
        <v>87.5</v>
      </c>
      <c r="L91" s="9">
        <f>IFERROR(VLOOKUP(B:B,'CLA 2 Price'!B:Q,16,0),0)</f>
        <v>87.5</v>
      </c>
      <c r="M91" s="8">
        <f t="shared" si="7"/>
        <v>88.2</v>
      </c>
      <c r="N91" s="9">
        <f>IFERROR(VLOOKUP(B:B,'CLB 3 Price'!B:Q,16,0),0)</f>
        <v>88.2</v>
      </c>
      <c r="O91" s="8">
        <v>92.4</v>
      </c>
      <c r="P91" s="9">
        <f>IFERROR(VLOOKUP(B:B,'Min Price'!B:N,13,0),0)</f>
        <v>92.4</v>
      </c>
      <c r="Q91" s="8">
        <v>94.5</v>
      </c>
      <c r="R91" s="10">
        <f>IFERROR(VLOOKUP(B:B,'Max Price'!B:J,9,0),0)</f>
        <v>94.5</v>
      </c>
    </row>
    <row r="92" spans="1:18" x14ac:dyDescent="0.2">
      <c r="A92" s="34"/>
      <c r="B92" s="35" t="s">
        <v>110</v>
      </c>
      <c r="C92" s="36"/>
      <c r="D92" s="35"/>
      <c r="H92" s="18">
        <v>160</v>
      </c>
      <c r="I92" s="8">
        <f t="shared" si="8"/>
        <v>196.8</v>
      </c>
      <c r="J92" s="13">
        <f>IFERROR(VLOOKUP(B:B,'Basic Price'!B:L,11,0),0)</f>
        <v>196.8</v>
      </c>
      <c r="K92" s="8">
        <f t="shared" si="6"/>
        <v>200</v>
      </c>
      <c r="L92" s="9">
        <f>IFERROR(VLOOKUP(B:B,'CLA 2 Price'!B:Q,16,0),0)</f>
        <v>200</v>
      </c>
      <c r="M92" s="8">
        <f t="shared" si="7"/>
        <v>201.6</v>
      </c>
      <c r="N92" s="9">
        <f>IFERROR(VLOOKUP(B:B,'CLB 3 Price'!B:Q,16,0),0)</f>
        <v>201.6</v>
      </c>
      <c r="O92" s="8">
        <v>211.20000000000002</v>
      </c>
      <c r="P92" s="9">
        <f>IFERROR(VLOOKUP(B:B,'Min Price'!B:N,13,0),0)</f>
        <v>231</v>
      </c>
      <c r="Q92" s="8">
        <v>216</v>
      </c>
      <c r="R92" s="10">
        <f>IFERROR(VLOOKUP(B:B,'Max Price'!B:J,9,0),0)</f>
        <v>236.25</v>
      </c>
    </row>
    <row r="93" spans="1:18" x14ac:dyDescent="0.2">
      <c r="B93" s="48" t="s">
        <v>99</v>
      </c>
      <c r="C93" s="50"/>
      <c r="H93" s="18">
        <v>12</v>
      </c>
      <c r="I93" s="8">
        <f t="shared" si="8"/>
        <v>14.76</v>
      </c>
      <c r="J93" s="13">
        <f>IFERROR(VLOOKUP(B:B,'Basic Price'!B:L,11,0),0)</f>
        <v>14.76</v>
      </c>
      <c r="K93" s="8">
        <f t="shared" si="6"/>
        <v>15</v>
      </c>
      <c r="L93" s="9">
        <f>IFERROR(VLOOKUP(B:B,'CLA 2 Price'!B:Q,16,0),0)</f>
        <v>15</v>
      </c>
      <c r="M93" s="8">
        <f t="shared" si="7"/>
        <v>15.120000000000001</v>
      </c>
      <c r="N93" s="9">
        <f>IFERROR(VLOOKUP(B:B,'CLB 3 Price'!B:Q,16,0),0)</f>
        <v>15.120000000000001</v>
      </c>
      <c r="O93" s="8">
        <v>15.84</v>
      </c>
      <c r="P93" s="9">
        <f>IFERROR(VLOOKUP(B:B,'Min Price'!B:N,13,0),0)</f>
        <v>17.16</v>
      </c>
      <c r="Q93" s="8">
        <v>16.200000000000003</v>
      </c>
      <c r="R93" s="10">
        <f>IFERROR(VLOOKUP(B:B,'Max Price'!B:J,9,0),0)</f>
        <v>17.55</v>
      </c>
    </row>
    <row r="94" spans="1:18" x14ac:dyDescent="0.2">
      <c r="B94" s="48" t="s">
        <v>103</v>
      </c>
      <c r="C94" s="50"/>
      <c r="H94" s="18">
        <v>20</v>
      </c>
      <c r="I94" s="8">
        <f t="shared" si="8"/>
        <v>24.6</v>
      </c>
      <c r="J94" s="13">
        <f>IFERROR(VLOOKUP(B:B,'Basic Price'!B:L,11,0),0)</f>
        <v>24.6</v>
      </c>
      <c r="K94" s="8">
        <f t="shared" si="6"/>
        <v>25</v>
      </c>
      <c r="L94" s="9">
        <f>IFERROR(VLOOKUP(B:B,'CLA 2 Price'!B:Q,16,0),0)</f>
        <v>25</v>
      </c>
      <c r="M94" s="8">
        <f t="shared" si="7"/>
        <v>25.2</v>
      </c>
      <c r="N94" s="9">
        <f>IFERROR(VLOOKUP(B:B,'CLB 3 Price'!B:Q,16,0),0)</f>
        <v>25.200000000000003</v>
      </c>
      <c r="O94" s="8">
        <v>26.400000000000002</v>
      </c>
      <c r="P94" s="9">
        <f>IFERROR(VLOOKUP(B:B,'Min Price'!B:N,13,0),0)</f>
        <v>30.36</v>
      </c>
      <c r="Q94" s="8">
        <v>27</v>
      </c>
      <c r="R94" s="10">
        <f>IFERROR(VLOOKUP(B:B,'Max Price'!B:J,9,0),0)</f>
        <v>31.05</v>
      </c>
    </row>
    <row r="95" spans="1:18" x14ac:dyDescent="0.2">
      <c r="B95" s="48" t="s">
        <v>106</v>
      </c>
      <c r="C95" s="50"/>
      <c r="H95" s="18">
        <v>37.5</v>
      </c>
      <c r="I95" s="8">
        <f t="shared" si="8"/>
        <v>46.125</v>
      </c>
      <c r="J95" s="13">
        <f>IFERROR(VLOOKUP(B:B,'Basic Price'!B:L,11,0),0)</f>
        <v>46.13</v>
      </c>
      <c r="K95" s="8">
        <f t="shared" si="6"/>
        <v>46.875</v>
      </c>
      <c r="L95" s="9">
        <f>IFERROR(VLOOKUP(B:B,'CLA 2 Price'!B:Q,16,0),0)</f>
        <v>46.879999999999995</v>
      </c>
      <c r="M95" s="8">
        <f t="shared" si="7"/>
        <v>47.25</v>
      </c>
      <c r="N95" s="9">
        <f>IFERROR(VLOOKUP(B:B,'CLB 3 Price'!B:Q,16,0),0)</f>
        <v>47.26</v>
      </c>
      <c r="O95" s="8">
        <v>49.5</v>
      </c>
      <c r="P95" s="9">
        <f>IFERROR(VLOOKUP(B:B,'Min Price'!B:N,13,0),0)</f>
        <v>52.809999999999995</v>
      </c>
      <c r="Q95" s="8">
        <v>50.625</v>
      </c>
      <c r="R95" s="10">
        <f>IFERROR(VLOOKUP(B:B,'Max Price'!B:J,9,0),0)</f>
        <v>54.01</v>
      </c>
    </row>
    <row r="96" spans="1:18" x14ac:dyDescent="0.2">
      <c r="B96" s="48" t="s">
        <v>107</v>
      </c>
      <c r="C96" s="50"/>
      <c r="H96" s="18">
        <v>74</v>
      </c>
      <c r="I96" s="8">
        <f t="shared" si="8"/>
        <v>91.02</v>
      </c>
      <c r="J96" s="13">
        <f>IFERROR(VLOOKUP(B:B,'Basic Price'!B:L,11,0),0)</f>
        <v>91.02</v>
      </c>
      <c r="K96" s="8">
        <f t="shared" si="6"/>
        <v>92.5</v>
      </c>
      <c r="L96" s="9">
        <f>IFERROR(VLOOKUP(B:B,'CLA 2 Price'!B:Q,16,0),0)</f>
        <v>92.5</v>
      </c>
      <c r="M96" s="8">
        <f t="shared" si="7"/>
        <v>93.24</v>
      </c>
      <c r="N96" s="9">
        <f>IFERROR(VLOOKUP(B:B,'CLB 3 Price'!B:Q,16,0),0)</f>
        <v>93.24</v>
      </c>
      <c r="O96" s="8">
        <v>97.68</v>
      </c>
      <c r="P96" s="9">
        <f>IFERROR(VLOOKUP(B:B,'Min Price'!B:N,13,0),0)</f>
        <v>105.6</v>
      </c>
      <c r="Q96" s="8">
        <v>99.9</v>
      </c>
      <c r="R96" s="10">
        <f>IFERROR(VLOOKUP(B:B,'Max Price'!B:J,9,0),0)</f>
        <v>108</v>
      </c>
    </row>
    <row r="97" spans="2:18" x14ac:dyDescent="0.2">
      <c r="B97" s="48" t="s">
        <v>112</v>
      </c>
      <c r="H97" s="18">
        <v>1.8</v>
      </c>
      <c r="I97" s="8">
        <f t="shared" si="8"/>
        <v>2.214</v>
      </c>
      <c r="J97" s="13">
        <f>IFERROR(VLOOKUP(B:B,'Basic Price'!B:L,11,0),0)</f>
        <v>2.0299999999999998</v>
      </c>
      <c r="K97" s="8">
        <f t="shared" si="6"/>
        <v>2.25</v>
      </c>
      <c r="L97" s="9">
        <f>IFERROR(VLOOKUP(B:B,'CLA 2 Price'!B:Q,16,0),0)</f>
        <v>2.06</v>
      </c>
      <c r="M97" s="8">
        <f t="shared" si="7"/>
        <v>2.2680000000000002</v>
      </c>
      <c r="N97" s="9">
        <f>IFERROR(VLOOKUP(B:B,'CLB 3 Price'!B:Q,16,0),0)</f>
        <v>2.08</v>
      </c>
      <c r="O97" s="8">
        <v>2.1779999999999999</v>
      </c>
      <c r="P97" s="9">
        <f>IFERROR(VLOOKUP(B:B,'Min Price'!B:N,13,0),0)</f>
        <v>2.3800000000000003</v>
      </c>
      <c r="Q97" s="8">
        <v>2.2275</v>
      </c>
      <c r="R97" s="10">
        <f>IFERROR(VLOOKUP(B:B,'Max Price'!B:J,9,0),0)</f>
        <v>2.4300000000000002</v>
      </c>
    </row>
    <row r="98" spans="2:18" x14ac:dyDescent="0.2">
      <c r="B98" s="48" t="s">
        <v>113</v>
      </c>
      <c r="H98" s="18">
        <v>2.9</v>
      </c>
      <c r="I98" s="8">
        <f t="shared" si="8"/>
        <v>3.5669999999999997</v>
      </c>
      <c r="J98" s="13">
        <f>IFERROR(VLOOKUP(B:B,'Basic Price'!B:L,11,0),0)</f>
        <v>3.32</v>
      </c>
      <c r="K98" s="8">
        <f t="shared" si="6"/>
        <v>3.625</v>
      </c>
      <c r="L98" s="9">
        <f>IFERROR(VLOOKUP(B:B,'CLA 2 Price'!B:Q,16,0),0)</f>
        <v>3.38</v>
      </c>
      <c r="M98" s="8">
        <f t="shared" si="7"/>
        <v>3.6539999999999999</v>
      </c>
      <c r="N98" s="9">
        <f>IFERROR(VLOOKUP(B:B,'CLB 3 Price'!B:Q,16,0),0)</f>
        <v>3.4</v>
      </c>
      <c r="O98" s="8">
        <v>3.5639999999999996</v>
      </c>
      <c r="P98" s="9">
        <f>IFERROR(VLOOKUP(B:B,'Min Price'!B:N,13,0),0)</f>
        <v>3.7600000000000002</v>
      </c>
      <c r="Q98" s="8">
        <v>3.645</v>
      </c>
      <c r="R98" s="10">
        <f>IFERROR(VLOOKUP(B:B,'Max Price'!B:J,9,0),0)</f>
        <v>3.85</v>
      </c>
    </row>
    <row r="99" spans="2:18" x14ac:dyDescent="0.2">
      <c r="B99" s="48" t="s">
        <v>114</v>
      </c>
      <c r="H99" s="18">
        <v>5.4</v>
      </c>
      <c r="I99" s="8">
        <f t="shared" si="8"/>
        <v>6.6420000000000003</v>
      </c>
      <c r="J99" s="13">
        <f>IFERROR(VLOOKUP(B:B,'Basic Price'!B:L,11,0),0)</f>
        <v>6.52</v>
      </c>
      <c r="K99" s="8">
        <f t="shared" si="6"/>
        <v>6.75</v>
      </c>
      <c r="L99" s="9">
        <f>IFERROR(VLOOKUP(B:B,'CLA 2 Price'!B:Q,16,0),0)</f>
        <v>6.63</v>
      </c>
      <c r="M99" s="8">
        <f t="shared" si="7"/>
        <v>6.8040000000000003</v>
      </c>
      <c r="N99" s="9">
        <f>IFERROR(VLOOKUP(B:B,'CLB 3 Price'!B:Q,16,0),0)</f>
        <v>6.68</v>
      </c>
      <c r="O99" s="8">
        <v>6.9960000000000004</v>
      </c>
      <c r="P99" s="9">
        <f>IFERROR(VLOOKUP(B:B,'Min Price'!B:N,13,0),0)</f>
        <v>7.26</v>
      </c>
      <c r="Q99" s="8">
        <v>7.1550000000000002</v>
      </c>
      <c r="R99" s="10">
        <f>IFERROR(VLOOKUP(B:B,'Max Price'!B:J,9,0),0)</f>
        <v>7.43</v>
      </c>
    </row>
    <row r="100" spans="2:18" x14ac:dyDescent="0.2">
      <c r="B100" s="48" t="s">
        <v>129</v>
      </c>
      <c r="H100" s="18">
        <v>1.7</v>
      </c>
      <c r="I100" s="8">
        <f t="shared" si="8"/>
        <v>2.0909999999999997</v>
      </c>
      <c r="J100" s="13">
        <f>IFERROR(VLOOKUP(B:B,'Basic Price'!B:L,11,0),0)</f>
        <v>1.91</v>
      </c>
      <c r="K100" s="8">
        <f t="shared" si="6"/>
        <v>2.1249999999999996</v>
      </c>
      <c r="L100" s="9">
        <f>IFERROR(VLOOKUP(B:B,'CLA 2 Price'!B:Q,16,0),0)</f>
        <v>1.94</v>
      </c>
      <c r="M100" s="8">
        <f t="shared" si="7"/>
        <v>2.1419999999999995</v>
      </c>
      <c r="N100" s="9">
        <f>IFERROR(VLOOKUP(B:B,'CLB 3 Price'!B:Q,16,0),0)</f>
        <v>1.9599999999999997</v>
      </c>
      <c r="O100" s="8">
        <v>2.0459999999999998</v>
      </c>
      <c r="P100" s="9">
        <f>IFERROR(VLOOKUP(B:B,'Min Price'!B:N,13,0),0)</f>
        <v>2.25</v>
      </c>
      <c r="Q100" s="8">
        <v>2.0924999999999998</v>
      </c>
      <c r="R100" s="10">
        <f>IFERROR(VLOOKUP(B:B,'Max Price'!B:J,9,0),0)</f>
        <v>2.2999999999999998</v>
      </c>
    </row>
    <row r="101" spans="2:18" x14ac:dyDescent="0.2">
      <c r="B101" s="48" t="s">
        <v>130</v>
      </c>
      <c r="H101" s="18">
        <v>2.8</v>
      </c>
      <c r="I101" s="8">
        <f t="shared" si="8"/>
        <v>3.444</v>
      </c>
      <c r="J101" s="13">
        <f>IFERROR(VLOOKUP(B:B,'Basic Price'!B:L,11,0),0)</f>
        <v>3.2</v>
      </c>
      <c r="K101" s="8">
        <f t="shared" si="6"/>
        <v>3.5</v>
      </c>
      <c r="L101" s="9">
        <f>IFERROR(VLOOKUP(B:B,'CLA 2 Price'!B:Q,16,0),0)</f>
        <v>3.25</v>
      </c>
      <c r="M101" s="8">
        <f t="shared" ref="M101:M135" si="9">I101/1.23*1.26</f>
        <v>3.5279999999999996</v>
      </c>
      <c r="N101" s="9">
        <f>IFERROR(VLOOKUP(B:B,'CLB 3 Price'!B:Q,16,0),0)</f>
        <v>3.27</v>
      </c>
      <c r="O101" s="8">
        <v>3.4319999999999995</v>
      </c>
      <c r="P101" s="9">
        <f>IFERROR(VLOOKUP(B:B,'Min Price'!B:N,13,0),0)</f>
        <v>3.63</v>
      </c>
      <c r="Q101" s="8">
        <v>3.51</v>
      </c>
      <c r="R101" s="10">
        <f>IFERROR(VLOOKUP(B:B,'Max Price'!B:J,9,0),0)</f>
        <v>3.71</v>
      </c>
    </row>
    <row r="102" spans="2:18" x14ac:dyDescent="0.2">
      <c r="B102" s="48" t="s">
        <v>131</v>
      </c>
      <c r="H102" s="18">
        <v>5.3000000000000007</v>
      </c>
      <c r="I102" s="8">
        <f t="shared" si="8"/>
        <v>6.519000000000001</v>
      </c>
      <c r="J102" s="13">
        <f>IFERROR(VLOOKUP(B:B,'Basic Price'!B:L,11,0),0)</f>
        <v>6.4</v>
      </c>
      <c r="K102" s="8">
        <f t="shared" si="6"/>
        <v>6.6250000000000009</v>
      </c>
      <c r="L102" s="9">
        <f>IFERROR(VLOOKUP(B:B,'CLA 2 Price'!B:Q,16,0),0)</f>
        <v>6.5</v>
      </c>
      <c r="M102" s="8">
        <f t="shared" si="9"/>
        <v>6.6780000000000008</v>
      </c>
      <c r="N102" s="9">
        <f>IFERROR(VLOOKUP(B:B,'CLB 3 Price'!B:Q,16,0),0)</f>
        <v>6.55</v>
      </c>
      <c r="O102" s="8">
        <v>6.8640000000000008</v>
      </c>
      <c r="P102" s="9">
        <f>IFERROR(VLOOKUP(B:B,'Min Price'!B:N,13,0),0)</f>
        <v>7.13</v>
      </c>
      <c r="Q102" s="8">
        <v>7.0200000000000005</v>
      </c>
      <c r="R102" s="10">
        <f>IFERROR(VLOOKUP(B:B,'Max Price'!B:J,9,0),0)</f>
        <v>7.29</v>
      </c>
    </row>
    <row r="103" spans="2:18" x14ac:dyDescent="0.2">
      <c r="B103" s="51" t="s">
        <v>126</v>
      </c>
      <c r="C103" s="52"/>
      <c r="H103" s="18">
        <v>3.75</v>
      </c>
      <c r="I103" s="8">
        <f t="shared" si="8"/>
        <v>4.6124999999999998</v>
      </c>
      <c r="J103" s="13">
        <f>IFERROR(VLOOKUP(B:B,'Basic Price'!B:L,11,0),0)</f>
        <v>4.49</v>
      </c>
      <c r="K103" s="8">
        <f t="shared" si="6"/>
        <v>4.6875</v>
      </c>
      <c r="L103" s="9">
        <f>IFERROR(VLOOKUP(B:B,'CLA 2 Price'!B:Q,16,0),0)</f>
        <v>4.5600000000000005</v>
      </c>
      <c r="M103" s="8">
        <f t="shared" si="9"/>
        <v>4.7249999999999996</v>
      </c>
      <c r="N103" s="9">
        <f>IFERROR(VLOOKUP(B:B,'CLB 3 Price'!B:Q,16,0),0)</f>
        <v>4.5999999999999996</v>
      </c>
      <c r="O103" s="8">
        <v>4.8180000000000005</v>
      </c>
      <c r="P103" s="9">
        <f>IFERROR(VLOOKUP(B:B,'Min Price'!B:N,13,0),0)</f>
        <v>5.21</v>
      </c>
      <c r="Q103" s="8">
        <v>4.9275000000000002</v>
      </c>
      <c r="R103" s="10">
        <f>IFERROR(VLOOKUP(B:B,'Max Price'!B:J,9,0),0)</f>
        <v>5.33</v>
      </c>
    </row>
    <row r="104" spans="2:18" x14ac:dyDescent="0.2">
      <c r="B104" s="51" t="s">
        <v>127</v>
      </c>
      <c r="C104" s="52"/>
      <c r="H104" s="18">
        <v>4.4000000000000004</v>
      </c>
      <c r="I104" s="8">
        <f t="shared" si="8"/>
        <v>5.4119999999999999</v>
      </c>
      <c r="J104" s="13">
        <f>IFERROR(VLOOKUP(B:B,'Basic Price'!B:L,11,0),0)</f>
        <v>5.17</v>
      </c>
      <c r="K104" s="8">
        <f t="shared" si="6"/>
        <v>5.5</v>
      </c>
      <c r="L104" s="9">
        <f>IFERROR(VLOOKUP(B:B,'CLA 2 Price'!B:Q,16,0),0)</f>
        <v>5.25</v>
      </c>
      <c r="M104" s="8">
        <f t="shared" si="9"/>
        <v>5.5440000000000005</v>
      </c>
      <c r="N104" s="9">
        <f>IFERROR(VLOOKUP(B:B,'CLB 3 Price'!B:Q,16,0),0)</f>
        <v>5.3</v>
      </c>
      <c r="O104" s="8">
        <v>5.5439999999999996</v>
      </c>
      <c r="P104" s="9">
        <f>IFERROR(VLOOKUP(B:B,'Min Price'!B:N,13,0),0)</f>
        <v>5.68</v>
      </c>
      <c r="Q104" s="8">
        <v>5.669999999999999</v>
      </c>
      <c r="R104" s="10">
        <f>IFERROR(VLOOKUP(B:B,'Max Price'!B:J,9,0),0)</f>
        <v>5.81</v>
      </c>
    </row>
    <row r="105" spans="2:18" x14ac:dyDescent="0.2">
      <c r="B105" s="51" t="s">
        <v>128</v>
      </c>
      <c r="C105" s="52"/>
      <c r="H105" s="18">
        <v>6.9</v>
      </c>
      <c r="I105" s="8">
        <f t="shared" si="8"/>
        <v>8.4870000000000001</v>
      </c>
      <c r="J105" s="13">
        <f>IFERROR(VLOOKUP(B:B,'Basic Price'!B:L,11,0),0)</f>
        <v>8.36</v>
      </c>
      <c r="K105" s="8">
        <f t="shared" si="6"/>
        <v>8.625</v>
      </c>
      <c r="L105" s="9">
        <f>IFERROR(VLOOKUP(B:B,'CLA 2 Price'!B:Q,16,0),0)</f>
        <v>8.5</v>
      </c>
      <c r="M105" s="8">
        <f t="shared" si="9"/>
        <v>8.6940000000000008</v>
      </c>
      <c r="N105" s="9">
        <f>IFERROR(VLOOKUP(B:B,'CLB 3 Price'!B:Q,16,0),0)</f>
        <v>8.5699999999999985</v>
      </c>
      <c r="O105" s="8">
        <v>8.9760000000000009</v>
      </c>
      <c r="P105" s="9">
        <f>IFERROR(VLOOKUP(B:B,'Min Price'!B:N,13,0),0)</f>
        <v>9.2399999999999984</v>
      </c>
      <c r="Q105" s="8">
        <v>9.1800000000000015</v>
      </c>
      <c r="R105" s="10">
        <f>IFERROR(VLOOKUP(B:B,'Max Price'!B:J,9,0),0)</f>
        <v>9.4499999999999993</v>
      </c>
    </row>
    <row r="106" spans="2:18" x14ac:dyDescent="0.2">
      <c r="B106" s="51" t="s">
        <v>146</v>
      </c>
      <c r="C106" s="52"/>
      <c r="H106" s="18">
        <v>13.4</v>
      </c>
      <c r="I106" s="8">
        <f t="shared" si="8"/>
        <v>16.481999999999999</v>
      </c>
      <c r="J106" s="13">
        <f>IFERROR(VLOOKUP(B:B,'Basic Price'!B:L,11,0),0)</f>
        <v>16.48</v>
      </c>
      <c r="K106" s="8">
        <f t="shared" si="6"/>
        <v>16.75</v>
      </c>
      <c r="L106" s="9">
        <f>IFERROR(VLOOKUP(B:B,'CLA 2 Price'!B:Q,16,0),0)</f>
        <v>16.75</v>
      </c>
      <c r="M106" s="8">
        <f t="shared" si="9"/>
        <v>16.884</v>
      </c>
      <c r="N106" s="9">
        <f>IFERROR(VLOOKUP(B:B,'CLB 3 Price'!B:Q,16,0),0)</f>
        <v>16.880000000000003</v>
      </c>
      <c r="O106" s="8">
        <v>17.688000000000002</v>
      </c>
      <c r="P106" s="9">
        <f>IFERROR(VLOOKUP(B:B,'Min Price'!B:N,13,0),0)</f>
        <v>18.740000000000002</v>
      </c>
      <c r="Q106" s="8">
        <v>18.090000000000003</v>
      </c>
      <c r="R106" s="10">
        <f>IFERROR(VLOOKUP(B:B,'Max Price'!B:J,9,0),0)</f>
        <v>19.170000000000002</v>
      </c>
    </row>
    <row r="107" spans="2:18" x14ac:dyDescent="0.2">
      <c r="B107" s="48" t="s">
        <v>147</v>
      </c>
      <c r="H107" s="18">
        <v>0</v>
      </c>
      <c r="I107" s="8">
        <v>14</v>
      </c>
      <c r="J107" s="13">
        <f>IFERROR(VLOOKUP(B:B,'Basic Price'!B:L,11,0),0)</f>
        <v>14</v>
      </c>
      <c r="K107" s="8">
        <f t="shared" si="6"/>
        <v>14.227642276422765</v>
      </c>
      <c r="L107" s="9">
        <f>IFERROR(VLOOKUP(B:B,'CLA 2 Price'!B:Q,16,0),0)</f>
        <v>14.229999999999999</v>
      </c>
      <c r="M107" s="8">
        <f t="shared" si="9"/>
        <v>14.341463414634147</v>
      </c>
      <c r="N107" s="9">
        <f>IFERROR(VLOOKUP(B:B,'CLB 3 Price'!B:Q,16,0),0)</f>
        <v>14.349999999999998</v>
      </c>
      <c r="O107" s="8">
        <v>15.708000000000002</v>
      </c>
      <c r="P107" s="9">
        <f>IFERROR(VLOOKUP(B:B,'Min Price'!B:N,13,0),0)</f>
        <v>16.77</v>
      </c>
      <c r="Q107" s="8">
        <v>16.065000000000001</v>
      </c>
      <c r="R107" s="10">
        <f>IFERROR(VLOOKUP(B:B,'Max Price'!B:J,9,0),0)</f>
        <v>17.149999999999999</v>
      </c>
    </row>
    <row r="108" spans="2:18" x14ac:dyDescent="0.2">
      <c r="B108" s="48" t="s">
        <v>120</v>
      </c>
      <c r="C108" s="50"/>
      <c r="H108" s="18">
        <v>2.7</v>
      </c>
      <c r="I108" s="8">
        <f t="shared" ref="I108:I124" si="10">H108*1.23</f>
        <v>3.3210000000000002</v>
      </c>
      <c r="J108" s="13">
        <f>IFERROR(VLOOKUP(B:B,'Basic Price'!B:L,11,0),0)</f>
        <v>3.2</v>
      </c>
      <c r="K108" s="8">
        <f t="shared" si="6"/>
        <v>3.375</v>
      </c>
      <c r="L108" s="9">
        <f>IFERROR(VLOOKUP(B:B,'CLA 2 Price'!B:Q,16,0),0)</f>
        <v>3.25</v>
      </c>
      <c r="M108" s="8">
        <f t="shared" si="9"/>
        <v>3.4020000000000001</v>
      </c>
      <c r="N108" s="9">
        <f>IFERROR(VLOOKUP(B:B,'CLB 3 Price'!B:Q,16,0),0)</f>
        <v>3.28</v>
      </c>
      <c r="O108" s="8">
        <v>3.4320000000000004</v>
      </c>
      <c r="P108" s="9">
        <f>IFERROR(VLOOKUP(B:B,'Min Price'!B:N,13,0),0)</f>
        <v>3.4299999999999997</v>
      </c>
      <c r="Q108" s="8">
        <v>3.5100000000000002</v>
      </c>
      <c r="R108" s="10">
        <f>IFERROR(VLOOKUP(B:B,'Max Price'!B:J,9,0),0)</f>
        <v>3.51</v>
      </c>
    </row>
    <row r="109" spans="2:18" x14ac:dyDescent="0.2">
      <c r="B109" s="48" t="s">
        <v>121</v>
      </c>
      <c r="C109" s="50"/>
      <c r="H109" s="18">
        <v>3</v>
      </c>
      <c r="I109" s="8">
        <f t="shared" si="10"/>
        <v>3.69</v>
      </c>
      <c r="J109" s="13">
        <f>IFERROR(VLOOKUP(B:B,'Basic Price'!B:L,11,0),0)</f>
        <v>3.44</v>
      </c>
      <c r="K109" s="8">
        <f t="shared" si="6"/>
        <v>3.75</v>
      </c>
      <c r="L109" s="9">
        <f>IFERROR(VLOOKUP(B:B,'CLA 2 Price'!B:Q,16,0),0)</f>
        <v>3.49</v>
      </c>
      <c r="M109" s="8">
        <f t="shared" si="9"/>
        <v>3.7800000000000002</v>
      </c>
      <c r="N109" s="9">
        <f>IFERROR(VLOOKUP(B:B,'CLB 3 Price'!B:Q,16,0),0)</f>
        <v>3.52</v>
      </c>
      <c r="O109" s="8">
        <v>3.6959999999999997</v>
      </c>
      <c r="P109" s="9">
        <f>IFERROR(VLOOKUP(B:B,'Min Price'!B:N,13,0),0)</f>
        <v>3.8200000000000003</v>
      </c>
      <c r="Q109" s="8">
        <v>3.78</v>
      </c>
      <c r="R109" s="10">
        <f>IFERROR(VLOOKUP(B:B,'Max Price'!B:J,9,0),0)</f>
        <v>3.91</v>
      </c>
    </row>
    <row r="110" spans="2:18" x14ac:dyDescent="0.2">
      <c r="B110" s="48" t="s">
        <v>122</v>
      </c>
      <c r="C110" s="50"/>
      <c r="H110" s="18">
        <v>5.5</v>
      </c>
      <c r="I110" s="8">
        <f t="shared" si="10"/>
        <v>6.7649999999999997</v>
      </c>
      <c r="J110" s="13">
        <f>IFERROR(VLOOKUP(B:B,'Basic Price'!B:L,11,0),0)</f>
        <v>6.64</v>
      </c>
      <c r="K110" s="8">
        <f t="shared" si="6"/>
        <v>6.875</v>
      </c>
      <c r="L110" s="9">
        <f>IFERROR(VLOOKUP(B:B,'CLA 2 Price'!B:Q,16,0),0)</f>
        <v>6.75</v>
      </c>
      <c r="M110" s="8">
        <f t="shared" si="9"/>
        <v>6.93</v>
      </c>
      <c r="N110" s="9">
        <f>IFERROR(VLOOKUP(B:B,'CLB 3 Price'!B:Q,16,0),0)</f>
        <v>6.8</v>
      </c>
      <c r="O110" s="8">
        <v>7.128000000000001</v>
      </c>
      <c r="P110" s="9">
        <f>IFERROR(VLOOKUP(B:B,'Min Price'!B:N,13,0),0)</f>
        <v>7.39</v>
      </c>
      <c r="Q110" s="8">
        <v>7.2900000000000009</v>
      </c>
      <c r="R110" s="10">
        <f>IFERROR(VLOOKUP(B:B,'Max Price'!B:J,9,0),0)</f>
        <v>7.56</v>
      </c>
    </row>
    <row r="111" spans="2:18" x14ac:dyDescent="0.2">
      <c r="B111" s="48" t="s">
        <v>144</v>
      </c>
      <c r="C111" s="50"/>
      <c r="H111" s="18">
        <v>12</v>
      </c>
      <c r="I111" s="8">
        <f t="shared" si="10"/>
        <v>14.76</v>
      </c>
      <c r="J111" s="13">
        <f>IFERROR(VLOOKUP(B:B,'Basic Price'!B:L,11,0),0)</f>
        <v>14.76</v>
      </c>
      <c r="K111" s="8">
        <f t="shared" si="6"/>
        <v>15</v>
      </c>
      <c r="L111" s="9">
        <f>IFERROR(VLOOKUP(B:B,'CLA 2 Price'!B:Q,16,0),0)</f>
        <v>15.000000000000002</v>
      </c>
      <c r="M111" s="8">
        <f t="shared" si="9"/>
        <v>15.120000000000001</v>
      </c>
      <c r="N111" s="9">
        <f>IFERROR(VLOOKUP(B:B,'CLB 3 Price'!B:Q,16,0),0)</f>
        <v>15.120000000000001</v>
      </c>
      <c r="O111" s="8">
        <v>15.84</v>
      </c>
      <c r="P111" s="9">
        <f>IFERROR(VLOOKUP(B:B,'Min Price'!B:N,13,0),0)</f>
        <v>16.900000000000002</v>
      </c>
      <c r="Q111" s="8">
        <v>16.200000000000003</v>
      </c>
      <c r="R111" s="10">
        <f>IFERROR(VLOOKUP(B:B,'Max Price'!B:J,9,0),0)</f>
        <v>17.28</v>
      </c>
    </row>
    <row r="112" spans="2:18" x14ac:dyDescent="0.2">
      <c r="B112" s="48" t="s">
        <v>145</v>
      </c>
      <c r="C112" s="50"/>
      <c r="H112" s="18">
        <v>32.5</v>
      </c>
      <c r="I112" s="8">
        <f t="shared" si="10"/>
        <v>39.975000000000001</v>
      </c>
      <c r="J112" s="13">
        <f>IFERROR(VLOOKUP(B:B,'Basic Price'!B:L,11,0),0)</f>
        <v>39.979999999999997</v>
      </c>
      <c r="K112" s="8">
        <f t="shared" si="6"/>
        <v>40.625</v>
      </c>
      <c r="L112" s="9">
        <f>IFERROR(VLOOKUP(B:B,'CLA 2 Price'!B:Q,16,0),0)</f>
        <v>40.629999999999995</v>
      </c>
      <c r="M112" s="8">
        <f t="shared" si="9"/>
        <v>40.950000000000003</v>
      </c>
      <c r="N112" s="9">
        <f>IFERROR(VLOOKUP(B:B,'CLB 3 Price'!B:Q,16,0),0)</f>
        <v>40.96</v>
      </c>
      <c r="O112" s="8">
        <v>42.9</v>
      </c>
      <c r="P112" s="9">
        <f>IFERROR(VLOOKUP(B:B,'Min Price'!B:N,13,0),0)</f>
        <v>46.21</v>
      </c>
      <c r="Q112" s="8">
        <v>43.875</v>
      </c>
      <c r="R112" s="10">
        <f>IFERROR(VLOOKUP(B:B,'Max Price'!B:J,9,0),0)</f>
        <v>47.26</v>
      </c>
    </row>
    <row r="113" spans="1:18" x14ac:dyDescent="0.2">
      <c r="B113" s="48" t="s">
        <v>137</v>
      </c>
      <c r="C113" s="50"/>
      <c r="H113" s="18">
        <v>2.6</v>
      </c>
      <c r="I113" s="8">
        <f t="shared" si="10"/>
        <v>3.198</v>
      </c>
      <c r="J113" s="13">
        <f>IFERROR(VLOOKUP(B:B,'Basic Price'!B:L,11,0),0)</f>
        <v>3.08</v>
      </c>
      <c r="K113" s="8">
        <f t="shared" si="6"/>
        <v>3.25</v>
      </c>
      <c r="L113" s="9">
        <f>IFERROR(VLOOKUP(B:B,'CLA 2 Price'!B:Q,16,0),0)</f>
        <v>3.13</v>
      </c>
      <c r="M113" s="8">
        <f t="shared" si="9"/>
        <v>3.2760000000000002</v>
      </c>
      <c r="N113" s="9">
        <f>IFERROR(VLOOKUP(B:B,'CLB 3 Price'!B:Q,16,0),0)</f>
        <v>3.15</v>
      </c>
      <c r="O113" s="8">
        <v>3.3000000000000003</v>
      </c>
      <c r="P113" s="9">
        <f>IFERROR(VLOOKUP(B:B,'Min Price'!B:N,13,0),0)</f>
        <v>3.31</v>
      </c>
      <c r="Q113" s="8">
        <v>3.375</v>
      </c>
      <c r="R113" s="10">
        <f>IFERROR(VLOOKUP(B:B,'Max Price'!B:J,9,0),0)</f>
        <v>3.38</v>
      </c>
    </row>
    <row r="114" spans="1:18" x14ac:dyDescent="0.2">
      <c r="B114" s="48" t="s">
        <v>138</v>
      </c>
      <c r="C114" s="50"/>
      <c r="H114" s="18">
        <v>2.9</v>
      </c>
      <c r="I114" s="8">
        <f t="shared" si="10"/>
        <v>3.5669999999999997</v>
      </c>
      <c r="J114" s="13">
        <f>IFERROR(VLOOKUP(B:B,'Basic Price'!B:L,11,0),0)</f>
        <v>3.32</v>
      </c>
      <c r="K114" s="8">
        <f t="shared" si="6"/>
        <v>3.625</v>
      </c>
      <c r="L114" s="9">
        <f>IFERROR(VLOOKUP(B:B,'CLA 2 Price'!B:Q,16,0),0)</f>
        <v>3.3699999999999997</v>
      </c>
      <c r="M114" s="8">
        <f t="shared" si="9"/>
        <v>3.6539999999999999</v>
      </c>
      <c r="N114" s="9">
        <f>IFERROR(VLOOKUP(B:B,'CLB 3 Price'!B:Q,16,0),0)</f>
        <v>3.4</v>
      </c>
      <c r="O114" s="8">
        <v>3.5639999999999996</v>
      </c>
      <c r="P114" s="9">
        <f>IFERROR(VLOOKUP(B:B,'Min Price'!B:N,13,0),0)</f>
        <v>3.6999999999999997</v>
      </c>
      <c r="Q114" s="8">
        <v>3.645</v>
      </c>
      <c r="R114" s="10">
        <f>IFERROR(VLOOKUP(B:B,'Max Price'!B:J,9,0),0)</f>
        <v>3.78</v>
      </c>
    </row>
    <row r="115" spans="1:18" x14ac:dyDescent="0.2">
      <c r="B115" s="48" t="s">
        <v>139</v>
      </c>
      <c r="C115" s="50"/>
      <c r="H115" s="18">
        <v>5.4</v>
      </c>
      <c r="I115" s="8">
        <f t="shared" si="10"/>
        <v>6.6420000000000003</v>
      </c>
      <c r="J115" s="13">
        <f>IFERROR(VLOOKUP(B:B,'Basic Price'!B:L,11,0),0)</f>
        <v>6.52</v>
      </c>
      <c r="K115" s="8">
        <f t="shared" si="6"/>
        <v>6.75</v>
      </c>
      <c r="L115" s="9">
        <f>IFERROR(VLOOKUP(B:B,'CLA 2 Price'!B:Q,16,0),0)</f>
        <v>6.63</v>
      </c>
      <c r="M115" s="8">
        <f t="shared" si="9"/>
        <v>6.8040000000000003</v>
      </c>
      <c r="N115" s="9">
        <f>IFERROR(VLOOKUP(B:B,'CLB 3 Price'!B:Q,16,0),0)</f>
        <v>6.68</v>
      </c>
      <c r="O115" s="8">
        <v>6.9960000000000013</v>
      </c>
      <c r="P115" s="9">
        <f>IFERROR(VLOOKUP(B:B,'Min Price'!B:N,13,0),0)</f>
        <v>7.26</v>
      </c>
      <c r="Q115" s="8">
        <v>7.1550000000000011</v>
      </c>
      <c r="R115" s="10">
        <f>IFERROR(VLOOKUP(B:B,'Max Price'!B:J,9,0),0)</f>
        <v>7.43</v>
      </c>
    </row>
    <row r="116" spans="1:18" x14ac:dyDescent="0.2">
      <c r="B116" s="48" t="s">
        <v>150</v>
      </c>
      <c r="C116" s="50"/>
      <c r="H116" s="18">
        <v>11.9</v>
      </c>
      <c r="I116" s="8">
        <f t="shared" si="10"/>
        <v>14.637</v>
      </c>
      <c r="J116" s="13">
        <f>IFERROR(VLOOKUP(B:B,'Basic Price'!B:L,11,0),0)</f>
        <v>14.64</v>
      </c>
      <c r="K116" s="8">
        <f t="shared" si="6"/>
        <v>14.875</v>
      </c>
      <c r="L116" s="9">
        <f>IFERROR(VLOOKUP(B:B,'CLA 2 Price'!B:Q,16,0),0)</f>
        <v>14.879999999999999</v>
      </c>
      <c r="M116" s="8">
        <f t="shared" si="9"/>
        <v>14.994</v>
      </c>
      <c r="N116" s="9">
        <f>IFERROR(VLOOKUP(B:B,'CLB 3 Price'!B:Q,16,0),0)</f>
        <v>14.999999999999998</v>
      </c>
      <c r="O116" s="8">
        <v>15.708000000000002</v>
      </c>
      <c r="P116" s="9">
        <f>IFERROR(VLOOKUP(B:B,'Min Price'!B:N,13,0),0)</f>
        <v>16.77</v>
      </c>
      <c r="Q116" s="8">
        <v>16.065000000000001</v>
      </c>
      <c r="R116" s="10">
        <f>IFERROR(VLOOKUP(B:B,'Max Price'!B:J,9,0),0)</f>
        <v>17.149999999999999</v>
      </c>
    </row>
    <row r="117" spans="1:18" x14ac:dyDescent="0.2">
      <c r="B117" s="48" t="s">
        <v>149</v>
      </c>
      <c r="C117" s="50"/>
      <c r="H117" s="18">
        <v>32.4</v>
      </c>
      <c r="I117" s="8">
        <f t="shared" si="10"/>
        <v>39.851999999999997</v>
      </c>
      <c r="J117" s="13">
        <f>IFERROR(VLOOKUP(B:B,'Basic Price'!B:L,11,0),0)</f>
        <v>39.85</v>
      </c>
      <c r="K117" s="8">
        <f t="shared" si="6"/>
        <v>40.5</v>
      </c>
      <c r="L117" s="9">
        <f>IFERROR(VLOOKUP(B:B,'CLA 2 Price'!B:Q,16,0),0)</f>
        <v>40.49</v>
      </c>
      <c r="M117" s="8">
        <f t="shared" si="9"/>
        <v>40.823999999999998</v>
      </c>
      <c r="N117" s="9">
        <f>IFERROR(VLOOKUP(B:B,'CLB 3 Price'!B:Q,16,0),0)</f>
        <v>40.82</v>
      </c>
      <c r="O117" s="8">
        <v>42.768000000000001</v>
      </c>
      <c r="P117" s="9">
        <f>IFERROR(VLOOKUP(B:B,'Min Price'!B:N,13,0),0)</f>
        <v>46.06</v>
      </c>
      <c r="Q117" s="8">
        <v>43.74</v>
      </c>
      <c r="R117" s="10">
        <f>IFERROR(VLOOKUP(B:B,'Max Price'!B:J,9,0),0)</f>
        <v>47.11</v>
      </c>
    </row>
    <row r="118" spans="1:18" x14ac:dyDescent="0.2">
      <c r="B118" s="48" t="s">
        <v>115</v>
      </c>
      <c r="H118" s="18">
        <v>5.5</v>
      </c>
      <c r="I118" s="8">
        <f t="shared" si="10"/>
        <v>6.7649999999999997</v>
      </c>
      <c r="J118" s="13">
        <f>IFERROR(VLOOKUP(B:B,'Basic Price'!B:L,11,0),0)</f>
        <v>6.77</v>
      </c>
      <c r="K118" s="8">
        <f t="shared" si="6"/>
        <v>6.875</v>
      </c>
      <c r="L118" s="9">
        <f>IFERROR(VLOOKUP(B:B,'CLA 2 Price'!B:Q,16,0),0)</f>
        <v>6.88</v>
      </c>
      <c r="M118" s="8">
        <f t="shared" si="9"/>
        <v>6.93</v>
      </c>
      <c r="N118" s="9">
        <f>IFERROR(VLOOKUP(B:B,'CLB 3 Price'!B:Q,16,0),0)</f>
        <v>6.93</v>
      </c>
      <c r="O118" s="8">
        <v>7.2600000000000007</v>
      </c>
      <c r="P118" s="9">
        <f>IFERROR(VLOOKUP(B:B,'Min Price'!B:N,13,0),0)</f>
        <v>7.26</v>
      </c>
      <c r="Q118" s="8">
        <v>7.4250000000000007</v>
      </c>
      <c r="R118" s="10">
        <f>IFERROR(VLOOKUP(B:B,'Max Price'!B:J,9,0),0)</f>
        <v>7.43</v>
      </c>
    </row>
    <row r="119" spans="1:18" x14ac:dyDescent="0.2">
      <c r="B119" s="48" t="s">
        <v>116</v>
      </c>
      <c r="H119" s="18">
        <v>10.7</v>
      </c>
      <c r="I119" s="8">
        <f t="shared" si="10"/>
        <v>13.161</v>
      </c>
      <c r="J119" s="13">
        <f>IFERROR(VLOOKUP(B:B,'Basic Price'!B:L,11,0),0)</f>
        <v>13.16</v>
      </c>
      <c r="K119" s="8">
        <f t="shared" si="6"/>
        <v>13.375</v>
      </c>
      <c r="L119" s="9">
        <f>IFERROR(VLOOKUP(B:B,'CLA 2 Price'!B:Q,16,0),0)</f>
        <v>13.37</v>
      </c>
      <c r="M119" s="8">
        <f t="shared" si="9"/>
        <v>13.481999999999999</v>
      </c>
      <c r="N119" s="9">
        <f>IFERROR(VLOOKUP(B:B,'CLB 3 Price'!B:Q,16,0),0)</f>
        <v>13.48</v>
      </c>
      <c r="O119" s="8">
        <v>14.124000000000001</v>
      </c>
      <c r="P119" s="9">
        <f>IFERROR(VLOOKUP(B:B,'Min Price'!B:N,13,0),0)</f>
        <v>14.12</v>
      </c>
      <c r="Q119" s="8">
        <v>14.445</v>
      </c>
      <c r="R119" s="10">
        <f>IFERROR(VLOOKUP(B:B,'Max Price'!B:J,9,0),0)</f>
        <v>14.44</v>
      </c>
    </row>
    <row r="120" spans="1:18" x14ac:dyDescent="0.2">
      <c r="B120" s="48" t="s">
        <v>143</v>
      </c>
      <c r="H120" s="18">
        <v>23</v>
      </c>
      <c r="I120" s="8">
        <f t="shared" si="10"/>
        <v>28.29</v>
      </c>
      <c r="J120" s="13">
        <f>IFERROR(VLOOKUP(B:B,'Basic Price'!B:L,11,0),0)</f>
        <v>28.29</v>
      </c>
      <c r="K120" s="8">
        <f t="shared" si="6"/>
        <v>28.75</v>
      </c>
      <c r="L120" s="9">
        <f>IFERROR(VLOOKUP(B:B,'CLA 2 Price'!B:Q,16,0),0)</f>
        <v>28.75</v>
      </c>
      <c r="M120" s="8">
        <f t="shared" si="9"/>
        <v>28.98</v>
      </c>
      <c r="N120" s="9">
        <f>IFERROR(VLOOKUP(B:B,'CLB 3 Price'!B:Q,16,0),0)</f>
        <v>28.98</v>
      </c>
      <c r="O120" s="8">
        <v>30.360000000000003</v>
      </c>
      <c r="P120" s="9">
        <f>IFERROR(VLOOKUP(B:B,'Min Price'!B:N,13,0),0)</f>
        <v>30.36</v>
      </c>
      <c r="Q120" s="8">
        <v>31.05</v>
      </c>
      <c r="R120" s="10">
        <f>IFERROR(VLOOKUP(B:B,'Max Price'!B:J,9,0),0)</f>
        <v>31.05</v>
      </c>
    </row>
    <row r="121" spans="1:18" x14ac:dyDescent="0.2">
      <c r="B121" s="48" t="s">
        <v>132</v>
      </c>
      <c r="H121" s="18">
        <v>5.4</v>
      </c>
      <c r="I121" s="8">
        <f t="shared" si="10"/>
        <v>6.6420000000000003</v>
      </c>
      <c r="J121" s="13">
        <f>IFERROR(VLOOKUP(B:B,'Basic Price'!B:L,11,0),0)</f>
        <v>6.64</v>
      </c>
      <c r="K121" s="8">
        <f t="shared" si="6"/>
        <v>6.75</v>
      </c>
      <c r="L121" s="9">
        <f>IFERROR(VLOOKUP(B:B,'CLA 2 Price'!B:Q,16,0),0)</f>
        <v>6.75</v>
      </c>
      <c r="M121" s="8">
        <f t="shared" si="9"/>
        <v>6.8040000000000003</v>
      </c>
      <c r="N121" s="9">
        <f>IFERROR(VLOOKUP(B:B,'CLB 3 Price'!B:Q,16,0),0)</f>
        <v>6.8</v>
      </c>
      <c r="O121" s="8">
        <v>7.128000000000001</v>
      </c>
      <c r="P121" s="9">
        <f>IFERROR(VLOOKUP(B:B,'Min Price'!B:N,13,0),0)</f>
        <v>7.13</v>
      </c>
      <c r="Q121" s="8">
        <v>7.2900000000000009</v>
      </c>
      <c r="R121" s="10">
        <f>IFERROR(VLOOKUP(B:B,'Max Price'!B:J,9,0),0)</f>
        <v>7.29</v>
      </c>
    </row>
    <row r="122" spans="1:18" x14ac:dyDescent="0.2">
      <c r="B122" s="48" t="s">
        <v>133</v>
      </c>
      <c r="H122" s="18">
        <v>10.6</v>
      </c>
      <c r="I122" s="8">
        <f t="shared" si="10"/>
        <v>13.038</v>
      </c>
      <c r="J122" s="13">
        <f>IFERROR(VLOOKUP(B:B,'Basic Price'!B:L,11,0),0)</f>
        <v>13.04</v>
      </c>
      <c r="K122" s="8">
        <f t="shared" si="6"/>
        <v>13.25</v>
      </c>
      <c r="L122" s="9">
        <f>IFERROR(VLOOKUP(B:B,'CLA 2 Price'!B:Q,16,0),0)</f>
        <v>13.25</v>
      </c>
      <c r="M122" s="8">
        <f t="shared" si="9"/>
        <v>13.356</v>
      </c>
      <c r="N122" s="9">
        <f>IFERROR(VLOOKUP(B:B,'CLB 3 Price'!B:Q,16,0),0)</f>
        <v>13.360000000000001</v>
      </c>
      <c r="O122" s="8">
        <v>13.992000000000001</v>
      </c>
      <c r="P122" s="9">
        <f>IFERROR(VLOOKUP(B:B,'Min Price'!B:N,13,0),0)</f>
        <v>13.99</v>
      </c>
      <c r="Q122" s="8">
        <v>14.31</v>
      </c>
      <c r="R122" s="10">
        <f>IFERROR(VLOOKUP(B:B,'Max Price'!B:J,9,0),0)</f>
        <v>14.31</v>
      </c>
    </row>
    <row r="123" spans="1:18" x14ac:dyDescent="0.2">
      <c r="A123" s="40"/>
      <c r="B123" s="40" t="s">
        <v>148</v>
      </c>
      <c r="C123" s="41"/>
      <c r="D123" s="40"/>
      <c r="H123" s="18">
        <v>22.9</v>
      </c>
      <c r="I123" s="8">
        <f t="shared" si="10"/>
        <v>28.166999999999998</v>
      </c>
      <c r="J123" s="13">
        <f>IFERROR(VLOOKUP(B:B,'Basic Price'!B:L,11,0),0)</f>
        <v>28.17</v>
      </c>
      <c r="K123" s="8">
        <f t="shared" si="6"/>
        <v>28.625</v>
      </c>
      <c r="L123" s="9">
        <f>IFERROR(VLOOKUP(B:B,'CLA 2 Price'!B:Q,16,0),0)</f>
        <v>28.630000000000003</v>
      </c>
      <c r="M123" s="8">
        <f t="shared" si="9"/>
        <v>28.853999999999999</v>
      </c>
      <c r="N123" s="9">
        <f>IFERROR(VLOOKUP(B:B,'CLB 3 Price'!B:Q,16,0),0)</f>
        <v>28.860000000000003</v>
      </c>
      <c r="O123" s="8">
        <v>30.227999999999998</v>
      </c>
      <c r="P123" s="9">
        <f>IFERROR(VLOOKUP(B:B,'Min Price'!B:N,13,0),0)</f>
        <v>30.23</v>
      </c>
      <c r="Q123" s="8">
        <v>30.914999999999999</v>
      </c>
      <c r="R123" s="10">
        <f>IFERROR(VLOOKUP(B:B,'Max Price'!B:J,9,0),0)</f>
        <v>30.92</v>
      </c>
    </row>
    <row r="124" spans="1:18" x14ac:dyDescent="0.2">
      <c r="A124" s="34"/>
      <c r="B124" s="35" t="s">
        <v>124</v>
      </c>
      <c r="C124" s="36"/>
      <c r="D124" s="35"/>
      <c r="H124" s="18">
        <v>6.5</v>
      </c>
      <c r="I124" s="8">
        <f t="shared" si="10"/>
        <v>7.9950000000000001</v>
      </c>
      <c r="J124" s="13">
        <f>IFERROR(VLOOKUP(B:B,'Basic Price'!B:L,11,0),0)</f>
        <v>8</v>
      </c>
      <c r="K124" s="8">
        <f t="shared" si="6"/>
        <v>8.125</v>
      </c>
      <c r="L124" s="9">
        <f>IFERROR(VLOOKUP(B:B,'CLA 2 Price'!B:Q,16,0),0)</f>
        <v>8.129999999999999</v>
      </c>
      <c r="M124" s="8">
        <f t="shared" si="9"/>
        <v>8.19</v>
      </c>
      <c r="N124" s="9">
        <f>IFERROR(VLOOKUP(B:B,'CLB 3 Price'!B:Q,16,0),0)</f>
        <v>8.1999999999999993</v>
      </c>
      <c r="O124" s="8">
        <v>8.58</v>
      </c>
      <c r="P124" s="9">
        <f>IFERROR(VLOOKUP(B:B,'Min Price'!B:N,13,0),0)</f>
        <v>8.51</v>
      </c>
      <c r="Q124" s="8">
        <v>8.7750000000000004</v>
      </c>
      <c r="R124" s="10">
        <f>IFERROR(VLOOKUP(B:B,'Max Price'!B:J,9,0),0)</f>
        <v>8.76</v>
      </c>
    </row>
    <row r="125" spans="1:18" x14ac:dyDescent="0.2">
      <c r="B125" s="48" t="s">
        <v>117</v>
      </c>
      <c r="H125" s="18">
        <v>0</v>
      </c>
      <c r="I125" s="8">
        <v>7</v>
      </c>
      <c r="J125" s="13">
        <f>IFERROR(VLOOKUP(B:B,'Basic Price'!B:L,11,0),0)</f>
        <v>7</v>
      </c>
      <c r="K125" s="8">
        <f t="shared" si="6"/>
        <v>7.1138211382113825</v>
      </c>
      <c r="L125" s="9">
        <f>IFERROR(VLOOKUP(B:B,'CLA 2 Price'!B:Q,16,0),0)</f>
        <v>7.1199999999999992</v>
      </c>
      <c r="M125" s="8">
        <f t="shared" si="9"/>
        <v>7.1707317073170733</v>
      </c>
      <c r="N125" s="9">
        <f>IFERROR(VLOOKUP(B:B,'CLB 3 Price'!B:Q,16,0),0)</f>
        <v>7.18</v>
      </c>
      <c r="O125" s="8">
        <v>14.520000000000001</v>
      </c>
      <c r="P125" s="9">
        <f>IFERROR(VLOOKUP(B:B,'Min Price'!B:N,13,0),0)</f>
        <v>15.19</v>
      </c>
      <c r="Q125" s="8">
        <v>14.850000000000001</v>
      </c>
      <c r="R125" s="10">
        <f>IFERROR(VLOOKUP(B:B,'Max Price'!B:J,9,0),0)</f>
        <v>15.53</v>
      </c>
    </row>
    <row r="126" spans="1:18" x14ac:dyDescent="0.2">
      <c r="A126" s="34"/>
      <c r="B126" s="35" t="s">
        <v>125</v>
      </c>
      <c r="C126" s="36"/>
      <c r="D126" s="35"/>
      <c r="H126" s="18">
        <v>12.5</v>
      </c>
      <c r="I126" s="8">
        <f>H126*1.23</f>
        <v>15.375</v>
      </c>
      <c r="J126" s="13">
        <f>IFERROR(VLOOKUP(B:B,'Basic Price'!B:L,11,0),0)</f>
        <v>15.38</v>
      </c>
      <c r="K126" s="8">
        <f t="shared" si="6"/>
        <v>15.625</v>
      </c>
      <c r="L126" s="9">
        <f>IFERROR(VLOOKUP(B:B,'CLA 2 Price'!B:Q,16,0),0)</f>
        <v>15.629999999999999</v>
      </c>
      <c r="M126" s="8">
        <f t="shared" si="9"/>
        <v>15.75</v>
      </c>
      <c r="N126" s="9">
        <f>IFERROR(VLOOKUP(B:B,'CLB 3 Price'!B:Q,16,0),0)</f>
        <v>15.75</v>
      </c>
      <c r="O126" s="8">
        <v>16.5</v>
      </c>
      <c r="P126" s="9">
        <f>IFERROR(VLOOKUP(B:B,'Min Price'!B:N,13,0),0)</f>
        <v>15.899999999999999</v>
      </c>
      <c r="Q126" s="8">
        <v>16.875</v>
      </c>
      <c r="R126" s="10">
        <f>IFERROR(VLOOKUP(B:B,'Max Price'!B:J,9,0),0)</f>
        <v>16.2</v>
      </c>
    </row>
    <row r="127" spans="1:18" x14ac:dyDescent="0.2">
      <c r="A127" s="40"/>
      <c r="B127" s="48" t="s">
        <v>118</v>
      </c>
      <c r="H127" s="18">
        <v>11</v>
      </c>
      <c r="I127" s="8">
        <f>H127*1.23</f>
        <v>13.53</v>
      </c>
      <c r="J127" s="13">
        <f>IFERROR(VLOOKUP(B:B,'Basic Price'!B:L,11,0),0)</f>
        <v>13.53</v>
      </c>
      <c r="K127" s="8">
        <f t="shared" si="6"/>
        <v>13.75</v>
      </c>
      <c r="L127" s="9">
        <f>IFERROR(VLOOKUP(B:B,'CLA 2 Price'!B:Q,16,0),0)</f>
        <v>13.75</v>
      </c>
      <c r="M127" s="8">
        <f t="shared" si="9"/>
        <v>13.86</v>
      </c>
      <c r="N127" s="9">
        <f>IFERROR(VLOOKUP(B:B,'CLB 3 Price'!B:Q,16,0),0)</f>
        <v>13.86</v>
      </c>
      <c r="O127" s="8">
        <v>14.520000000000001</v>
      </c>
      <c r="P127" s="9">
        <f>IFERROR(VLOOKUP(B:B,'Min Price'!B:N,13,0),0)</f>
        <v>15.19</v>
      </c>
      <c r="Q127" s="8">
        <v>14.850000000000001</v>
      </c>
      <c r="R127" s="10">
        <f>IFERROR(VLOOKUP(B:B,'Max Price'!B:J,9,0),0)</f>
        <v>15.53</v>
      </c>
    </row>
    <row r="128" spans="1:18" x14ac:dyDescent="0.2">
      <c r="B128" s="48" t="s">
        <v>119</v>
      </c>
      <c r="H128" s="18">
        <v>23</v>
      </c>
      <c r="I128" s="8">
        <f>H128*1.23</f>
        <v>28.29</v>
      </c>
      <c r="J128" s="13">
        <f>IFERROR(VLOOKUP(B:B,'Basic Price'!B:L,11,0),0)</f>
        <v>28.29</v>
      </c>
      <c r="K128" s="8">
        <f t="shared" si="6"/>
        <v>28.75</v>
      </c>
      <c r="L128" s="9">
        <f>IFERROR(VLOOKUP(B:B,'CLA 2 Price'!B:Q,16,0),0)</f>
        <v>28.75</v>
      </c>
      <c r="M128" s="8">
        <f t="shared" si="9"/>
        <v>28.98</v>
      </c>
      <c r="N128" s="9">
        <f>IFERROR(VLOOKUP(B:B,'CLB 3 Price'!B:Q,16,0),0)</f>
        <v>28.979999999999997</v>
      </c>
      <c r="O128" s="8">
        <v>30.360000000000003</v>
      </c>
      <c r="P128" s="9">
        <f>IFERROR(VLOOKUP(B:B,'Min Price'!B:N,13,0),0)</f>
        <v>31.68</v>
      </c>
      <c r="Q128" s="8">
        <v>31.05</v>
      </c>
      <c r="R128" s="10">
        <f>IFERROR(VLOOKUP(B:B,'Max Price'!B:J,9,0),0)</f>
        <v>32.4</v>
      </c>
    </row>
    <row r="129" spans="1:18" x14ac:dyDescent="0.2">
      <c r="A129" s="40"/>
      <c r="B129" s="53" t="s">
        <v>123</v>
      </c>
      <c r="C129" s="50"/>
      <c r="H129" s="18">
        <v>65</v>
      </c>
      <c r="I129" s="8">
        <f>H129*1.23</f>
        <v>79.95</v>
      </c>
      <c r="J129" s="13">
        <f>IFERROR(VLOOKUP(B:B,'Basic Price'!B:L,11,0),0)</f>
        <v>79.95</v>
      </c>
      <c r="K129" s="8">
        <f t="shared" si="6"/>
        <v>81.25</v>
      </c>
      <c r="L129" s="9">
        <f>IFERROR(VLOOKUP(B:B,'CLA 2 Price'!B:Q,16,0),0)</f>
        <v>81.25</v>
      </c>
      <c r="M129" s="8">
        <f t="shared" si="9"/>
        <v>81.900000000000006</v>
      </c>
      <c r="N129" s="9">
        <f>IFERROR(VLOOKUP(B:B,'CLB 3 Price'!B:Q,16,0),0)</f>
        <v>81.900000000000006</v>
      </c>
      <c r="O129" s="8">
        <v>85.8</v>
      </c>
      <c r="P129" s="9">
        <f>IFERROR(VLOOKUP(B:B,'Min Price'!B:N,13,0),0)</f>
        <v>99</v>
      </c>
      <c r="Q129" s="8">
        <v>87.75</v>
      </c>
      <c r="R129" s="10">
        <f>IFERROR(VLOOKUP(B:B,'Max Price'!B:J,9,0),0)</f>
        <v>101.25</v>
      </c>
    </row>
    <row r="130" spans="1:18" x14ac:dyDescent="0.2">
      <c r="A130" s="34"/>
      <c r="B130" s="35" t="s">
        <v>141</v>
      </c>
      <c r="C130" s="36"/>
      <c r="D130" s="35"/>
      <c r="H130" s="18">
        <v>6.4</v>
      </c>
      <c r="I130" s="8">
        <f>H130*1.23</f>
        <v>7.8719999999999999</v>
      </c>
      <c r="J130" s="13">
        <f>IFERROR(VLOOKUP(B:B,'Basic Price'!B:L,11,0),0)</f>
        <v>7.87</v>
      </c>
      <c r="K130" s="8">
        <f t="shared" si="6"/>
        <v>8</v>
      </c>
      <c r="L130" s="9">
        <f>IFERROR(VLOOKUP(B:B,'CLA 2 Price'!B:Q,16,0),0)</f>
        <v>8</v>
      </c>
      <c r="M130" s="8">
        <f t="shared" si="9"/>
        <v>8.0640000000000001</v>
      </c>
      <c r="N130" s="9">
        <f>IFERROR(VLOOKUP(B:B,'CLB 3 Price'!B:Q,16,0),0)</f>
        <v>8.06</v>
      </c>
      <c r="O130" s="8">
        <v>8.4480000000000004</v>
      </c>
      <c r="P130" s="9">
        <f>IFERROR(VLOOKUP(B:B,'Min Price'!B:N,13,0),0)</f>
        <v>8.1999999999999993</v>
      </c>
      <c r="Q130" s="8">
        <v>8.64</v>
      </c>
      <c r="R130" s="10">
        <f>IFERROR(VLOOKUP(B:B,'Max Price'!B:J,9,0),0)</f>
        <v>8.35</v>
      </c>
    </row>
    <row r="131" spans="1:18" x14ac:dyDescent="0.2">
      <c r="B131" s="48" t="s">
        <v>134</v>
      </c>
      <c r="H131" s="18">
        <v>0</v>
      </c>
      <c r="I131" s="8">
        <v>6.87</v>
      </c>
      <c r="J131" s="13">
        <f>IFERROR(VLOOKUP(B:B,'Basic Price'!B:L,11,0),0)</f>
        <v>6.87</v>
      </c>
      <c r="K131" s="8">
        <f t="shared" si="6"/>
        <v>6.9817073170731714</v>
      </c>
      <c r="L131" s="9">
        <f>IFERROR(VLOOKUP(B:B,'CLA 2 Price'!B:Q,16,0),0)</f>
        <v>6.98</v>
      </c>
      <c r="M131" s="8">
        <f t="shared" si="9"/>
        <v>7.0375609756097566</v>
      </c>
      <c r="N131" s="9">
        <f>IFERROR(VLOOKUP(B:B,'CLB 3 Price'!B:Q,16,0),0)</f>
        <v>7.0400000000000009</v>
      </c>
      <c r="O131" s="8">
        <v>14.388000000000002</v>
      </c>
      <c r="P131" s="9">
        <f>IFERROR(VLOOKUP(B:B,'Min Price'!B:N,13,0),0)</f>
        <v>15.05</v>
      </c>
      <c r="Q131" s="8">
        <v>14.715000000000002</v>
      </c>
      <c r="R131" s="10">
        <f>IFERROR(VLOOKUP(B:B,'Max Price'!B:J,9,0),0)</f>
        <v>15.39</v>
      </c>
    </row>
    <row r="132" spans="1:18" x14ac:dyDescent="0.2">
      <c r="A132" s="34"/>
      <c r="B132" s="35" t="s">
        <v>142</v>
      </c>
      <c r="C132" s="36"/>
      <c r="D132" s="35"/>
      <c r="H132" s="18">
        <v>12.4</v>
      </c>
      <c r="I132" s="8">
        <f>H132*1.23</f>
        <v>15.252000000000001</v>
      </c>
      <c r="J132" s="13">
        <f>IFERROR(VLOOKUP(B:B,'Basic Price'!B:L,11,0),0)</f>
        <v>15.25</v>
      </c>
      <c r="K132" s="8">
        <f t="shared" si="6"/>
        <v>15.5</v>
      </c>
      <c r="L132" s="9">
        <f>IFERROR(VLOOKUP(B:B,'CLA 2 Price'!B:Q,16,0),0)</f>
        <v>15.5</v>
      </c>
      <c r="M132" s="8">
        <f t="shared" si="9"/>
        <v>15.624000000000001</v>
      </c>
      <c r="N132" s="9">
        <f>IFERROR(VLOOKUP(B:B,'CLB 3 Price'!B:Q,16,0),0)</f>
        <v>15.62</v>
      </c>
      <c r="O132" s="8">
        <v>16.368000000000002</v>
      </c>
      <c r="P132" s="9">
        <f>IFERROR(VLOOKUP(B:B,'Min Price'!B:N,13,0),0)</f>
        <v>15.75</v>
      </c>
      <c r="Q132" s="8">
        <v>16.740000000000002</v>
      </c>
      <c r="R132" s="10">
        <f>IFERROR(VLOOKUP(B:B,'Max Price'!B:J,9,0),0)</f>
        <v>15.95</v>
      </c>
    </row>
    <row r="133" spans="1:18" x14ac:dyDescent="0.2">
      <c r="A133" s="40"/>
      <c r="B133" s="48" t="s">
        <v>135</v>
      </c>
      <c r="H133" s="18">
        <v>10.9</v>
      </c>
      <c r="I133" s="8">
        <f>H133*1.23</f>
        <v>13.407</v>
      </c>
      <c r="J133" s="13">
        <f>IFERROR(VLOOKUP(B:B,'Basic Price'!B:L,11,0),0)</f>
        <v>13.41</v>
      </c>
      <c r="K133" s="8">
        <f t="shared" ref="K133:K135" si="11">I133/1.23*1.25</f>
        <v>13.625</v>
      </c>
      <c r="L133" s="9">
        <f>IFERROR(VLOOKUP(B:B,'CLA 2 Price'!B:Q,16,0),0)</f>
        <v>13.620000000000001</v>
      </c>
      <c r="M133" s="8">
        <f t="shared" si="9"/>
        <v>13.734</v>
      </c>
      <c r="N133" s="9">
        <f>IFERROR(VLOOKUP(B:B,'CLB 3 Price'!B:Q,16,0),0)</f>
        <v>13.73</v>
      </c>
      <c r="O133" s="8">
        <v>14.388000000000002</v>
      </c>
      <c r="P133" s="9">
        <f>IFERROR(VLOOKUP(B:B,'Min Price'!B:N,13,0),0)</f>
        <v>15.05</v>
      </c>
      <c r="Q133" s="8">
        <v>14.715000000000002</v>
      </c>
      <c r="R133" s="10">
        <f>IFERROR(VLOOKUP(B:B,'Max Price'!B:J,9,0),0)</f>
        <v>15.39</v>
      </c>
    </row>
    <row r="134" spans="1:18" x14ac:dyDescent="0.2">
      <c r="B134" s="48" t="s">
        <v>136</v>
      </c>
      <c r="H134" s="18">
        <v>22.9</v>
      </c>
      <c r="I134" s="8">
        <f>H134*1.23</f>
        <v>28.166999999999998</v>
      </c>
      <c r="J134" s="13">
        <f>IFERROR(VLOOKUP(B:B,'Basic Price'!B:L,11,0),0)</f>
        <v>28.17</v>
      </c>
      <c r="K134" s="8">
        <f t="shared" si="11"/>
        <v>28.625</v>
      </c>
      <c r="L134" s="9">
        <f>IFERROR(VLOOKUP(B:B,'CLA 2 Price'!B:Q,16,0),0)</f>
        <v>28.630000000000003</v>
      </c>
      <c r="M134" s="8">
        <f t="shared" si="9"/>
        <v>28.853999999999999</v>
      </c>
      <c r="N134" s="9">
        <f>IFERROR(VLOOKUP(B:B,'CLB 3 Price'!B:Q,16,0),0)</f>
        <v>28.860000000000003</v>
      </c>
      <c r="O134" s="8">
        <v>30.227999999999998</v>
      </c>
      <c r="P134" s="9">
        <f>IFERROR(VLOOKUP(B:B,'Min Price'!B:N,13,0),0)</f>
        <v>31.550000000000004</v>
      </c>
      <c r="Q134" s="8">
        <v>30.914999999999999</v>
      </c>
      <c r="R134" s="10">
        <f>IFERROR(VLOOKUP(B:B,'Max Price'!B:J,9,0),0)</f>
        <v>32.270000000000003</v>
      </c>
    </row>
    <row r="135" spans="1:18" x14ac:dyDescent="0.2">
      <c r="A135" s="40"/>
      <c r="B135" s="53" t="s">
        <v>140</v>
      </c>
      <c r="C135" s="50"/>
      <c r="H135" s="18">
        <v>64.900000000000006</v>
      </c>
      <c r="I135" s="8">
        <f>H135*1.23</f>
        <v>79.827000000000012</v>
      </c>
      <c r="J135" s="13">
        <f>IFERROR(VLOOKUP(B:B,'Basic Price'!B:L,11,0),0)</f>
        <v>79.83</v>
      </c>
      <c r="K135" s="8">
        <f t="shared" si="11"/>
        <v>81.125</v>
      </c>
      <c r="L135" s="9">
        <f>IFERROR(VLOOKUP(B:B,'CLA 2 Price'!B:Q,16,0),0)</f>
        <v>81.13000000000001</v>
      </c>
      <c r="M135" s="8">
        <f t="shared" si="9"/>
        <v>81.774000000000001</v>
      </c>
      <c r="N135" s="9">
        <f>IFERROR(VLOOKUP(B:B,'CLB 3 Price'!B:Q,16,0),0)</f>
        <v>81.78</v>
      </c>
      <c r="O135" s="8">
        <v>85.668000000000006</v>
      </c>
      <c r="P135" s="9">
        <f>IFERROR(VLOOKUP(B:B,'Min Price'!B:N,13,0),0)</f>
        <v>98.87</v>
      </c>
      <c r="Q135" s="8">
        <v>87.615000000000009</v>
      </c>
      <c r="R135" s="10">
        <f>IFERROR(VLOOKUP(B:B,'Max Price'!B:J,9,0),0)</f>
        <v>101.12</v>
      </c>
    </row>
  </sheetData>
  <mergeCells count="11">
    <mergeCell ref="Q2:Q3"/>
    <mergeCell ref="R2:R3"/>
    <mergeCell ref="M2:M3"/>
    <mergeCell ref="N2:N3"/>
    <mergeCell ref="O2:O3"/>
    <mergeCell ref="P2:P3"/>
    <mergeCell ref="H1:H3"/>
    <mergeCell ref="I2:I3"/>
    <mergeCell ref="J2:J3"/>
    <mergeCell ref="K2:K3"/>
    <mergeCell ref="L2:L3"/>
  </mergeCells>
  <conditionalFormatting sqref="M3 J3:K3 O3 J2:P2 H1 H5:R1048576">
    <cfRule type="cellIs" dxfId="79" priority="99" operator="equal">
      <formula>0</formula>
    </cfRule>
  </conditionalFormatting>
  <conditionalFormatting sqref="A118:D123 A64:G69 A42:G50 A62:G62 E63:G63 E11:G11 A97:G102 A30:G39 B28:G29 D26:G27 A40 D40:G40 D129:G129 A103:A106 A12:G18 I3:K3 O3 D135:G135 A125:G125 E83:G91 A2:G8 A54:G56 G57 F58:G60 A131:G131 A133:A135 B133:G134 A127:A129 B127:G128 B23:G25 E51:G53 A71:G82 A107:G107 E93:G96 E103:G106 E108:G124 E126:G126 E130:G130 E132:G132 M3 I2:P2 A136:G1048576 I4:R1048576">
    <cfRule type="cellIs" dxfId="78" priority="97" operator="lessThan">
      <formula>0</formula>
    </cfRule>
  </conditionalFormatting>
  <conditionalFormatting sqref="I2:I3">
    <cfRule type="cellIs" dxfId="77" priority="95" operator="equal">
      <formula>0</formula>
    </cfRule>
  </conditionalFormatting>
  <conditionalFormatting sqref="A118:D123 A64:G69 A42:G50 A62:G62 E63:G63 E11:G11 A97:G102 A30:G39 B28:G29 D26:G27 A40 D40:G40 D129:G129 A103:A106 A12:G18 I3:K3 O3 D135:G135 A125:G125 E83:G91 A2:G8 A54:G56 G57 F58:G60 A131:G131 A133:A135 B133:G134 A127:A129 B127:G128 B23:G25 E51:G53 A71:G82 A107:G107 E93:G96 E103:G106 E108:G124 E126:G126 E130:G130 E132:G132 M3 I2:P2 A136:G1048576 I4:R1048576">
    <cfRule type="cellIs" dxfId="76" priority="94" operator="equal">
      <formula>#N/A</formula>
    </cfRule>
  </conditionalFormatting>
  <conditionalFormatting sqref="D90">
    <cfRule type="duplicateValues" dxfId="75" priority="102"/>
    <cfRule type="duplicateValues" dxfId="74" priority="103"/>
  </conditionalFormatting>
  <conditionalFormatting sqref="D83:D89 D91 D93:D96">
    <cfRule type="duplicateValues" dxfId="73" priority="114"/>
    <cfRule type="duplicateValues" dxfId="72" priority="115"/>
  </conditionalFormatting>
  <conditionalFormatting sqref="D11">
    <cfRule type="duplicateValues" dxfId="71" priority="92"/>
    <cfRule type="duplicateValues" dxfId="70" priority="93"/>
  </conditionalFormatting>
  <conditionalFormatting sqref="D108">
    <cfRule type="duplicateValues" dxfId="69" priority="90"/>
    <cfRule type="duplicateValues" dxfId="68" priority="91"/>
  </conditionalFormatting>
  <conditionalFormatting sqref="D109:D110">
    <cfRule type="duplicateValues" dxfId="67" priority="88"/>
    <cfRule type="duplicateValues" dxfId="66" priority="89"/>
  </conditionalFormatting>
  <conditionalFormatting sqref="D111:D112 D103:D106">
    <cfRule type="duplicateValues" dxfId="65" priority="86"/>
    <cfRule type="duplicateValues" dxfId="64" priority="87"/>
  </conditionalFormatting>
  <conditionalFormatting sqref="D113:D115">
    <cfRule type="duplicateValues" dxfId="63" priority="84"/>
    <cfRule type="duplicateValues" dxfId="62" priority="85"/>
  </conditionalFormatting>
  <conditionalFormatting sqref="D116:D117">
    <cfRule type="duplicateValues" dxfId="61" priority="82"/>
    <cfRule type="duplicateValues" dxfId="60" priority="83"/>
  </conditionalFormatting>
  <conditionalFormatting sqref="D63">
    <cfRule type="duplicateValues" dxfId="59" priority="74"/>
    <cfRule type="duplicateValues" dxfId="58" priority="75"/>
  </conditionalFormatting>
  <conditionalFormatting sqref="D19">
    <cfRule type="duplicateValues" dxfId="57" priority="62"/>
    <cfRule type="duplicateValues" dxfId="56" priority="63"/>
  </conditionalFormatting>
  <conditionalFormatting sqref="D20">
    <cfRule type="duplicateValues" dxfId="55" priority="60"/>
    <cfRule type="duplicateValues" dxfId="54" priority="61"/>
  </conditionalFormatting>
  <conditionalFormatting sqref="D21:D22">
    <cfRule type="duplicateValues" dxfId="53" priority="58"/>
    <cfRule type="duplicateValues" dxfId="52" priority="59"/>
  </conditionalFormatting>
  <conditionalFormatting sqref="F22">
    <cfRule type="cellIs" dxfId="51" priority="55" operator="lessThan">
      <formula>0</formula>
    </cfRule>
  </conditionalFormatting>
  <conditionalFormatting sqref="F22">
    <cfRule type="cellIs" dxfId="50" priority="54" operator="equal">
      <formula>#N/A</formula>
    </cfRule>
  </conditionalFormatting>
  <conditionalFormatting sqref="Q3 Q2:R2">
    <cfRule type="cellIs" dxfId="49" priority="21" operator="equal">
      <formula>0</formula>
    </cfRule>
  </conditionalFormatting>
  <conditionalFormatting sqref="Q3 Q2:R2">
    <cfRule type="cellIs" dxfId="48" priority="19" operator="lessThan">
      <formula>0</formula>
    </cfRule>
  </conditionalFormatting>
  <conditionalFormatting sqref="Q3 Q2:R2">
    <cfRule type="cellIs" dxfId="47" priority="18" operator="equal">
      <formula>#N/A</formula>
    </cfRule>
  </conditionalFormatting>
  <conditionalFormatting sqref="E92 G92">
    <cfRule type="cellIs" dxfId="46" priority="17" operator="lessThan">
      <formula>0</formula>
    </cfRule>
  </conditionalFormatting>
  <conditionalFormatting sqref="E92 G92">
    <cfRule type="cellIs" dxfId="45" priority="16" operator="equal">
      <formula>#N/A</formula>
    </cfRule>
  </conditionalFormatting>
  <conditionalFormatting sqref="F92">
    <cfRule type="cellIs" dxfId="44" priority="15" operator="lessThan">
      <formula>0</formula>
    </cfRule>
  </conditionalFormatting>
  <conditionalFormatting sqref="F92">
    <cfRule type="cellIs" dxfId="43" priority="14" operator="equal">
      <formula>#N/A</formula>
    </cfRule>
  </conditionalFormatting>
  <conditionalFormatting sqref="H1">
    <cfRule type="cellIs" dxfId="42" priority="13" operator="equal">
      <formula>0</formula>
    </cfRule>
  </conditionalFormatting>
  <conditionalFormatting sqref="D12:D18 D62 D64:D69 D118:D123 D23:D40 D107 D2:D8 D42:D56 D71:D91 D93:D102 D131 D133:D1048576 D125 D127:D129">
    <cfRule type="duplicateValues" dxfId="41" priority="143"/>
  </conditionalFormatting>
  <conditionalFormatting sqref="J5:R135">
    <cfRule type="expression" dxfId="40" priority="1">
      <formula>(ROUND(I5,2)&lt;&gt;J5)*(J$2&lt;&gt;"Price")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37"/>
  <sheetViews>
    <sheetView workbookViewId="0">
      <selection activeCell="E28" sqref="E28"/>
    </sheetView>
  </sheetViews>
  <sheetFormatPr defaultRowHeight="15" x14ac:dyDescent="0.25"/>
  <cols>
    <col min="1" max="1" width="9.140625" style="16"/>
    <col min="2" max="2" width="12.28515625" style="39" customWidth="1"/>
    <col min="3" max="3" width="12.85546875" style="12" customWidth="1"/>
    <col min="4" max="4" width="17.42578125" style="39" customWidth="1"/>
    <col min="5" max="5" width="25.28515625" style="39" customWidth="1"/>
    <col min="6" max="6" width="12.28515625" style="39" customWidth="1"/>
    <col min="7" max="7" width="22.85546875" style="39" customWidth="1"/>
    <col min="8" max="8" width="7" style="37" customWidth="1"/>
    <col min="9" max="9" width="7.28515625" style="37" customWidth="1"/>
    <col min="10" max="10" width="6" style="37" customWidth="1"/>
    <col min="11" max="11" width="6.42578125" style="37" customWidth="1"/>
    <col min="12" max="12" width="9.140625" style="18" customWidth="1"/>
  </cols>
  <sheetData>
    <row r="1" spans="1:12" x14ac:dyDescent="0.25">
      <c r="A1" s="20"/>
      <c r="B1" s="21"/>
      <c r="C1" s="22"/>
      <c r="D1" s="21"/>
      <c r="E1" s="21"/>
      <c r="F1" s="21"/>
      <c r="G1" s="21"/>
      <c r="H1" s="97" t="s">
        <v>6</v>
      </c>
      <c r="I1" s="100" t="s">
        <v>7</v>
      </c>
      <c r="J1" s="100" t="s">
        <v>8</v>
      </c>
      <c r="K1" s="100" t="s">
        <v>9</v>
      </c>
      <c r="L1" s="60" t="s">
        <v>4</v>
      </c>
    </row>
    <row r="2" spans="1:12" x14ac:dyDescent="0.25">
      <c r="A2" s="23"/>
      <c r="B2" s="24"/>
      <c r="C2" s="25"/>
      <c r="D2" s="24"/>
      <c r="E2" s="24"/>
      <c r="F2" s="26"/>
      <c r="G2" s="26"/>
      <c r="H2" s="98"/>
      <c r="I2" s="101"/>
      <c r="J2" s="101"/>
      <c r="K2" s="101"/>
      <c r="L2" s="103" t="s">
        <v>10</v>
      </c>
    </row>
    <row r="3" spans="1:12" ht="15.75" thickBot="1" x14ac:dyDescent="0.3">
      <c r="A3" s="27" t="s">
        <v>11</v>
      </c>
      <c r="B3" s="28" t="s">
        <v>12</v>
      </c>
      <c r="C3" s="29" t="s">
        <v>13</v>
      </c>
      <c r="D3" s="28" t="s">
        <v>14</v>
      </c>
      <c r="E3" s="28" t="s">
        <v>15</v>
      </c>
      <c r="F3" s="30" t="s">
        <v>16</v>
      </c>
      <c r="G3" s="30" t="s">
        <v>17</v>
      </c>
      <c r="H3" s="99"/>
      <c r="I3" s="102"/>
      <c r="J3" s="102"/>
      <c r="K3" s="102"/>
      <c r="L3" s="104"/>
    </row>
    <row r="4" spans="1:12" x14ac:dyDescent="0.25">
      <c r="A4" s="31"/>
      <c r="B4" s="25"/>
      <c r="C4" s="25"/>
      <c r="D4" s="25"/>
      <c r="E4" s="25"/>
      <c r="F4" s="32"/>
      <c r="G4" s="32"/>
      <c r="H4" s="25"/>
      <c r="I4" s="25"/>
      <c r="J4" s="25"/>
      <c r="K4" s="25"/>
      <c r="L4" s="33"/>
    </row>
    <row r="5" spans="1:12" x14ac:dyDescent="0.25">
      <c r="A5" s="34"/>
      <c r="B5" s="35" t="s">
        <v>18</v>
      </c>
      <c r="C5" s="36"/>
      <c r="D5" s="35"/>
      <c r="E5" s="35"/>
      <c r="F5" s="35"/>
      <c r="G5" s="35"/>
      <c r="L5" s="18">
        <v>8.3000000000000007</v>
      </c>
    </row>
    <row r="6" spans="1:12" x14ac:dyDescent="0.25">
      <c r="A6" s="34"/>
      <c r="B6" s="35" t="s">
        <v>19</v>
      </c>
      <c r="C6" s="36"/>
      <c r="D6" s="35"/>
      <c r="E6" s="35"/>
      <c r="F6" s="35"/>
      <c r="G6" s="35"/>
      <c r="L6" s="18">
        <v>13.78</v>
      </c>
    </row>
    <row r="7" spans="1:12" x14ac:dyDescent="0.25">
      <c r="A7" s="34"/>
      <c r="B7" s="35" t="s">
        <v>20</v>
      </c>
      <c r="C7" s="36"/>
      <c r="D7" s="35"/>
      <c r="E7" s="35"/>
      <c r="F7" s="35"/>
      <c r="G7" s="35"/>
      <c r="L7" s="18">
        <v>19.22</v>
      </c>
    </row>
    <row r="8" spans="1:12" x14ac:dyDescent="0.25">
      <c r="A8" s="34"/>
      <c r="B8" s="35" t="s">
        <v>21</v>
      </c>
      <c r="C8" s="36"/>
      <c r="D8" s="35"/>
      <c r="E8" s="35"/>
      <c r="F8" s="35"/>
      <c r="G8" s="35"/>
      <c r="L8" s="18">
        <v>35</v>
      </c>
    </row>
    <row r="9" spans="1:12" x14ac:dyDescent="0.25">
      <c r="A9" s="34"/>
      <c r="B9" s="35" t="s">
        <v>22</v>
      </c>
      <c r="C9" s="36"/>
      <c r="D9" s="35"/>
      <c r="E9" s="35"/>
      <c r="F9" s="35"/>
      <c r="G9" s="35"/>
      <c r="L9" s="18">
        <v>31.37</v>
      </c>
    </row>
    <row r="10" spans="1:12" x14ac:dyDescent="0.25">
      <c r="A10" s="34"/>
      <c r="B10" s="35" t="s">
        <v>23</v>
      </c>
      <c r="C10" s="36"/>
      <c r="D10" s="35"/>
      <c r="E10" s="35"/>
      <c r="F10" s="35"/>
      <c r="G10" s="35"/>
      <c r="L10" s="18">
        <v>49.2</v>
      </c>
    </row>
    <row r="11" spans="1:12" x14ac:dyDescent="0.25">
      <c r="A11" s="34"/>
      <c r="B11" s="35" t="s">
        <v>24</v>
      </c>
      <c r="C11" s="36"/>
      <c r="D11" s="35"/>
      <c r="E11" s="35"/>
      <c r="F11" s="35"/>
      <c r="G11" s="35"/>
      <c r="L11" s="18">
        <v>4.0599999999999996</v>
      </c>
    </row>
    <row r="12" spans="1:12" x14ac:dyDescent="0.25">
      <c r="A12" s="34"/>
      <c r="B12" s="35" t="s">
        <v>25</v>
      </c>
      <c r="C12" s="36"/>
      <c r="D12" s="35"/>
      <c r="E12" s="35"/>
      <c r="F12" s="35"/>
      <c r="G12" s="35"/>
      <c r="L12" s="18">
        <v>15.25</v>
      </c>
    </row>
    <row r="13" spans="1:12" x14ac:dyDescent="0.25">
      <c r="A13" s="34"/>
      <c r="B13" s="35" t="s">
        <v>26</v>
      </c>
      <c r="C13" s="36"/>
      <c r="D13" s="35"/>
      <c r="E13" s="35"/>
      <c r="F13" s="35"/>
      <c r="G13" s="35"/>
      <c r="L13" s="18">
        <v>3.32</v>
      </c>
    </row>
    <row r="14" spans="1:12" x14ac:dyDescent="0.25">
      <c r="A14" s="34"/>
      <c r="B14" s="35" t="s">
        <v>27</v>
      </c>
      <c r="C14" s="36"/>
      <c r="D14" s="35"/>
      <c r="E14" s="35"/>
      <c r="F14" s="35"/>
      <c r="G14" s="35"/>
      <c r="L14" s="18">
        <v>7.69</v>
      </c>
    </row>
    <row r="15" spans="1:12" x14ac:dyDescent="0.25">
      <c r="A15" s="34"/>
      <c r="B15" s="35" t="s">
        <v>28</v>
      </c>
      <c r="C15" s="36"/>
      <c r="D15" s="35"/>
      <c r="E15" s="35"/>
      <c r="F15" s="35"/>
      <c r="G15" s="35"/>
      <c r="L15" s="18">
        <v>3.81</v>
      </c>
    </row>
    <row r="16" spans="1:12" x14ac:dyDescent="0.25">
      <c r="A16" s="34"/>
      <c r="B16" s="35" t="s">
        <v>29</v>
      </c>
      <c r="C16" s="36"/>
      <c r="D16" s="35"/>
      <c r="E16" s="35"/>
      <c r="F16" s="35"/>
      <c r="G16" s="35"/>
      <c r="L16" s="18">
        <v>14.5</v>
      </c>
    </row>
    <row r="17" spans="1:12" x14ac:dyDescent="0.25">
      <c r="A17" s="34"/>
      <c r="B17" s="35" t="s">
        <v>30</v>
      </c>
      <c r="C17" s="36"/>
      <c r="D17" s="35"/>
      <c r="E17" s="35"/>
      <c r="F17" s="35"/>
      <c r="G17" s="35"/>
      <c r="L17" s="18">
        <v>7.75</v>
      </c>
    </row>
    <row r="18" spans="1:12" x14ac:dyDescent="0.25">
      <c r="A18" s="34"/>
      <c r="B18" s="35" t="s">
        <v>31</v>
      </c>
      <c r="C18" s="36"/>
      <c r="D18" s="35"/>
      <c r="E18" s="35"/>
      <c r="F18" s="35"/>
      <c r="G18" s="35"/>
      <c r="L18" s="18">
        <v>2.95</v>
      </c>
    </row>
    <row r="19" spans="1:12" x14ac:dyDescent="0.25">
      <c r="A19" s="34"/>
      <c r="B19" s="35" t="s">
        <v>32</v>
      </c>
      <c r="C19" s="36"/>
      <c r="D19" s="35"/>
      <c r="E19" s="35"/>
      <c r="F19" s="35"/>
      <c r="G19" s="35"/>
      <c r="L19" s="18">
        <v>27</v>
      </c>
    </row>
    <row r="20" spans="1:12" x14ac:dyDescent="0.25">
      <c r="A20" s="34"/>
      <c r="B20" s="35" t="s">
        <v>33</v>
      </c>
      <c r="C20" s="36"/>
      <c r="D20" s="35"/>
      <c r="E20" s="35"/>
      <c r="F20" s="35"/>
      <c r="G20" s="35"/>
      <c r="L20" s="18">
        <v>15.25</v>
      </c>
    </row>
    <row r="21" spans="1:12" x14ac:dyDescent="0.25">
      <c r="A21" s="34"/>
      <c r="B21" s="35" t="s">
        <v>34</v>
      </c>
      <c r="C21" s="36"/>
      <c r="D21" s="35"/>
      <c r="E21" s="35"/>
      <c r="F21" s="35"/>
      <c r="G21" s="35"/>
      <c r="L21" s="18">
        <v>7.69</v>
      </c>
    </row>
    <row r="22" spans="1:12" x14ac:dyDescent="0.25">
      <c r="A22" s="34"/>
      <c r="B22" s="35" t="s">
        <v>35</v>
      </c>
      <c r="C22" s="36"/>
      <c r="D22" s="35"/>
      <c r="E22" s="35"/>
      <c r="F22" s="35"/>
      <c r="G22" s="35"/>
      <c r="L22" s="18">
        <v>28</v>
      </c>
    </row>
    <row r="23" spans="1:12" x14ac:dyDescent="0.25">
      <c r="A23" s="34"/>
      <c r="B23" s="35" t="s">
        <v>36</v>
      </c>
      <c r="C23" s="36"/>
      <c r="D23" s="35"/>
      <c r="E23" s="35"/>
      <c r="F23" s="35"/>
      <c r="G23" s="35"/>
      <c r="L23" s="18">
        <v>93</v>
      </c>
    </row>
    <row r="24" spans="1:12" x14ac:dyDescent="0.25">
      <c r="A24" s="34"/>
      <c r="B24" s="35" t="s">
        <v>37</v>
      </c>
      <c r="C24" s="36"/>
      <c r="D24" s="35"/>
      <c r="E24" s="35"/>
      <c r="F24" s="35"/>
      <c r="G24" s="35"/>
      <c r="L24" s="18">
        <v>111.6</v>
      </c>
    </row>
    <row r="25" spans="1:12" x14ac:dyDescent="0.25">
      <c r="A25" s="34"/>
      <c r="B25" s="35" t="s">
        <v>38</v>
      </c>
      <c r="C25" s="36"/>
      <c r="D25" s="35"/>
      <c r="E25" s="35"/>
      <c r="F25" s="35"/>
      <c r="G25" s="35"/>
      <c r="L25" s="18">
        <v>3.44</v>
      </c>
    </row>
    <row r="26" spans="1:12" x14ac:dyDescent="0.25">
      <c r="A26" s="34"/>
      <c r="B26" s="35" t="s">
        <v>39</v>
      </c>
      <c r="C26" s="36"/>
      <c r="D26" s="35"/>
      <c r="E26" s="35"/>
      <c r="F26" s="35"/>
      <c r="G26" s="35"/>
      <c r="L26" s="18">
        <v>4.43</v>
      </c>
    </row>
    <row r="27" spans="1:12" x14ac:dyDescent="0.25">
      <c r="A27" s="34"/>
      <c r="B27" s="35" t="s">
        <v>40</v>
      </c>
      <c r="C27" s="36"/>
      <c r="D27" s="35"/>
      <c r="E27" s="35"/>
      <c r="F27" s="35"/>
      <c r="G27" s="35"/>
      <c r="L27" s="18">
        <v>60</v>
      </c>
    </row>
    <row r="28" spans="1:12" x14ac:dyDescent="0.25">
      <c r="A28" s="34"/>
      <c r="B28" s="35" t="s">
        <v>41</v>
      </c>
      <c r="C28" s="36"/>
      <c r="D28" s="35"/>
      <c r="E28" s="35"/>
      <c r="F28" s="35"/>
      <c r="G28" s="35"/>
      <c r="L28" s="18">
        <v>100</v>
      </c>
    </row>
    <row r="29" spans="1:12" x14ac:dyDescent="0.25">
      <c r="A29" s="34"/>
      <c r="B29" s="35" t="s">
        <v>42</v>
      </c>
      <c r="C29" s="36"/>
      <c r="D29" s="35"/>
      <c r="E29" s="35"/>
      <c r="F29" s="35"/>
      <c r="G29" s="35"/>
      <c r="L29" s="18">
        <v>15</v>
      </c>
    </row>
    <row r="30" spans="1:12" x14ac:dyDescent="0.25">
      <c r="A30" s="34"/>
      <c r="B30" s="35" t="s">
        <v>43</v>
      </c>
      <c r="C30" s="36"/>
      <c r="D30" s="35"/>
      <c r="E30" s="35"/>
      <c r="F30" s="35"/>
      <c r="G30" s="35"/>
      <c r="L30" s="18">
        <v>264.45</v>
      </c>
    </row>
    <row r="31" spans="1:12" x14ac:dyDescent="0.25">
      <c r="A31" s="34"/>
      <c r="B31" s="35" t="s">
        <v>44</v>
      </c>
      <c r="C31" s="36"/>
      <c r="D31" s="35"/>
      <c r="E31" s="35"/>
      <c r="F31" s="35"/>
      <c r="G31" s="35"/>
      <c r="L31" s="18">
        <v>621.15</v>
      </c>
    </row>
    <row r="32" spans="1:12" x14ac:dyDescent="0.25">
      <c r="A32" s="34"/>
      <c r="B32" s="35" t="s">
        <v>45</v>
      </c>
      <c r="C32" s="36"/>
      <c r="D32" s="35"/>
      <c r="E32" s="35"/>
      <c r="F32" s="35"/>
      <c r="G32" s="35"/>
      <c r="L32" s="18">
        <v>7.69</v>
      </c>
    </row>
    <row r="33" spans="1:12" x14ac:dyDescent="0.25">
      <c r="A33" s="34"/>
      <c r="B33" s="35" t="s">
        <v>46</v>
      </c>
      <c r="C33" s="36"/>
      <c r="D33" s="35"/>
      <c r="E33" s="35"/>
      <c r="F33" s="35"/>
      <c r="G33" s="35"/>
      <c r="L33" s="18">
        <v>15.25</v>
      </c>
    </row>
    <row r="34" spans="1:12" x14ac:dyDescent="0.25">
      <c r="A34" s="34"/>
      <c r="B34" s="35" t="s">
        <v>47</v>
      </c>
      <c r="C34" s="36"/>
      <c r="D34" s="35"/>
      <c r="E34" s="35"/>
      <c r="F34" s="35"/>
      <c r="G34" s="35"/>
      <c r="L34" s="18">
        <v>30.75</v>
      </c>
    </row>
    <row r="35" spans="1:12" x14ac:dyDescent="0.25">
      <c r="A35" s="34"/>
      <c r="B35" s="35" t="s">
        <v>48</v>
      </c>
      <c r="C35" s="36"/>
      <c r="D35" s="35"/>
      <c r="E35" s="35"/>
      <c r="F35" s="35"/>
      <c r="G35" s="35"/>
      <c r="L35" s="18">
        <v>3.32</v>
      </c>
    </row>
    <row r="36" spans="1:12" x14ac:dyDescent="0.25">
      <c r="A36" s="34"/>
      <c r="B36" s="35" t="s">
        <v>49</v>
      </c>
      <c r="C36" s="36"/>
      <c r="D36" s="35"/>
      <c r="E36" s="35"/>
      <c r="F36" s="35"/>
      <c r="G36" s="35"/>
      <c r="L36" s="18">
        <v>4.0599999999999996</v>
      </c>
    </row>
    <row r="37" spans="1:12" x14ac:dyDescent="0.25">
      <c r="A37" s="34"/>
      <c r="B37" s="35" t="s">
        <v>50</v>
      </c>
      <c r="C37" s="36"/>
      <c r="D37" s="35"/>
      <c r="E37" s="35"/>
      <c r="F37" s="35"/>
      <c r="G37" s="35"/>
      <c r="L37" s="18">
        <v>11.69</v>
      </c>
    </row>
    <row r="38" spans="1:12" x14ac:dyDescent="0.25">
      <c r="A38" s="34"/>
      <c r="B38" s="35" t="s">
        <v>51</v>
      </c>
      <c r="C38" s="36"/>
      <c r="D38" s="35"/>
      <c r="E38" s="35"/>
      <c r="F38" s="35"/>
      <c r="G38" s="35"/>
      <c r="L38" s="18">
        <v>15.62</v>
      </c>
    </row>
    <row r="39" spans="1:12" x14ac:dyDescent="0.25">
      <c r="A39" s="34"/>
      <c r="B39" s="35" t="s">
        <v>52</v>
      </c>
      <c r="C39" s="36"/>
      <c r="D39" s="35"/>
      <c r="E39" s="35"/>
      <c r="F39" s="35"/>
      <c r="G39" s="35"/>
      <c r="L39" s="18">
        <v>30.01</v>
      </c>
    </row>
    <row r="40" spans="1:12" x14ac:dyDescent="0.25">
      <c r="A40" s="34"/>
      <c r="B40" s="35" t="s">
        <v>53</v>
      </c>
      <c r="C40" s="36"/>
      <c r="D40" s="35"/>
      <c r="E40" s="35"/>
      <c r="F40" s="35"/>
      <c r="G40" s="35"/>
      <c r="L40" s="18">
        <v>58.43</v>
      </c>
    </row>
    <row r="41" spans="1:12" x14ac:dyDescent="0.25">
      <c r="A41" s="34"/>
      <c r="B41" s="35" t="s">
        <v>54</v>
      </c>
      <c r="C41" s="36"/>
      <c r="D41" s="35"/>
      <c r="E41" s="35"/>
      <c r="F41" s="35"/>
      <c r="G41" s="35"/>
      <c r="L41" s="18">
        <v>5.9</v>
      </c>
    </row>
    <row r="42" spans="1:12" x14ac:dyDescent="0.25">
      <c r="A42" s="34"/>
      <c r="B42" s="35" t="s">
        <v>55</v>
      </c>
      <c r="C42" s="36"/>
      <c r="D42" s="35"/>
      <c r="E42" s="35"/>
      <c r="F42" s="35"/>
      <c r="G42" s="35"/>
      <c r="L42" s="18">
        <v>8.86</v>
      </c>
    </row>
    <row r="43" spans="1:12" x14ac:dyDescent="0.25">
      <c r="A43" s="34"/>
      <c r="B43" s="35" t="s">
        <v>56</v>
      </c>
      <c r="C43" s="36"/>
      <c r="D43" s="35"/>
      <c r="E43" s="35"/>
      <c r="F43" s="35"/>
      <c r="G43" s="35"/>
      <c r="L43" s="18">
        <v>15.99</v>
      </c>
    </row>
    <row r="44" spans="1:12" x14ac:dyDescent="0.25">
      <c r="A44" s="34"/>
      <c r="B44" s="35" t="s">
        <v>57</v>
      </c>
      <c r="C44" s="36"/>
      <c r="D44" s="35"/>
      <c r="E44" s="35"/>
      <c r="F44" s="35"/>
      <c r="G44" s="35"/>
      <c r="L44" s="18">
        <v>41.21</v>
      </c>
    </row>
    <row r="45" spans="1:12" x14ac:dyDescent="0.25">
      <c r="A45" s="34"/>
      <c r="B45" s="35" t="s">
        <v>58</v>
      </c>
      <c r="C45" s="36"/>
      <c r="D45" s="35"/>
      <c r="E45" s="35"/>
      <c r="F45" s="35"/>
      <c r="G45" s="35"/>
      <c r="L45" s="18">
        <v>3.01</v>
      </c>
    </row>
    <row r="46" spans="1:12" x14ac:dyDescent="0.25">
      <c r="A46" s="34"/>
      <c r="B46" s="35" t="s">
        <v>59</v>
      </c>
      <c r="C46" s="36"/>
      <c r="D46" s="35"/>
      <c r="E46" s="35"/>
      <c r="F46" s="35"/>
      <c r="G46" s="35"/>
      <c r="L46" s="18">
        <v>4.3099999999999996</v>
      </c>
    </row>
    <row r="47" spans="1:12" x14ac:dyDescent="0.25">
      <c r="A47" s="34"/>
      <c r="B47" s="35" t="s">
        <v>60</v>
      </c>
      <c r="C47" s="36"/>
      <c r="D47" s="35"/>
      <c r="E47" s="35"/>
      <c r="F47" s="35"/>
      <c r="G47" s="35"/>
      <c r="L47" s="18">
        <v>15</v>
      </c>
    </row>
    <row r="48" spans="1:12" x14ac:dyDescent="0.25">
      <c r="A48" s="34"/>
      <c r="B48" s="35" t="s">
        <v>61</v>
      </c>
      <c r="C48" s="36"/>
      <c r="D48" s="35"/>
      <c r="E48" s="35"/>
      <c r="F48" s="35"/>
      <c r="G48" s="35"/>
      <c r="L48" s="18">
        <v>3.81</v>
      </c>
    </row>
    <row r="49" spans="1:12" x14ac:dyDescent="0.25">
      <c r="A49" s="34"/>
      <c r="B49" s="35" t="s">
        <v>62</v>
      </c>
      <c r="C49" s="36"/>
      <c r="D49" s="35"/>
      <c r="E49" s="35"/>
      <c r="F49" s="35"/>
      <c r="G49" s="35"/>
      <c r="L49" s="18">
        <v>5.17</v>
      </c>
    </row>
    <row r="50" spans="1:12" x14ac:dyDescent="0.25">
      <c r="A50" s="34"/>
      <c r="B50" s="35" t="s">
        <v>63</v>
      </c>
      <c r="C50" s="36"/>
      <c r="D50" s="35"/>
      <c r="E50" s="35"/>
      <c r="F50" s="35"/>
      <c r="G50" s="35"/>
      <c r="L50" s="18">
        <v>8.61</v>
      </c>
    </row>
    <row r="51" spans="1:12" x14ac:dyDescent="0.25">
      <c r="A51" s="34"/>
      <c r="B51" s="35" t="s">
        <v>64</v>
      </c>
      <c r="C51" s="36"/>
      <c r="D51" s="35"/>
      <c r="E51" s="35"/>
      <c r="F51" s="35"/>
      <c r="G51" s="35"/>
      <c r="L51" s="18">
        <v>6.4</v>
      </c>
    </row>
    <row r="52" spans="1:12" x14ac:dyDescent="0.25">
      <c r="A52" s="34"/>
      <c r="B52" s="35" t="s">
        <v>65</v>
      </c>
      <c r="C52" s="36"/>
      <c r="D52" s="35"/>
      <c r="E52" s="35"/>
      <c r="F52" s="35"/>
      <c r="G52" s="35"/>
      <c r="L52" s="18">
        <v>9.35</v>
      </c>
    </row>
    <row r="53" spans="1:12" x14ac:dyDescent="0.25">
      <c r="A53" s="34"/>
      <c r="B53" s="35" t="s">
        <v>66</v>
      </c>
      <c r="C53" s="36"/>
      <c r="D53" s="35"/>
      <c r="E53" s="35"/>
      <c r="F53" s="35"/>
      <c r="G53" s="35"/>
      <c r="L53" s="18">
        <v>17.22</v>
      </c>
    </row>
    <row r="54" spans="1:12" x14ac:dyDescent="0.25">
      <c r="A54" s="34"/>
      <c r="B54" s="35" t="s">
        <v>67</v>
      </c>
      <c r="C54" s="36"/>
      <c r="D54" s="35"/>
      <c r="E54" s="35"/>
      <c r="F54" s="35"/>
      <c r="G54" s="35"/>
      <c r="L54" s="18">
        <v>17.22</v>
      </c>
    </row>
    <row r="55" spans="1:12" x14ac:dyDescent="0.25">
      <c r="A55" s="34"/>
      <c r="B55" s="35" t="s">
        <v>68</v>
      </c>
      <c r="C55" s="36"/>
      <c r="D55" s="35"/>
      <c r="E55" s="35"/>
      <c r="F55" s="35"/>
      <c r="G55" s="35"/>
      <c r="L55" s="18">
        <v>8.1199999999999992</v>
      </c>
    </row>
    <row r="56" spans="1:12" x14ac:dyDescent="0.25">
      <c r="A56" s="34"/>
      <c r="B56" s="35" t="s">
        <v>69</v>
      </c>
      <c r="C56" s="36"/>
      <c r="D56" s="35"/>
      <c r="E56" s="35"/>
      <c r="F56" s="35"/>
      <c r="G56" s="35"/>
      <c r="L56" s="18">
        <v>11.44</v>
      </c>
    </row>
    <row r="57" spans="1:12" x14ac:dyDescent="0.25">
      <c r="A57" s="34"/>
      <c r="B57" s="35" t="s">
        <v>70</v>
      </c>
      <c r="C57" s="36"/>
      <c r="D57" s="35"/>
      <c r="E57" s="35"/>
      <c r="F57" s="35"/>
      <c r="G57" s="35"/>
      <c r="L57" s="18">
        <v>20.3</v>
      </c>
    </row>
    <row r="58" spans="1:12" x14ac:dyDescent="0.25">
      <c r="A58" s="34"/>
      <c r="B58" s="35" t="s">
        <v>71</v>
      </c>
      <c r="C58" s="36"/>
      <c r="D58" s="35"/>
      <c r="E58" s="35"/>
      <c r="F58" s="35"/>
      <c r="G58" s="35"/>
      <c r="L58" s="18">
        <v>20.3</v>
      </c>
    </row>
    <row r="59" spans="1:12" x14ac:dyDescent="0.25">
      <c r="A59" s="34"/>
      <c r="B59" s="35" t="s">
        <v>72</v>
      </c>
      <c r="C59" s="36"/>
      <c r="D59" s="35"/>
      <c r="E59" s="35"/>
      <c r="F59" s="35"/>
      <c r="G59" s="35"/>
      <c r="L59" s="18">
        <v>8</v>
      </c>
    </row>
    <row r="60" spans="1:12" x14ac:dyDescent="0.25">
      <c r="A60" s="34"/>
      <c r="B60" s="35" t="s">
        <v>73</v>
      </c>
      <c r="C60" s="36"/>
      <c r="D60" s="35"/>
      <c r="E60" s="35"/>
      <c r="F60" s="35"/>
      <c r="G60" s="35"/>
      <c r="L60" s="18">
        <v>11.69</v>
      </c>
    </row>
    <row r="61" spans="1:12" x14ac:dyDescent="0.25">
      <c r="A61" s="34"/>
      <c r="B61" s="35" t="s">
        <v>74</v>
      </c>
      <c r="C61" s="36"/>
      <c r="D61" s="35"/>
      <c r="E61" s="35"/>
      <c r="F61" s="35"/>
      <c r="G61" s="35"/>
      <c r="L61" s="18">
        <v>15.25</v>
      </c>
    </row>
    <row r="62" spans="1:12" x14ac:dyDescent="0.25">
      <c r="A62" s="34"/>
      <c r="B62" s="35" t="s">
        <v>75</v>
      </c>
      <c r="C62" s="36"/>
      <c r="D62" s="35"/>
      <c r="E62" s="35"/>
      <c r="F62" s="35"/>
      <c r="G62" s="35"/>
      <c r="L62" s="18">
        <v>30.75</v>
      </c>
    </row>
    <row r="63" spans="1:12" x14ac:dyDescent="0.25">
      <c r="A63" s="34"/>
      <c r="B63" s="35" t="s">
        <v>76</v>
      </c>
      <c r="C63" s="36"/>
      <c r="D63" s="35"/>
      <c r="E63" s="35"/>
      <c r="F63" s="35"/>
      <c r="G63" s="35"/>
      <c r="L63" s="18">
        <v>3.81</v>
      </c>
    </row>
    <row r="64" spans="1:12" x14ac:dyDescent="0.25">
      <c r="A64" s="34"/>
      <c r="B64" s="35" t="s">
        <v>77</v>
      </c>
      <c r="C64" s="36"/>
      <c r="D64" s="35"/>
      <c r="E64" s="35"/>
      <c r="F64" s="35"/>
      <c r="G64" s="35"/>
      <c r="L64" s="18">
        <v>3.01</v>
      </c>
    </row>
    <row r="65" spans="1:12" x14ac:dyDescent="0.25">
      <c r="A65" s="34"/>
      <c r="B65" s="35" t="s">
        <v>78</v>
      </c>
      <c r="C65" s="36"/>
      <c r="D65" s="35"/>
      <c r="E65" s="35"/>
      <c r="F65" s="35"/>
      <c r="G65" s="35"/>
      <c r="L65" s="18">
        <v>3.01</v>
      </c>
    </row>
    <row r="66" spans="1:12" x14ac:dyDescent="0.25">
      <c r="A66" s="34"/>
      <c r="B66" s="35" t="s">
        <v>79</v>
      </c>
      <c r="C66" s="36"/>
      <c r="D66" s="35"/>
      <c r="E66" s="35"/>
      <c r="F66" s="35"/>
      <c r="G66" s="35"/>
      <c r="L66" s="18">
        <v>3.87</v>
      </c>
    </row>
    <row r="67" spans="1:12" x14ac:dyDescent="0.25">
      <c r="A67" s="34"/>
      <c r="B67" s="35" t="s">
        <v>80</v>
      </c>
      <c r="C67" s="36"/>
      <c r="D67" s="35"/>
      <c r="E67" s="35"/>
      <c r="F67" s="35"/>
      <c r="G67" s="35"/>
      <c r="L67" s="18">
        <v>7.69</v>
      </c>
    </row>
    <row r="68" spans="1:12" x14ac:dyDescent="0.25">
      <c r="A68" s="34"/>
      <c r="B68" s="35" t="s">
        <v>81</v>
      </c>
      <c r="C68" s="36"/>
      <c r="D68" s="35"/>
      <c r="E68" s="35"/>
      <c r="F68" s="35"/>
      <c r="G68" s="35"/>
      <c r="L68" s="18">
        <v>15.25</v>
      </c>
    </row>
    <row r="69" spans="1:12" x14ac:dyDescent="0.25">
      <c r="A69" s="34"/>
      <c r="B69" s="35" t="s">
        <v>82</v>
      </c>
      <c r="C69" s="36"/>
      <c r="D69" s="35"/>
      <c r="E69" s="35"/>
      <c r="F69" s="35"/>
      <c r="G69" s="35"/>
      <c r="L69" s="18">
        <v>4.3099999999999996</v>
      </c>
    </row>
    <row r="70" spans="1:12" x14ac:dyDescent="0.25">
      <c r="A70" s="34"/>
      <c r="B70" s="35" t="s">
        <v>83</v>
      </c>
      <c r="C70" s="36"/>
      <c r="D70" s="35"/>
      <c r="E70" s="35"/>
      <c r="F70" s="35"/>
      <c r="G70" s="35"/>
      <c r="L70" s="18">
        <v>5.29</v>
      </c>
    </row>
    <row r="71" spans="1:12" x14ac:dyDescent="0.25">
      <c r="A71" s="34"/>
      <c r="B71" s="35" t="s">
        <v>84</v>
      </c>
      <c r="C71" s="36"/>
      <c r="D71" s="35"/>
      <c r="E71" s="35"/>
      <c r="F71" s="35"/>
      <c r="G71" s="35"/>
      <c r="L71" s="18">
        <v>9.23</v>
      </c>
    </row>
    <row r="72" spans="1:12" x14ac:dyDescent="0.25">
      <c r="A72" s="34"/>
      <c r="B72" s="35" t="s">
        <v>85</v>
      </c>
      <c r="C72" s="36"/>
      <c r="D72" s="35"/>
      <c r="E72" s="35"/>
      <c r="F72" s="35"/>
      <c r="G72" s="35"/>
      <c r="L72" s="18">
        <v>15.99</v>
      </c>
    </row>
    <row r="73" spans="1:12" x14ac:dyDescent="0.25">
      <c r="A73" s="34"/>
      <c r="B73" s="35" t="s">
        <v>86</v>
      </c>
      <c r="C73" s="36"/>
      <c r="D73" s="35"/>
      <c r="E73" s="35"/>
      <c r="F73" s="35"/>
      <c r="G73" s="35"/>
      <c r="L73" s="18">
        <v>31.98</v>
      </c>
    </row>
    <row r="74" spans="1:12" x14ac:dyDescent="0.25">
      <c r="A74" s="34"/>
      <c r="B74" s="35" t="s">
        <v>87</v>
      </c>
      <c r="C74" s="36"/>
      <c r="D74" s="35"/>
      <c r="E74" s="35"/>
      <c r="F74" s="35"/>
      <c r="G74" s="35"/>
      <c r="L74" s="18">
        <v>20</v>
      </c>
    </row>
    <row r="75" spans="1:12" x14ac:dyDescent="0.25">
      <c r="A75" s="34"/>
      <c r="B75" s="35" t="s">
        <v>88</v>
      </c>
      <c r="C75" s="36"/>
      <c r="D75" s="35"/>
      <c r="E75" s="35"/>
      <c r="F75" s="35"/>
      <c r="G75" s="35"/>
      <c r="L75" s="18">
        <v>65</v>
      </c>
    </row>
    <row r="76" spans="1:12" x14ac:dyDescent="0.25">
      <c r="A76" s="34"/>
      <c r="B76" s="35" t="s">
        <v>89</v>
      </c>
      <c r="C76" s="36"/>
      <c r="D76" s="35"/>
      <c r="E76" s="35"/>
      <c r="F76" s="35"/>
      <c r="G76" s="35"/>
      <c r="L76" s="18">
        <v>69.87</v>
      </c>
    </row>
    <row r="77" spans="1:12" x14ac:dyDescent="0.25">
      <c r="A77" s="34"/>
      <c r="B77" s="35" t="s">
        <v>90</v>
      </c>
      <c r="C77" s="36"/>
      <c r="D77" s="35"/>
      <c r="E77" s="35"/>
      <c r="F77" s="35"/>
      <c r="G77" s="35"/>
      <c r="L77" s="18">
        <v>1.38</v>
      </c>
    </row>
    <row r="78" spans="1:12" x14ac:dyDescent="0.25">
      <c r="A78" s="34"/>
      <c r="B78" s="35" t="s">
        <v>91</v>
      </c>
      <c r="C78" s="36"/>
      <c r="D78" s="35"/>
      <c r="E78" s="35"/>
      <c r="F78" s="35"/>
      <c r="G78" s="35"/>
      <c r="L78" s="18">
        <v>17.84</v>
      </c>
    </row>
    <row r="79" spans="1:12" x14ac:dyDescent="0.25">
      <c r="A79" s="34"/>
      <c r="B79" s="35" t="s">
        <v>92</v>
      </c>
      <c r="C79" s="36"/>
      <c r="D79" s="35"/>
      <c r="E79" s="35"/>
      <c r="F79" s="35"/>
      <c r="G79" s="35"/>
      <c r="L79" s="18">
        <v>34.44</v>
      </c>
    </row>
    <row r="80" spans="1:12" x14ac:dyDescent="0.25">
      <c r="A80" s="34"/>
      <c r="B80" s="35" t="s">
        <v>93</v>
      </c>
      <c r="C80" s="36"/>
      <c r="D80" s="35"/>
      <c r="E80" s="35"/>
      <c r="F80" s="35"/>
      <c r="G80" s="35"/>
      <c r="L80" s="18">
        <v>110.7</v>
      </c>
    </row>
    <row r="81" spans="1:12" x14ac:dyDescent="0.25">
      <c r="A81" s="34"/>
      <c r="B81" s="35" t="s">
        <v>94</v>
      </c>
      <c r="C81" s="36"/>
      <c r="D81" s="35"/>
      <c r="E81" s="35"/>
      <c r="F81" s="35"/>
      <c r="G81" s="35"/>
      <c r="L81" s="18">
        <v>63.96</v>
      </c>
    </row>
    <row r="82" spans="1:12" x14ac:dyDescent="0.25">
      <c r="A82" s="34"/>
      <c r="B82" s="35" t="s">
        <v>95</v>
      </c>
      <c r="C82" s="36"/>
      <c r="D82" s="35"/>
      <c r="E82" s="35"/>
      <c r="F82" s="35"/>
      <c r="G82" s="35"/>
      <c r="L82" s="18">
        <v>214.02</v>
      </c>
    </row>
    <row r="83" spans="1:12" x14ac:dyDescent="0.25">
      <c r="A83" s="34"/>
      <c r="B83" s="35" t="s">
        <v>96</v>
      </c>
      <c r="C83" s="36"/>
      <c r="D83" s="35"/>
      <c r="E83" s="35"/>
      <c r="F83" s="35"/>
      <c r="G83" s="35"/>
      <c r="L83" s="18">
        <v>7.81</v>
      </c>
    </row>
    <row r="84" spans="1:12" x14ac:dyDescent="0.25">
      <c r="A84" s="34"/>
      <c r="B84" s="35" t="s">
        <v>97</v>
      </c>
      <c r="C84" s="36"/>
      <c r="D84" s="35"/>
      <c r="E84" s="35"/>
      <c r="F84" s="35"/>
      <c r="G84" s="35"/>
      <c r="L84" s="18">
        <v>7.63</v>
      </c>
    </row>
    <row r="85" spans="1:12" x14ac:dyDescent="0.25">
      <c r="A85" s="34"/>
      <c r="B85" s="35" t="s">
        <v>98</v>
      </c>
      <c r="C85" s="36"/>
      <c r="D85" s="35"/>
      <c r="E85" s="35"/>
      <c r="F85" s="35"/>
      <c r="G85" s="35"/>
      <c r="L85" s="18">
        <v>13.28</v>
      </c>
    </row>
    <row r="86" spans="1:12" x14ac:dyDescent="0.25">
      <c r="A86" s="34"/>
      <c r="B86" s="35" t="s">
        <v>99</v>
      </c>
      <c r="C86" s="36"/>
      <c r="D86" s="35"/>
      <c r="E86" s="35"/>
      <c r="F86" s="35"/>
      <c r="G86" s="35"/>
      <c r="L86" s="18">
        <v>14.76</v>
      </c>
    </row>
    <row r="87" spans="1:12" x14ac:dyDescent="0.25">
      <c r="A87" s="34"/>
      <c r="B87" s="35" t="s">
        <v>100</v>
      </c>
      <c r="C87" s="36"/>
      <c r="D87" s="35"/>
      <c r="E87" s="35"/>
      <c r="F87" s="35"/>
      <c r="G87" s="35"/>
      <c r="L87" s="18">
        <v>4.55</v>
      </c>
    </row>
    <row r="88" spans="1:12" x14ac:dyDescent="0.25">
      <c r="A88" s="34"/>
      <c r="B88" s="35" t="s">
        <v>101</v>
      </c>
      <c r="C88" s="36"/>
      <c r="D88" s="35"/>
      <c r="E88" s="35"/>
      <c r="F88" s="35"/>
      <c r="G88" s="35"/>
      <c r="L88" s="18">
        <v>8.1199999999999992</v>
      </c>
    </row>
    <row r="89" spans="1:12" x14ac:dyDescent="0.25">
      <c r="A89" s="34"/>
      <c r="B89" s="35" t="s">
        <v>102</v>
      </c>
      <c r="C89" s="36"/>
      <c r="D89" s="35"/>
      <c r="E89" s="35"/>
      <c r="F89" s="35"/>
      <c r="G89" s="35"/>
      <c r="L89" s="18">
        <v>22.76</v>
      </c>
    </row>
    <row r="90" spans="1:12" x14ac:dyDescent="0.25">
      <c r="A90" s="34"/>
      <c r="B90" s="35" t="s">
        <v>103</v>
      </c>
      <c r="C90" s="36"/>
      <c r="D90" s="35"/>
      <c r="E90" s="35"/>
      <c r="F90" s="35"/>
      <c r="G90" s="35"/>
      <c r="L90" s="18">
        <v>24.6</v>
      </c>
    </row>
    <row r="91" spans="1:12" x14ac:dyDescent="0.25">
      <c r="A91" s="34"/>
      <c r="B91" s="35" t="s">
        <v>104</v>
      </c>
      <c r="C91" s="36"/>
      <c r="D91" s="35"/>
      <c r="E91" s="35"/>
      <c r="F91" s="35"/>
      <c r="G91" s="35"/>
      <c r="L91" s="18">
        <v>43.05</v>
      </c>
    </row>
    <row r="92" spans="1:12" x14ac:dyDescent="0.25">
      <c r="A92" s="34"/>
      <c r="B92" s="35" t="s">
        <v>105</v>
      </c>
      <c r="C92" s="36"/>
      <c r="D92" s="35"/>
      <c r="E92" s="35"/>
      <c r="F92" s="35"/>
      <c r="G92" s="35"/>
      <c r="L92" s="18">
        <v>86.1</v>
      </c>
    </row>
    <row r="93" spans="1:12" x14ac:dyDescent="0.25">
      <c r="A93" s="34"/>
      <c r="B93" s="35" t="s">
        <v>106</v>
      </c>
      <c r="C93" s="36"/>
      <c r="D93" s="35"/>
      <c r="E93" s="35"/>
      <c r="F93" s="35"/>
      <c r="G93" s="35"/>
      <c r="L93" s="18">
        <v>46.13</v>
      </c>
    </row>
    <row r="94" spans="1:12" x14ac:dyDescent="0.25">
      <c r="A94" s="34"/>
      <c r="B94" s="35" t="s">
        <v>107</v>
      </c>
      <c r="C94" s="36"/>
      <c r="D94" s="35"/>
      <c r="E94" s="35"/>
      <c r="F94" s="35"/>
      <c r="G94" s="35"/>
      <c r="L94" s="18">
        <v>91.02</v>
      </c>
    </row>
    <row r="95" spans="1:12" x14ac:dyDescent="0.25">
      <c r="A95" s="34"/>
      <c r="B95" s="35" t="s">
        <v>108</v>
      </c>
      <c r="C95" s="36"/>
      <c r="D95" s="35"/>
      <c r="E95" s="35"/>
      <c r="F95" s="35"/>
      <c r="G95" s="35"/>
      <c r="L95" s="18">
        <v>17.100000000000001</v>
      </c>
    </row>
    <row r="96" spans="1:12" x14ac:dyDescent="0.25">
      <c r="A96" s="34"/>
      <c r="B96" s="35" t="s">
        <v>109</v>
      </c>
      <c r="C96" s="36"/>
      <c r="D96" s="35"/>
      <c r="E96" s="35"/>
      <c r="F96" s="35"/>
      <c r="G96" s="35"/>
      <c r="L96" s="18">
        <v>40.590000000000003</v>
      </c>
    </row>
    <row r="97" spans="1:12" x14ac:dyDescent="0.25">
      <c r="A97" s="34"/>
      <c r="B97" s="35" t="s">
        <v>110</v>
      </c>
      <c r="C97" s="36"/>
      <c r="D97" s="35"/>
      <c r="E97" s="35"/>
      <c r="F97" s="35"/>
      <c r="G97" s="35"/>
      <c r="L97" s="18">
        <v>196.8</v>
      </c>
    </row>
    <row r="98" spans="1:12" x14ac:dyDescent="0.25">
      <c r="A98" s="34"/>
      <c r="B98" s="35" t="s">
        <v>111</v>
      </c>
      <c r="C98" s="36"/>
      <c r="D98" s="35"/>
      <c r="E98" s="35"/>
      <c r="F98" s="35"/>
      <c r="G98" s="35"/>
      <c r="L98" s="18">
        <v>2.41</v>
      </c>
    </row>
    <row r="99" spans="1:12" x14ac:dyDescent="0.25">
      <c r="A99" s="34"/>
      <c r="B99" s="35" t="s">
        <v>112</v>
      </c>
      <c r="C99" s="36"/>
      <c r="D99" s="35"/>
      <c r="E99" s="35"/>
      <c r="F99" s="35"/>
      <c r="G99" s="35"/>
      <c r="L99" s="18">
        <v>2.0299999999999998</v>
      </c>
    </row>
    <row r="100" spans="1:12" x14ac:dyDescent="0.25">
      <c r="A100" s="34"/>
      <c r="B100" s="35" t="s">
        <v>113</v>
      </c>
      <c r="C100" s="36"/>
      <c r="D100" s="35"/>
      <c r="E100" s="35"/>
      <c r="F100" s="35"/>
      <c r="G100" s="35"/>
      <c r="L100" s="18">
        <v>3.32</v>
      </c>
    </row>
    <row r="101" spans="1:12" x14ac:dyDescent="0.25">
      <c r="A101" s="34"/>
      <c r="B101" s="35" t="s">
        <v>114</v>
      </c>
      <c r="C101" s="36"/>
      <c r="D101" s="35"/>
      <c r="E101" s="35"/>
      <c r="F101" s="35"/>
      <c r="G101" s="35"/>
      <c r="L101" s="18">
        <v>6.52</v>
      </c>
    </row>
    <row r="102" spans="1:12" x14ac:dyDescent="0.25">
      <c r="A102" s="34"/>
      <c r="B102" s="35" t="s">
        <v>115</v>
      </c>
      <c r="C102" s="36"/>
      <c r="D102" s="35"/>
      <c r="E102" s="35"/>
      <c r="F102" s="35"/>
      <c r="G102" s="35"/>
      <c r="L102" s="18">
        <v>6.77</v>
      </c>
    </row>
    <row r="103" spans="1:12" x14ac:dyDescent="0.25">
      <c r="A103" s="34"/>
      <c r="B103" s="35" t="s">
        <v>116</v>
      </c>
      <c r="C103" s="36"/>
      <c r="D103" s="35"/>
      <c r="E103" s="35"/>
      <c r="F103" s="35"/>
      <c r="G103" s="35"/>
      <c r="L103" s="18">
        <v>13.16</v>
      </c>
    </row>
    <row r="104" spans="1:12" x14ac:dyDescent="0.25">
      <c r="A104" s="34"/>
      <c r="B104" s="35" t="s">
        <v>117</v>
      </c>
      <c r="C104" s="36"/>
      <c r="D104" s="35"/>
      <c r="E104" s="35"/>
      <c r="F104" s="35"/>
      <c r="G104" s="35"/>
      <c r="L104" s="18">
        <v>7</v>
      </c>
    </row>
    <row r="105" spans="1:12" x14ac:dyDescent="0.25">
      <c r="A105" s="34"/>
      <c r="B105" s="35" t="s">
        <v>118</v>
      </c>
      <c r="C105" s="36"/>
      <c r="D105" s="35"/>
      <c r="E105" s="35"/>
      <c r="F105" s="35"/>
      <c r="G105" s="35"/>
      <c r="L105" s="18">
        <v>13.53</v>
      </c>
    </row>
    <row r="106" spans="1:12" x14ac:dyDescent="0.25">
      <c r="A106" s="34"/>
      <c r="B106" s="35" t="s">
        <v>119</v>
      </c>
      <c r="C106" s="36"/>
      <c r="D106" s="35"/>
      <c r="E106" s="35"/>
      <c r="F106" s="35"/>
      <c r="G106" s="35"/>
      <c r="L106" s="18">
        <v>28.29</v>
      </c>
    </row>
    <row r="107" spans="1:12" x14ac:dyDescent="0.25">
      <c r="A107" s="34"/>
      <c r="B107" s="35" t="s">
        <v>120</v>
      </c>
      <c r="C107" s="36"/>
      <c r="D107" s="35"/>
      <c r="E107" s="35"/>
      <c r="F107" s="35"/>
      <c r="G107" s="35"/>
      <c r="L107" s="18">
        <v>3.2</v>
      </c>
    </row>
    <row r="108" spans="1:12" x14ac:dyDescent="0.25">
      <c r="A108" s="34"/>
      <c r="B108" s="35" t="s">
        <v>121</v>
      </c>
      <c r="C108" s="36"/>
      <c r="D108" s="35"/>
      <c r="E108" s="35"/>
      <c r="F108" s="35"/>
      <c r="G108" s="35"/>
      <c r="L108" s="18">
        <v>3.44</v>
      </c>
    </row>
    <row r="109" spans="1:12" x14ac:dyDescent="0.25">
      <c r="A109" s="34"/>
      <c r="B109" s="35" t="s">
        <v>122</v>
      </c>
      <c r="C109" s="36"/>
      <c r="D109" s="35"/>
      <c r="E109" s="35"/>
      <c r="F109" s="35"/>
      <c r="G109" s="35"/>
      <c r="L109" s="18">
        <v>6.64</v>
      </c>
    </row>
    <row r="110" spans="1:12" x14ac:dyDescent="0.25">
      <c r="A110" s="34"/>
      <c r="B110" s="35" t="s">
        <v>123</v>
      </c>
      <c r="C110" s="36"/>
      <c r="D110" s="35"/>
      <c r="E110" s="35"/>
      <c r="F110" s="35"/>
      <c r="G110" s="35"/>
      <c r="L110" s="18">
        <v>79.95</v>
      </c>
    </row>
    <row r="111" spans="1:12" x14ac:dyDescent="0.25">
      <c r="A111" s="34"/>
      <c r="B111" s="35" t="s">
        <v>124</v>
      </c>
      <c r="C111" s="36"/>
      <c r="D111" s="35"/>
      <c r="E111" s="35"/>
      <c r="F111" s="35"/>
      <c r="G111" s="35"/>
      <c r="L111" s="18">
        <v>8</v>
      </c>
    </row>
    <row r="112" spans="1:12" x14ac:dyDescent="0.25">
      <c r="A112" s="34"/>
      <c r="B112" s="35" t="s">
        <v>125</v>
      </c>
      <c r="C112" s="36"/>
      <c r="D112" s="35"/>
      <c r="E112" s="35"/>
      <c r="F112" s="35"/>
      <c r="G112" s="35"/>
      <c r="L112" s="18">
        <v>15.38</v>
      </c>
    </row>
    <row r="113" spans="1:12" x14ac:dyDescent="0.25">
      <c r="A113" s="34"/>
      <c r="B113" s="35" t="s">
        <v>126</v>
      </c>
      <c r="C113" s="36"/>
      <c r="D113" s="35"/>
      <c r="E113" s="35"/>
      <c r="F113" s="35"/>
      <c r="G113" s="35"/>
      <c r="L113" s="18">
        <v>4.49</v>
      </c>
    </row>
    <row r="114" spans="1:12" x14ac:dyDescent="0.25">
      <c r="A114" s="34"/>
      <c r="B114" s="35" t="s">
        <v>127</v>
      </c>
      <c r="C114" s="36"/>
      <c r="D114" s="35"/>
      <c r="E114" s="35"/>
      <c r="F114" s="35"/>
      <c r="G114" s="35"/>
      <c r="L114" s="18">
        <v>5.17</v>
      </c>
    </row>
    <row r="115" spans="1:12" x14ac:dyDescent="0.25">
      <c r="A115" s="34"/>
      <c r="B115" s="35" t="s">
        <v>128</v>
      </c>
      <c r="C115" s="36"/>
      <c r="D115" s="35"/>
      <c r="E115" s="35"/>
      <c r="F115" s="35"/>
      <c r="G115" s="35"/>
      <c r="L115" s="18">
        <v>8.36</v>
      </c>
    </row>
    <row r="116" spans="1:12" x14ac:dyDescent="0.25">
      <c r="A116" s="34"/>
      <c r="B116" s="35" t="s">
        <v>129</v>
      </c>
      <c r="C116" s="36"/>
      <c r="D116" s="35"/>
      <c r="E116" s="35"/>
      <c r="F116" s="35"/>
      <c r="G116" s="35"/>
      <c r="L116" s="18">
        <v>1.91</v>
      </c>
    </row>
    <row r="117" spans="1:12" x14ac:dyDescent="0.25">
      <c r="A117" s="34"/>
      <c r="B117" s="35" t="s">
        <v>130</v>
      </c>
      <c r="C117" s="36"/>
      <c r="D117" s="35"/>
      <c r="E117" s="35"/>
      <c r="F117" s="35"/>
      <c r="G117" s="35"/>
      <c r="L117" s="18">
        <v>3.2</v>
      </c>
    </row>
    <row r="118" spans="1:12" x14ac:dyDescent="0.25">
      <c r="A118" s="34"/>
      <c r="B118" s="35" t="s">
        <v>131</v>
      </c>
      <c r="C118" s="36"/>
      <c r="D118" s="35"/>
      <c r="E118" s="35"/>
      <c r="F118" s="35"/>
      <c r="G118" s="35"/>
      <c r="L118" s="18">
        <v>6.4</v>
      </c>
    </row>
    <row r="119" spans="1:12" x14ac:dyDescent="0.25">
      <c r="A119" s="34"/>
      <c r="B119" s="35" t="s">
        <v>132</v>
      </c>
      <c r="C119" s="36"/>
      <c r="D119" s="35"/>
      <c r="E119" s="35"/>
      <c r="F119" s="35"/>
      <c r="G119" s="35"/>
      <c r="L119" s="18">
        <v>6.64</v>
      </c>
    </row>
    <row r="120" spans="1:12" x14ac:dyDescent="0.25">
      <c r="A120" s="34"/>
      <c r="B120" s="35" t="s">
        <v>133</v>
      </c>
      <c r="C120" s="36"/>
      <c r="D120" s="35"/>
      <c r="E120" s="35"/>
      <c r="F120" s="35"/>
      <c r="G120" s="35"/>
      <c r="L120" s="18">
        <v>13.04</v>
      </c>
    </row>
    <row r="121" spans="1:12" x14ac:dyDescent="0.25">
      <c r="A121" s="34"/>
      <c r="B121" s="35" t="s">
        <v>134</v>
      </c>
      <c r="C121" s="36"/>
      <c r="D121" s="35"/>
      <c r="E121" s="35"/>
      <c r="F121" s="35"/>
      <c r="G121" s="35"/>
      <c r="L121" s="18">
        <v>6.87</v>
      </c>
    </row>
    <row r="122" spans="1:12" x14ac:dyDescent="0.25">
      <c r="A122" s="34"/>
      <c r="B122" s="35" t="s">
        <v>135</v>
      </c>
      <c r="C122" s="36"/>
      <c r="D122" s="35"/>
      <c r="E122" s="35"/>
      <c r="F122" s="35"/>
      <c r="G122" s="35"/>
      <c r="L122" s="18">
        <v>13.41</v>
      </c>
    </row>
    <row r="123" spans="1:12" x14ac:dyDescent="0.25">
      <c r="A123" s="34"/>
      <c r="B123" s="35" t="s">
        <v>136</v>
      </c>
      <c r="C123" s="36"/>
      <c r="D123" s="35"/>
      <c r="E123" s="35"/>
      <c r="F123" s="35"/>
      <c r="G123" s="35"/>
      <c r="L123" s="18">
        <v>28.17</v>
      </c>
    </row>
    <row r="124" spans="1:12" x14ac:dyDescent="0.25">
      <c r="A124" s="34"/>
      <c r="B124" s="35" t="s">
        <v>137</v>
      </c>
      <c r="C124" s="36"/>
      <c r="D124" s="35"/>
      <c r="E124" s="35"/>
      <c r="F124" s="35"/>
      <c r="G124" s="35"/>
      <c r="L124" s="18">
        <v>3.08</v>
      </c>
    </row>
    <row r="125" spans="1:12" x14ac:dyDescent="0.25">
      <c r="A125" s="34"/>
      <c r="B125" s="35" t="s">
        <v>138</v>
      </c>
      <c r="C125" s="36"/>
      <c r="D125" s="35"/>
      <c r="E125" s="35"/>
      <c r="F125" s="35"/>
      <c r="G125" s="35"/>
      <c r="L125" s="18">
        <v>3.32</v>
      </c>
    </row>
    <row r="126" spans="1:12" x14ac:dyDescent="0.25">
      <c r="A126" s="34"/>
      <c r="B126" s="35" t="s">
        <v>139</v>
      </c>
      <c r="C126" s="36"/>
      <c r="D126" s="35"/>
      <c r="E126" s="35"/>
      <c r="F126" s="35"/>
      <c r="G126" s="35"/>
      <c r="L126" s="18">
        <v>6.52</v>
      </c>
    </row>
    <row r="127" spans="1:12" x14ac:dyDescent="0.25">
      <c r="A127" s="34"/>
      <c r="B127" s="35" t="s">
        <v>140</v>
      </c>
      <c r="C127" s="36"/>
      <c r="D127" s="35"/>
      <c r="E127" s="35"/>
      <c r="F127" s="35"/>
      <c r="G127" s="35"/>
      <c r="L127" s="18">
        <v>79.83</v>
      </c>
    </row>
    <row r="128" spans="1:12" x14ac:dyDescent="0.25">
      <c r="A128" s="34"/>
      <c r="B128" s="35" t="s">
        <v>141</v>
      </c>
      <c r="C128" s="36"/>
      <c r="D128" s="35"/>
      <c r="E128" s="35"/>
      <c r="F128" s="35"/>
      <c r="G128" s="35"/>
      <c r="L128" s="18">
        <v>7.87</v>
      </c>
    </row>
    <row r="129" spans="1:12" x14ac:dyDescent="0.25">
      <c r="A129" s="34"/>
      <c r="B129" s="35" t="s">
        <v>142</v>
      </c>
      <c r="C129" s="36"/>
      <c r="D129" s="35"/>
      <c r="E129" s="35"/>
      <c r="F129" s="35"/>
      <c r="G129" s="35"/>
      <c r="L129" s="18">
        <v>15.25</v>
      </c>
    </row>
    <row r="130" spans="1:12" x14ac:dyDescent="0.25">
      <c r="A130" s="34"/>
      <c r="B130" s="35" t="s">
        <v>143</v>
      </c>
      <c r="C130" s="36"/>
      <c r="D130" s="35"/>
      <c r="E130" s="35"/>
      <c r="F130" s="35"/>
      <c r="G130" s="35"/>
      <c r="L130" s="18">
        <v>28.29</v>
      </c>
    </row>
    <row r="131" spans="1:12" x14ac:dyDescent="0.25">
      <c r="A131" s="34"/>
      <c r="B131" s="35" t="s">
        <v>144</v>
      </c>
      <c r="C131" s="36"/>
      <c r="D131" s="35"/>
      <c r="E131" s="35"/>
      <c r="F131" s="35"/>
      <c r="G131" s="35"/>
      <c r="L131" s="18">
        <v>14.76</v>
      </c>
    </row>
    <row r="132" spans="1:12" x14ac:dyDescent="0.25">
      <c r="A132" s="34"/>
      <c r="B132" s="35" t="s">
        <v>145</v>
      </c>
      <c r="C132" s="36"/>
      <c r="D132" s="35"/>
      <c r="E132" s="35"/>
      <c r="F132" s="35"/>
      <c r="G132" s="35"/>
      <c r="L132" s="18">
        <v>39.979999999999997</v>
      </c>
    </row>
    <row r="133" spans="1:12" x14ac:dyDescent="0.25">
      <c r="A133" s="34"/>
      <c r="B133" s="35" t="s">
        <v>146</v>
      </c>
      <c r="C133" s="36"/>
      <c r="D133" s="35"/>
      <c r="E133" s="35"/>
      <c r="F133" s="35"/>
      <c r="G133" s="35"/>
      <c r="L133" s="18">
        <v>16.48</v>
      </c>
    </row>
    <row r="134" spans="1:12" x14ac:dyDescent="0.25">
      <c r="A134" s="34"/>
      <c r="B134" s="35" t="s">
        <v>147</v>
      </c>
      <c r="C134" s="36"/>
      <c r="D134" s="35"/>
      <c r="E134" s="35"/>
      <c r="F134" s="35"/>
      <c r="G134" s="35"/>
      <c r="L134" s="18">
        <v>14</v>
      </c>
    </row>
    <row r="135" spans="1:12" x14ac:dyDescent="0.25">
      <c r="A135" s="34"/>
      <c r="B135" s="35" t="s">
        <v>148</v>
      </c>
      <c r="C135" s="36"/>
      <c r="D135" s="35"/>
      <c r="E135" s="35"/>
      <c r="F135" s="35"/>
      <c r="G135" s="35"/>
      <c r="L135" s="18">
        <v>28.17</v>
      </c>
    </row>
    <row r="136" spans="1:12" x14ac:dyDescent="0.25">
      <c r="A136" s="34"/>
      <c r="B136" s="35" t="s">
        <v>149</v>
      </c>
      <c r="C136" s="36"/>
      <c r="D136" s="35"/>
      <c r="E136" s="35"/>
      <c r="F136" s="35"/>
      <c r="G136" s="35"/>
      <c r="L136" s="18">
        <v>39.85</v>
      </c>
    </row>
    <row r="137" spans="1:12" x14ac:dyDescent="0.25">
      <c r="A137" s="34"/>
      <c r="B137" s="35" t="s">
        <v>150</v>
      </c>
      <c r="C137" s="36"/>
      <c r="D137" s="35"/>
      <c r="E137" s="35"/>
      <c r="F137" s="35"/>
      <c r="G137" s="35"/>
      <c r="L137" s="18">
        <v>14.64</v>
      </c>
    </row>
  </sheetData>
  <mergeCells count="5">
    <mergeCell ref="H1:H3"/>
    <mergeCell ref="I1:I3"/>
    <mergeCell ref="J1:J3"/>
    <mergeCell ref="K1:K3"/>
    <mergeCell ref="L2:L3"/>
  </mergeCells>
  <conditionalFormatting sqref="L138:L1048576">
    <cfRule type="cellIs" dxfId="192" priority="6" operator="equal">
      <formula>0</formula>
    </cfRule>
  </conditionalFormatting>
  <conditionalFormatting sqref="A3:G3">
    <cfRule type="cellIs" dxfId="191" priority="2" operator="lessThan">
      <formula>0</formula>
    </cfRule>
  </conditionalFormatting>
  <conditionalFormatting sqref="A3:G3">
    <cfRule type="cellIs" dxfId="190" priority="1" operator="equal">
      <formula>#N/A</formula>
    </cfRule>
  </conditionalFormatting>
  <conditionalFormatting sqref="D3">
    <cfRule type="duplicateValues" dxfId="189" priority="3"/>
  </conditionalFormatting>
  <conditionalFormatting sqref="D138:D1048576 D2 D4">
    <cfRule type="duplicateValues" dxfId="188" priority="144"/>
    <cfRule type="duplicateValues" dxfId="187" priority="14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135"/>
  <sheetViews>
    <sheetView workbookViewId="0">
      <selection activeCell="J24" sqref="J24"/>
    </sheetView>
  </sheetViews>
  <sheetFormatPr defaultRowHeight="15" x14ac:dyDescent="0.25"/>
  <cols>
    <col min="1" max="1" width="10.42578125" style="39" customWidth="1"/>
    <col min="2" max="2" width="12.140625" style="39" customWidth="1"/>
    <col min="3" max="3" width="12.42578125" style="39" customWidth="1"/>
    <col min="4" max="4" width="19.5703125" style="39" customWidth="1"/>
    <col min="5" max="5" width="28.28515625" style="39" customWidth="1"/>
    <col min="6" max="6" width="10.140625" style="12" customWidth="1"/>
    <col min="7" max="7" width="21.28515625" style="39" customWidth="1"/>
    <col min="8" max="11" width="9.140625" style="39"/>
    <col min="12" max="12" width="9.140625" style="38"/>
  </cols>
  <sheetData>
    <row r="1" spans="1:12" x14ac:dyDescent="0.25">
      <c r="K1" s="61" t="s">
        <v>362</v>
      </c>
      <c r="L1" s="62"/>
    </row>
    <row r="2" spans="1:12" x14ac:dyDescent="0.25">
      <c r="A2" s="24"/>
      <c r="B2" s="24"/>
      <c r="C2" s="24"/>
      <c r="D2" s="24"/>
      <c r="E2" s="24"/>
      <c r="F2" s="26"/>
      <c r="G2" s="26"/>
      <c r="H2" s="105" t="s">
        <v>363</v>
      </c>
      <c r="I2" s="105" t="s">
        <v>4</v>
      </c>
      <c r="J2" s="105" t="s">
        <v>364</v>
      </c>
      <c r="K2" s="106" t="s">
        <v>10</v>
      </c>
      <c r="L2" s="107" t="s">
        <v>365</v>
      </c>
    </row>
    <row r="3" spans="1:12" x14ac:dyDescent="0.25">
      <c r="A3" s="59" t="s">
        <v>11</v>
      </c>
      <c r="B3" s="59" t="s">
        <v>12</v>
      </c>
      <c r="C3" s="63" t="s">
        <v>13</v>
      </c>
      <c r="D3" s="59" t="s">
        <v>14</v>
      </c>
      <c r="E3" s="59" t="s">
        <v>15</v>
      </c>
      <c r="F3" s="64" t="s">
        <v>16</v>
      </c>
      <c r="G3" s="64" t="s">
        <v>17</v>
      </c>
      <c r="H3" s="105"/>
      <c r="I3" s="105"/>
      <c r="J3" s="105"/>
      <c r="K3" s="106"/>
      <c r="L3" s="107"/>
    </row>
    <row r="4" spans="1:12" x14ac:dyDescent="0.25">
      <c r="A4" s="25"/>
      <c r="B4" s="25"/>
      <c r="C4" s="25"/>
      <c r="D4" s="25"/>
      <c r="E4" s="25"/>
      <c r="F4" s="32"/>
      <c r="G4" s="32"/>
      <c r="H4" s="65"/>
      <c r="I4" s="65"/>
      <c r="J4" s="65"/>
      <c r="K4" s="65"/>
      <c r="L4" s="66"/>
    </row>
    <row r="5" spans="1:12" x14ac:dyDescent="0.25">
      <c r="B5" s="39" t="s">
        <v>21</v>
      </c>
      <c r="J5" s="39">
        <v>36.450000000000003</v>
      </c>
      <c r="L5" s="67"/>
    </row>
    <row r="6" spans="1:12" x14ac:dyDescent="0.25">
      <c r="B6" s="39" t="s">
        <v>19</v>
      </c>
      <c r="J6" s="39">
        <v>15.12</v>
      </c>
      <c r="L6" s="67"/>
    </row>
    <row r="7" spans="1:12" x14ac:dyDescent="0.25">
      <c r="B7" s="39" t="s">
        <v>22</v>
      </c>
      <c r="J7" s="39">
        <v>34.43</v>
      </c>
      <c r="L7" s="67"/>
    </row>
    <row r="8" spans="1:12" x14ac:dyDescent="0.25">
      <c r="B8" s="39" t="s">
        <v>23</v>
      </c>
      <c r="J8" s="39">
        <v>54</v>
      </c>
      <c r="L8" s="67"/>
    </row>
    <row r="9" spans="1:12" x14ac:dyDescent="0.25">
      <c r="B9" s="39" t="s">
        <v>20</v>
      </c>
      <c r="J9" s="39">
        <v>19.850000000000001</v>
      </c>
      <c r="L9" s="67"/>
    </row>
    <row r="10" spans="1:12" x14ac:dyDescent="0.25">
      <c r="B10" s="39" t="s">
        <v>18</v>
      </c>
      <c r="J10" s="39">
        <v>8.98</v>
      </c>
      <c r="L10" s="67"/>
    </row>
    <row r="11" spans="1:12" x14ac:dyDescent="0.25">
      <c r="B11" s="39" t="s">
        <v>25</v>
      </c>
      <c r="J11" s="39">
        <v>17.55</v>
      </c>
      <c r="L11" s="67"/>
    </row>
    <row r="12" spans="1:12" x14ac:dyDescent="0.25">
      <c r="B12" s="39" t="s">
        <v>26</v>
      </c>
      <c r="J12" s="39">
        <v>3.78</v>
      </c>
      <c r="L12" s="67"/>
    </row>
    <row r="13" spans="1:12" x14ac:dyDescent="0.25">
      <c r="B13" s="39" t="s">
        <v>27</v>
      </c>
      <c r="J13" s="39">
        <v>8.7799999999999994</v>
      </c>
      <c r="L13" s="67"/>
    </row>
    <row r="14" spans="1:12" x14ac:dyDescent="0.25">
      <c r="B14" s="39" t="s">
        <v>24</v>
      </c>
      <c r="J14" s="39">
        <v>4.59</v>
      </c>
      <c r="L14" s="67"/>
    </row>
    <row r="15" spans="1:12" x14ac:dyDescent="0.25">
      <c r="B15" s="39" t="s">
        <v>28</v>
      </c>
      <c r="J15" s="39">
        <v>4.32</v>
      </c>
      <c r="L15" s="67"/>
    </row>
    <row r="16" spans="1:12" x14ac:dyDescent="0.25">
      <c r="B16" s="39" t="s">
        <v>29</v>
      </c>
      <c r="J16" s="39">
        <v>17.55</v>
      </c>
      <c r="L16" s="67"/>
    </row>
    <row r="17" spans="2:12" x14ac:dyDescent="0.25">
      <c r="B17" s="39" t="s">
        <v>30</v>
      </c>
      <c r="J17" s="39">
        <v>8.7799999999999994</v>
      </c>
      <c r="L17" s="67"/>
    </row>
    <row r="18" spans="2:12" x14ac:dyDescent="0.25">
      <c r="B18" s="39" t="s">
        <v>31</v>
      </c>
      <c r="J18" s="39">
        <v>3.44</v>
      </c>
      <c r="L18" s="67"/>
    </row>
    <row r="19" spans="2:12" x14ac:dyDescent="0.25">
      <c r="B19" s="39" t="s">
        <v>32</v>
      </c>
      <c r="J19" s="39">
        <v>35.1</v>
      </c>
      <c r="L19" s="67"/>
    </row>
    <row r="20" spans="2:12" x14ac:dyDescent="0.25">
      <c r="B20" s="39" t="s">
        <v>33</v>
      </c>
      <c r="J20" s="39">
        <v>17.55</v>
      </c>
      <c r="L20" s="67"/>
    </row>
    <row r="21" spans="2:12" x14ac:dyDescent="0.25">
      <c r="B21" s="39" t="s">
        <v>34</v>
      </c>
      <c r="J21" s="39">
        <v>8.7799999999999994</v>
      </c>
      <c r="L21" s="67"/>
    </row>
    <row r="22" spans="2:12" x14ac:dyDescent="0.25">
      <c r="B22" s="39" t="s">
        <v>35</v>
      </c>
      <c r="J22" s="39">
        <v>35.1</v>
      </c>
      <c r="L22" s="67"/>
    </row>
    <row r="23" spans="2:12" x14ac:dyDescent="0.25">
      <c r="B23" s="39" t="s">
        <v>37</v>
      </c>
      <c r="J23" s="39">
        <v>122.4</v>
      </c>
      <c r="L23" s="67"/>
    </row>
    <row r="24" spans="2:12" x14ac:dyDescent="0.25">
      <c r="B24" s="39" t="s">
        <v>36</v>
      </c>
      <c r="J24" s="39">
        <v>102</v>
      </c>
      <c r="L24" s="67"/>
    </row>
    <row r="25" spans="2:12" x14ac:dyDescent="0.25">
      <c r="B25" s="39" t="s">
        <v>38</v>
      </c>
      <c r="J25" s="39">
        <v>3.78</v>
      </c>
      <c r="L25" s="67"/>
    </row>
    <row r="26" spans="2:12" x14ac:dyDescent="0.25">
      <c r="B26" s="39" t="s">
        <v>39</v>
      </c>
      <c r="J26" s="39">
        <v>5.13</v>
      </c>
      <c r="L26" s="67"/>
    </row>
    <row r="27" spans="2:12" x14ac:dyDescent="0.25">
      <c r="B27" s="39" t="s">
        <v>40</v>
      </c>
      <c r="J27" s="39">
        <v>83.7</v>
      </c>
      <c r="L27" s="67"/>
    </row>
    <row r="28" spans="2:12" x14ac:dyDescent="0.25">
      <c r="B28" s="39" t="s">
        <v>41</v>
      </c>
      <c r="J28" s="39">
        <v>155.25</v>
      </c>
      <c r="L28" s="67"/>
    </row>
    <row r="29" spans="2:12" x14ac:dyDescent="0.25">
      <c r="B29" s="39" t="s">
        <v>42</v>
      </c>
      <c r="J29" s="39">
        <v>17.55</v>
      </c>
      <c r="L29" s="67"/>
    </row>
    <row r="30" spans="2:12" x14ac:dyDescent="0.25">
      <c r="B30" s="39" t="s">
        <v>44</v>
      </c>
      <c r="J30" s="39">
        <v>681.75</v>
      </c>
      <c r="L30" s="67"/>
    </row>
    <row r="31" spans="2:12" x14ac:dyDescent="0.25">
      <c r="B31" s="39" t="s">
        <v>43</v>
      </c>
      <c r="J31" s="39">
        <v>290.25</v>
      </c>
      <c r="L31" s="67"/>
    </row>
    <row r="32" spans="2:12" x14ac:dyDescent="0.25">
      <c r="B32" s="39" t="s">
        <v>49</v>
      </c>
      <c r="J32" s="39">
        <v>4.59</v>
      </c>
      <c r="L32" s="67"/>
    </row>
    <row r="33" spans="2:12" x14ac:dyDescent="0.25">
      <c r="B33" s="39" t="s">
        <v>48</v>
      </c>
      <c r="J33" s="39">
        <v>3.78</v>
      </c>
      <c r="L33" s="67"/>
    </row>
    <row r="34" spans="2:12" x14ac:dyDescent="0.25">
      <c r="B34" s="39" t="s">
        <v>47</v>
      </c>
      <c r="J34" s="39">
        <v>35.1</v>
      </c>
      <c r="L34" s="67"/>
    </row>
    <row r="35" spans="2:12" x14ac:dyDescent="0.25">
      <c r="B35" s="39" t="s">
        <v>45</v>
      </c>
      <c r="J35" s="39">
        <v>8.7799999999999994</v>
      </c>
      <c r="L35" s="67"/>
    </row>
    <row r="36" spans="2:12" x14ac:dyDescent="0.25">
      <c r="B36" s="39" t="s">
        <v>46</v>
      </c>
      <c r="J36" s="39">
        <v>17.55</v>
      </c>
      <c r="L36" s="67"/>
    </row>
    <row r="37" spans="2:12" x14ac:dyDescent="0.25">
      <c r="B37" s="39" t="s">
        <v>50</v>
      </c>
      <c r="J37" s="39">
        <v>12.83</v>
      </c>
      <c r="L37" s="67"/>
    </row>
    <row r="38" spans="2:12" x14ac:dyDescent="0.25">
      <c r="B38" s="39" t="s">
        <v>52</v>
      </c>
      <c r="J38" s="39">
        <v>32.94</v>
      </c>
      <c r="L38" s="67"/>
    </row>
    <row r="39" spans="2:12" x14ac:dyDescent="0.25">
      <c r="B39" s="39" t="s">
        <v>51</v>
      </c>
      <c r="J39" s="39">
        <v>17.14</v>
      </c>
      <c r="L39" s="67"/>
    </row>
    <row r="40" spans="2:12" x14ac:dyDescent="0.25">
      <c r="B40" s="39" t="s">
        <v>53</v>
      </c>
      <c r="J40" s="39">
        <v>64.13</v>
      </c>
      <c r="L40" s="67"/>
    </row>
    <row r="41" spans="2:12" x14ac:dyDescent="0.25">
      <c r="B41" s="39" t="s">
        <v>55</v>
      </c>
      <c r="J41" s="39">
        <v>10.4</v>
      </c>
      <c r="L41" s="67"/>
    </row>
    <row r="42" spans="2:12" x14ac:dyDescent="0.25">
      <c r="B42" s="39" t="s">
        <v>54</v>
      </c>
      <c r="J42" s="39">
        <v>6.75</v>
      </c>
      <c r="L42" s="67"/>
    </row>
    <row r="43" spans="2:12" x14ac:dyDescent="0.25">
      <c r="B43" s="39" t="s">
        <v>57</v>
      </c>
      <c r="J43" s="39">
        <v>47.26</v>
      </c>
      <c r="L43" s="67"/>
    </row>
    <row r="44" spans="2:12" x14ac:dyDescent="0.25">
      <c r="B44" s="39" t="s">
        <v>56</v>
      </c>
      <c r="J44" s="39">
        <v>18.899999999999999</v>
      </c>
      <c r="L44" s="67"/>
    </row>
    <row r="45" spans="2:12" x14ac:dyDescent="0.25">
      <c r="B45" s="39" t="s">
        <v>60</v>
      </c>
      <c r="J45" s="39">
        <v>17.55</v>
      </c>
      <c r="L45" s="67"/>
    </row>
    <row r="46" spans="2:12" x14ac:dyDescent="0.25">
      <c r="B46" s="39" t="s">
        <v>59</v>
      </c>
      <c r="J46" s="39">
        <v>4.7300000000000004</v>
      </c>
      <c r="L46" s="67"/>
    </row>
    <row r="47" spans="2:12" x14ac:dyDescent="0.25">
      <c r="B47" s="39" t="s">
        <v>58</v>
      </c>
      <c r="J47" s="39">
        <v>3.37</v>
      </c>
      <c r="L47" s="67"/>
    </row>
    <row r="48" spans="2:12" x14ac:dyDescent="0.25">
      <c r="B48" s="39" t="s">
        <v>61</v>
      </c>
      <c r="J48" s="39">
        <v>4.18</v>
      </c>
      <c r="L48" s="67"/>
    </row>
    <row r="49" spans="2:12" x14ac:dyDescent="0.25">
      <c r="B49" s="39" t="s">
        <v>62</v>
      </c>
      <c r="J49" s="39">
        <v>5.67</v>
      </c>
      <c r="L49" s="67"/>
    </row>
    <row r="50" spans="2:12" x14ac:dyDescent="0.25">
      <c r="B50" s="39" t="s">
        <v>63</v>
      </c>
      <c r="J50" s="39">
        <v>9.4499999999999993</v>
      </c>
      <c r="L50" s="67"/>
    </row>
    <row r="51" spans="2:12" x14ac:dyDescent="0.25">
      <c r="B51" s="39" t="s">
        <v>64</v>
      </c>
      <c r="J51" s="39">
        <v>7.02</v>
      </c>
      <c r="L51" s="67"/>
    </row>
    <row r="52" spans="2:12" x14ac:dyDescent="0.25">
      <c r="B52" s="39" t="s">
        <v>65</v>
      </c>
      <c r="J52" s="39">
        <v>10.26</v>
      </c>
      <c r="L52" s="67"/>
    </row>
    <row r="53" spans="2:12" x14ac:dyDescent="0.25">
      <c r="B53" s="39" t="s">
        <v>66</v>
      </c>
      <c r="J53" s="39">
        <v>19.579999999999998</v>
      </c>
      <c r="L53" s="67"/>
    </row>
    <row r="54" spans="2:12" x14ac:dyDescent="0.25">
      <c r="B54" s="39" t="s">
        <v>67</v>
      </c>
      <c r="J54" s="39">
        <v>18.899999999999999</v>
      </c>
      <c r="L54" s="67"/>
    </row>
    <row r="55" spans="2:12" x14ac:dyDescent="0.25">
      <c r="B55" s="39" t="s">
        <v>68</v>
      </c>
      <c r="J55" s="39">
        <v>8.91</v>
      </c>
      <c r="L55" s="67"/>
    </row>
    <row r="56" spans="2:12" x14ac:dyDescent="0.25">
      <c r="B56" s="39" t="s">
        <v>69</v>
      </c>
      <c r="J56" s="39">
        <v>12.56</v>
      </c>
      <c r="L56" s="67"/>
    </row>
    <row r="57" spans="2:12" x14ac:dyDescent="0.25">
      <c r="B57" s="39" t="s">
        <v>70</v>
      </c>
      <c r="J57" s="39">
        <v>22.28</v>
      </c>
      <c r="L57" s="67"/>
    </row>
    <row r="58" spans="2:12" x14ac:dyDescent="0.25">
      <c r="B58" s="39" t="s">
        <v>73</v>
      </c>
      <c r="J58" s="39">
        <v>13.64</v>
      </c>
      <c r="L58" s="67"/>
    </row>
    <row r="59" spans="2:12" x14ac:dyDescent="0.25">
      <c r="B59" s="39" t="s">
        <v>71</v>
      </c>
      <c r="J59" s="39">
        <v>23.77</v>
      </c>
      <c r="L59" s="67"/>
    </row>
    <row r="60" spans="2:12" x14ac:dyDescent="0.25">
      <c r="B60" s="39" t="s">
        <v>72</v>
      </c>
      <c r="J60" s="39">
        <v>9.19</v>
      </c>
      <c r="L60" s="67"/>
    </row>
    <row r="61" spans="2:12" x14ac:dyDescent="0.25">
      <c r="B61" s="39" t="s">
        <v>74</v>
      </c>
      <c r="J61" s="39">
        <v>16.5</v>
      </c>
      <c r="L61" s="67"/>
    </row>
    <row r="62" spans="2:12" x14ac:dyDescent="0.25">
      <c r="B62" s="39" t="s">
        <v>75</v>
      </c>
      <c r="J62" s="39">
        <v>32.5</v>
      </c>
      <c r="L62" s="67"/>
    </row>
    <row r="63" spans="2:12" x14ac:dyDescent="0.25">
      <c r="B63" s="39" t="s">
        <v>76</v>
      </c>
      <c r="J63" s="39">
        <v>4.2</v>
      </c>
      <c r="L63" s="67"/>
    </row>
    <row r="64" spans="2:12" x14ac:dyDescent="0.25">
      <c r="B64" s="39" t="s">
        <v>77</v>
      </c>
      <c r="J64" s="39">
        <v>3.35</v>
      </c>
      <c r="L64" s="67"/>
    </row>
    <row r="65" spans="2:12" x14ac:dyDescent="0.25">
      <c r="B65" s="39" t="s">
        <v>79</v>
      </c>
      <c r="J65" s="39">
        <v>4.38</v>
      </c>
      <c r="L65" s="67"/>
    </row>
    <row r="66" spans="2:12" x14ac:dyDescent="0.25">
      <c r="B66" s="39" t="s">
        <v>81</v>
      </c>
      <c r="J66" s="39">
        <v>17.55</v>
      </c>
      <c r="L66" s="67"/>
    </row>
    <row r="67" spans="2:12" x14ac:dyDescent="0.25">
      <c r="B67" s="39" t="s">
        <v>78</v>
      </c>
      <c r="J67" s="39">
        <v>3.44</v>
      </c>
      <c r="L67" s="67"/>
    </row>
    <row r="68" spans="2:12" x14ac:dyDescent="0.25">
      <c r="B68" s="39" t="s">
        <v>80</v>
      </c>
      <c r="J68" s="39">
        <v>8.7799999999999994</v>
      </c>
      <c r="L68" s="67"/>
    </row>
    <row r="69" spans="2:12" x14ac:dyDescent="0.25">
      <c r="B69" s="39" t="s">
        <v>82</v>
      </c>
      <c r="J69" s="39">
        <v>4.7300000000000004</v>
      </c>
      <c r="L69" s="67"/>
    </row>
    <row r="70" spans="2:12" x14ac:dyDescent="0.25">
      <c r="B70" s="39" t="s">
        <v>83</v>
      </c>
      <c r="J70" s="39">
        <v>5.81</v>
      </c>
      <c r="L70" s="67"/>
    </row>
    <row r="71" spans="2:12" x14ac:dyDescent="0.25">
      <c r="B71" s="39" t="s">
        <v>84</v>
      </c>
      <c r="J71" s="39">
        <v>10.130000000000001</v>
      </c>
      <c r="L71" s="67"/>
    </row>
    <row r="72" spans="2:12" x14ac:dyDescent="0.25">
      <c r="B72" s="39" t="s">
        <v>85</v>
      </c>
      <c r="J72" s="39">
        <v>18.23</v>
      </c>
      <c r="L72" s="67"/>
    </row>
    <row r="73" spans="2:12" x14ac:dyDescent="0.25">
      <c r="B73" s="39" t="s">
        <v>86</v>
      </c>
      <c r="J73" s="39">
        <v>35.78</v>
      </c>
      <c r="L73" s="67"/>
    </row>
    <row r="74" spans="2:12" x14ac:dyDescent="0.25">
      <c r="B74" s="39" t="s">
        <v>87</v>
      </c>
      <c r="J74" s="39">
        <v>24.84</v>
      </c>
      <c r="L74" s="67"/>
    </row>
    <row r="75" spans="2:12" x14ac:dyDescent="0.25">
      <c r="B75" s="39" t="s">
        <v>88</v>
      </c>
      <c r="J75" s="39">
        <v>76.95</v>
      </c>
      <c r="L75" s="67"/>
    </row>
    <row r="76" spans="2:12" x14ac:dyDescent="0.25">
      <c r="B76" s="39" t="s">
        <v>90</v>
      </c>
      <c r="J76" s="39">
        <v>1.51</v>
      </c>
      <c r="L76" s="67"/>
    </row>
    <row r="77" spans="2:12" x14ac:dyDescent="0.25">
      <c r="B77" s="39" t="s">
        <v>91</v>
      </c>
      <c r="J77" s="39">
        <v>19.579999999999998</v>
      </c>
      <c r="L77" s="67"/>
    </row>
    <row r="78" spans="2:12" x14ac:dyDescent="0.25">
      <c r="B78" s="39" t="s">
        <v>95</v>
      </c>
      <c r="J78" s="39">
        <v>240</v>
      </c>
      <c r="L78" s="67"/>
    </row>
    <row r="79" spans="2:12" x14ac:dyDescent="0.25">
      <c r="B79" s="39" t="s">
        <v>93</v>
      </c>
      <c r="J79" s="39">
        <v>121.5</v>
      </c>
      <c r="L79" s="67"/>
    </row>
    <row r="80" spans="2:12" x14ac:dyDescent="0.25">
      <c r="B80" s="39" t="s">
        <v>94</v>
      </c>
      <c r="J80" s="39">
        <v>70.2</v>
      </c>
      <c r="L80" s="67"/>
    </row>
    <row r="81" spans="2:12" x14ac:dyDescent="0.25">
      <c r="B81" s="39" t="s">
        <v>92</v>
      </c>
      <c r="J81" s="39">
        <v>37.799999999999997</v>
      </c>
      <c r="L81" s="67"/>
    </row>
    <row r="82" spans="2:12" x14ac:dyDescent="0.25">
      <c r="B82" s="39" t="s">
        <v>96</v>
      </c>
      <c r="J82" s="39">
        <v>8.57</v>
      </c>
      <c r="L82" s="67"/>
    </row>
    <row r="83" spans="2:12" x14ac:dyDescent="0.25">
      <c r="B83" s="39" t="s">
        <v>100</v>
      </c>
      <c r="J83" s="39">
        <v>5.13</v>
      </c>
      <c r="L83" s="67"/>
    </row>
    <row r="84" spans="2:12" x14ac:dyDescent="0.25">
      <c r="B84" s="39" t="s">
        <v>101</v>
      </c>
      <c r="J84" s="39">
        <v>9.18</v>
      </c>
      <c r="L84" s="67"/>
    </row>
    <row r="85" spans="2:12" x14ac:dyDescent="0.25">
      <c r="B85" s="39" t="s">
        <v>97</v>
      </c>
      <c r="J85" s="39">
        <v>8.91</v>
      </c>
      <c r="L85" s="67"/>
    </row>
    <row r="86" spans="2:12" x14ac:dyDescent="0.25">
      <c r="B86" s="39" t="s">
        <v>98</v>
      </c>
      <c r="J86" s="39">
        <v>14.85</v>
      </c>
      <c r="L86" s="67"/>
    </row>
    <row r="87" spans="2:12" x14ac:dyDescent="0.25">
      <c r="B87" s="39" t="s">
        <v>99</v>
      </c>
      <c r="J87" s="39">
        <v>17.55</v>
      </c>
      <c r="L87" s="67"/>
    </row>
    <row r="88" spans="2:12" x14ac:dyDescent="0.25">
      <c r="B88" s="39" t="s">
        <v>103</v>
      </c>
      <c r="J88" s="39">
        <v>31.05</v>
      </c>
      <c r="L88" s="67"/>
    </row>
    <row r="89" spans="2:12" x14ac:dyDescent="0.25">
      <c r="B89" s="39" t="s">
        <v>102</v>
      </c>
      <c r="J89" s="39">
        <v>25.66</v>
      </c>
      <c r="L89" s="67"/>
    </row>
    <row r="90" spans="2:12" x14ac:dyDescent="0.25">
      <c r="B90" s="39" t="s">
        <v>110</v>
      </c>
      <c r="J90" s="39">
        <v>236.25</v>
      </c>
      <c r="L90" s="67"/>
    </row>
    <row r="91" spans="2:12" x14ac:dyDescent="0.25">
      <c r="B91" s="39" t="s">
        <v>104</v>
      </c>
      <c r="J91" s="39">
        <v>47.25</v>
      </c>
      <c r="L91" s="67"/>
    </row>
    <row r="92" spans="2:12" x14ac:dyDescent="0.25">
      <c r="B92" s="39" t="s">
        <v>108</v>
      </c>
      <c r="J92" s="39">
        <v>19.579999999999998</v>
      </c>
      <c r="L92" s="67"/>
    </row>
    <row r="93" spans="2:12" x14ac:dyDescent="0.25">
      <c r="B93" s="39" t="s">
        <v>105</v>
      </c>
      <c r="J93" s="39">
        <v>94.5</v>
      </c>
      <c r="L93" s="67"/>
    </row>
    <row r="94" spans="2:12" x14ac:dyDescent="0.25">
      <c r="B94" s="39" t="s">
        <v>106</v>
      </c>
      <c r="J94" s="39">
        <v>54.01</v>
      </c>
      <c r="L94" s="67"/>
    </row>
    <row r="95" spans="2:12" x14ac:dyDescent="0.25">
      <c r="B95" s="39" t="s">
        <v>107</v>
      </c>
      <c r="J95" s="39">
        <v>108</v>
      </c>
      <c r="L95" s="67"/>
    </row>
    <row r="96" spans="2:12" x14ac:dyDescent="0.25">
      <c r="B96" s="39" t="s">
        <v>109</v>
      </c>
      <c r="J96" s="39">
        <v>44.55</v>
      </c>
      <c r="L96" s="67"/>
    </row>
    <row r="97" spans="2:12" x14ac:dyDescent="0.25">
      <c r="B97" s="39" t="s">
        <v>122</v>
      </c>
      <c r="J97" s="39">
        <v>7.56</v>
      </c>
      <c r="L97" s="67"/>
    </row>
    <row r="98" spans="2:12" x14ac:dyDescent="0.25">
      <c r="B98" s="39" t="s">
        <v>121</v>
      </c>
      <c r="J98" s="39">
        <v>3.91</v>
      </c>
      <c r="L98" s="67"/>
    </row>
    <row r="99" spans="2:12" x14ac:dyDescent="0.25">
      <c r="B99" s="39" t="s">
        <v>120</v>
      </c>
      <c r="J99" s="39">
        <v>3.51</v>
      </c>
      <c r="L99" s="67"/>
    </row>
    <row r="100" spans="2:12" x14ac:dyDescent="0.25">
      <c r="B100" s="39" t="s">
        <v>119</v>
      </c>
      <c r="J100" s="39">
        <v>32.4</v>
      </c>
      <c r="L100" s="67"/>
    </row>
    <row r="101" spans="2:12" x14ac:dyDescent="0.25">
      <c r="B101" s="39" t="s">
        <v>118</v>
      </c>
      <c r="J101" s="39">
        <v>15.53</v>
      </c>
      <c r="L101" s="67"/>
    </row>
    <row r="102" spans="2:12" x14ac:dyDescent="0.25">
      <c r="B102" s="39" t="s">
        <v>117</v>
      </c>
      <c r="J102" s="39">
        <v>15.53</v>
      </c>
      <c r="L102" s="67"/>
    </row>
    <row r="103" spans="2:12" x14ac:dyDescent="0.25">
      <c r="B103" s="39" t="s">
        <v>123</v>
      </c>
      <c r="J103" s="39">
        <v>101.25</v>
      </c>
      <c r="L103" s="67"/>
    </row>
    <row r="104" spans="2:12" x14ac:dyDescent="0.25">
      <c r="B104" s="39" t="s">
        <v>116</v>
      </c>
      <c r="J104" s="39">
        <v>14.44</v>
      </c>
      <c r="L104" s="67"/>
    </row>
    <row r="105" spans="2:12" x14ac:dyDescent="0.25">
      <c r="B105" s="39" t="s">
        <v>115</v>
      </c>
      <c r="J105" s="39">
        <v>7.43</v>
      </c>
      <c r="L105" s="67"/>
    </row>
    <row r="106" spans="2:12" x14ac:dyDescent="0.25">
      <c r="B106" s="39" t="s">
        <v>114</v>
      </c>
      <c r="J106" s="39">
        <v>7.43</v>
      </c>
      <c r="L106" s="67"/>
    </row>
    <row r="107" spans="2:12" x14ac:dyDescent="0.25">
      <c r="B107" s="39" t="s">
        <v>113</v>
      </c>
      <c r="J107" s="39">
        <v>3.85</v>
      </c>
      <c r="L107" s="67"/>
    </row>
    <row r="108" spans="2:12" x14ac:dyDescent="0.25">
      <c r="B108" s="39" t="s">
        <v>112</v>
      </c>
      <c r="J108" s="39">
        <v>2.4300000000000002</v>
      </c>
      <c r="L108" s="67"/>
    </row>
    <row r="109" spans="2:12" x14ac:dyDescent="0.25">
      <c r="B109" s="39" t="s">
        <v>125</v>
      </c>
      <c r="J109" s="39">
        <v>16.2</v>
      </c>
      <c r="L109" s="67"/>
    </row>
    <row r="110" spans="2:12" x14ac:dyDescent="0.25">
      <c r="B110" s="39" t="s">
        <v>124</v>
      </c>
      <c r="J110" s="39">
        <v>8.76</v>
      </c>
      <c r="L110" s="67"/>
    </row>
    <row r="111" spans="2:12" x14ac:dyDescent="0.25">
      <c r="B111" s="39" t="s">
        <v>126</v>
      </c>
      <c r="J111" s="39">
        <v>5.33</v>
      </c>
      <c r="L111" s="67"/>
    </row>
    <row r="112" spans="2:12" x14ac:dyDescent="0.25">
      <c r="B112" s="39" t="s">
        <v>128</v>
      </c>
      <c r="J112" s="39">
        <v>9.4499999999999993</v>
      </c>
      <c r="L112" s="67"/>
    </row>
    <row r="113" spans="2:12" x14ac:dyDescent="0.25">
      <c r="B113" s="39" t="s">
        <v>127</v>
      </c>
      <c r="J113" s="39">
        <v>5.81</v>
      </c>
      <c r="L113" s="67"/>
    </row>
    <row r="114" spans="2:12" x14ac:dyDescent="0.25">
      <c r="B114" s="39" t="s">
        <v>129</v>
      </c>
      <c r="J114" s="39">
        <v>2.2999999999999998</v>
      </c>
      <c r="L114" s="67"/>
    </row>
    <row r="115" spans="2:12" x14ac:dyDescent="0.25">
      <c r="B115" s="39" t="s">
        <v>131</v>
      </c>
      <c r="J115" s="39">
        <v>7.29</v>
      </c>
      <c r="L115" s="67"/>
    </row>
    <row r="116" spans="2:12" x14ac:dyDescent="0.25">
      <c r="B116" s="39" t="s">
        <v>136</v>
      </c>
      <c r="J116" s="39">
        <v>32.270000000000003</v>
      </c>
      <c r="L116" s="67"/>
    </row>
    <row r="117" spans="2:12" x14ac:dyDescent="0.25">
      <c r="B117" s="39" t="s">
        <v>135</v>
      </c>
      <c r="J117" s="39">
        <v>15.39</v>
      </c>
      <c r="L117" s="67"/>
    </row>
    <row r="118" spans="2:12" x14ac:dyDescent="0.25">
      <c r="B118" s="39" t="s">
        <v>134</v>
      </c>
      <c r="J118" s="39">
        <v>15.39</v>
      </c>
      <c r="L118" s="67"/>
    </row>
    <row r="119" spans="2:12" x14ac:dyDescent="0.25">
      <c r="B119" s="39" t="s">
        <v>140</v>
      </c>
      <c r="J119" s="39">
        <v>101.12</v>
      </c>
      <c r="L119" s="67"/>
    </row>
    <row r="120" spans="2:12" x14ac:dyDescent="0.25">
      <c r="B120" s="39" t="s">
        <v>142</v>
      </c>
      <c r="J120" s="39">
        <v>15.95</v>
      </c>
      <c r="L120" s="67"/>
    </row>
    <row r="121" spans="2:12" x14ac:dyDescent="0.25">
      <c r="B121" s="39" t="s">
        <v>130</v>
      </c>
      <c r="J121" s="39">
        <v>3.71</v>
      </c>
      <c r="L121" s="67"/>
    </row>
    <row r="122" spans="2:12" x14ac:dyDescent="0.25">
      <c r="B122" s="39" t="s">
        <v>137</v>
      </c>
      <c r="J122" s="39">
        <v>3.38</v>
      </c>
      <c r="L122" s="67"/>
    </row>
    <row r="123" spans="2:12" x14ac:dyDescent="0.25">
      <c r="B123" s="39" t="s">
        <v>139</v>
      </c>
      <c r="J123" s="39">
        <v>7.43</v>
      </c>
      <c r="L123" s="67"/>
    </row>
    <row r="124" spans="2:12" x14ac:dyDescent="0.25">
      <c r="B124" s="39" t="s">
        <v>138</v>
      </c>
      <c r="J124" s="39">
        <v>3.78</v>
      </c>
      <c r="L124" s="67"/>
    </row>
    <row r="125" spans="2:12" x14ac:dyDescent="0.25">
      <c r="B125" s="39" t="s">
        <v>133</v>
      </c>
      <c r="J125" s="39">
        <v>14.31</v>
      </c>
      <c r="L125" s="67"/>
    </row>
    <row r="126" spans="2:12" x14ac:dyDescent="0.25">
      <c r="B126" s="39" t="s">
        <v>141</v>
      </c>
      <c r="J126" s="39">
        <v>8.35</v>
      </c>
      <c r="L126" s="67"/>
    </row>
    <row r="127" spans="2:12" x14ac:dyDescent="0.25">
      <c r="B127" s="39" t="s">
        <v>132</v>
      </c>
      <c r="J127" s="39">
        <v>7.29</v>
      </c>
      <c r="L127" s="67"/>
    </row>
    <row r="128" spans="2:12" x14ac:dyDescent="0.25">
      <c r="B128" s="39" t="s">
        <v>143</v>
      </c>
      <c r="J128" s="39">
        <v>31.05</v>
      </c>
      <c r="L128" s="67"/>
    </row>
    <row r="129" spans="2:12" x14ac:dyDescent="0.25">
      <c r="B129" s="39" t="s">
        <v>145</v>
      </c>
      <c r="J129" s="39">
        <v>47.26</v>
      </c>
      <c r="L129" s="67"/>
    </row>
    <row r="130" spans="2:12" x14ac:dyDescent="0.25">
      <c r="B130" s="39" t="s">
        <v>144</v>
      </c>
      <c r="J130" s="39">
        <v>17.28</v>
      </c>
      <c r="L130" s="67"/>
    </row>
    <row r="131" spans="2:12" x14ac:dyDescent="0.25">
      <c r="B131" s="39" t="s">
        <v>146</v>
      </c>
      <c r="J131" s="39">
        <v>19.170000000000002</v>
      </c>
      <c r="L131" s="67"/>
    </row>
    <row r="132" spans="2:12" x14ac:dyDescent="0.25">
      <c r="B132" s="39" t="s">
        <v>149</v>
      </c>
      <c r="J132" s="39">
        <v>47.11</v>
      </c>
      <c r="L132" s="67"/>
    </row>
    <row r="133" spans="2:12" x14ac:dyDescent="0.25">
      <c r="B133" s="39" t="s">
        <v>147</v>
      </c>
      <c r="J133" s="39">
        <v>17.149999999999999</v>
      </c>
      <c r="L133" s="67"/>
    </row>
    <row r="134" spans="2:12" x14ac:dyDescent="0.25">
      <c r="B134" s="39" t="s">
        <v>150</v>
      </c>
      <c r="J134" s="39">
        <v>17.149999999999999</v>
      </c>
      <c r="L134" s="67"/>
    </row>
    <row r="135" spans="2:12" x14ac:dyDescent="0.25">
      <c r="B135" s="39" t="s">
        <v>148</v>
      </c>
      <c r="J135" s="39">
        <v>30.92</v>
      </c>
      <c r="L135" s="67"/>
    </row>
  </sheetData>
  <mergeCells count="5">
    <mergeCell ref="H2:H3"/>
    <mergeCell ref="I2:I3"/>
    <mergeCell ref="J2:J3"/>
    <mergeCell ref="K2:K3"/>
    <mergeCell ref="L2:L3"/>
  </mergeCells>
  <conditionalFormatting sqref="A2:G2 A4:G4">
    <cfRule type="containsText" dxfId="186" priority="8" operator="containsText" text="↑">
      <formula>NOT(ISERROR(SEARCH("↑",A2)))</formula>
    </cfRule>
    <cfRule type="containsText" dxfId="185" priority="9" operator="containsText" text="↓">
      <formula>NOT(ISERROR(SEARCH("↓",A2)))</formula>
    </cfRule>
    <cfRule type="containsText" dxfId="184" priority="10" operator="containsText" text="↔">
      <formula>NOT(ISERROR(SEARCH("↔",A2)))</formula>
    </cfRule>
  </conditionalFormatting>
  <conditionalFormatting sqref="I2:L3 I5:L1048576">
    <cfRule type="cellIs" dxfId="183" priority="7" operator="equal">
      <formula>0</formula>
    </cfRule>
  </conditionalFormatting>
  <conditionalFormatting sqref="L2:L3 L5:L1048576">
    <cfRule type="cellIs" dxfId="182" priority="4" operator="lessThan">
      <formula>0</formula>
    </cfRule>
    <cfRule type="cellIs" dxfId="181" priority="6" operator="lessThan">
      <formula>0</formula>
    </cfRule>
  </conditionalFormatting>
  <conditionalFormatting sqref="I2:I3">
    <cfRule type="cellIs" dxfId="180" priority="5" operator="equal">
      <formula>0</formula>
    </cfRule>
  </conditionalFormatting>
  <conditionalFormatting sqref="A3:G3">
    <cfRule type="cellIs" dxfId="179" priority="2" operator="lessThan">
      <formula>0</formula>
    </cfRule>
  </conditionalFormatting>
  <conditionalFormatting sqref="A3:G3">
    <cfRule type="cellIs" dxfId="178" priority="1" operator="equal">
      <formula>#N/A</formula>
    </cfRule>
  </conditionalFormatting>
  <conditionalFormatting sqref="D3">
    <cfRule type="duplicateValues" dxfId="177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134"/>
  <sheetViews>
    <sheetView workbookViewId="0">
      <selection activeCell="S23" sqref="S23"/>
    </sheetView>
  </sheetViews>
  <sheetFormatPr defaultRowHeight="15" x14ac:dyDescent="0.25"/>
  <cols>
    <col min="1" max="1" width="9.140625" style="82"/>
    <col min="2" max="2" width="12" style="37" customWidth="1"/>
    <col min="3" max="3" width="13.5703125" style="37" customWidth="1"/>
    <col min="4" max="4" width="22.85546875" style="37" customWidth="1"/>
    <col min="5" max="5" width="36" style="37" customWidth="1"/>
    <col min="6" max="6" width="9.140625" style="37"/>
    <col min="7" max="7" width="28.7109375" style="37" customWidth="1"/>
    <col min="8" max="8" width="9.140625" style="37"/>
    <col min="9" max="9" width="13.140625" style="37" customWidth="1"/>
    <col min="10" max="11" width="9.140625" style="37"/>
    <col min="12" max="12" width="11.5703125" style="37" customWidth="1"/>
    <col min="13" max="13" width="11.28515625" style="84" customWidth="1"/>
    <col min="14" max="14" width="9.140625" style="84"/>
    <col min="15" max="15" width="11.28515625" style="87" customWidth="1"/>
  </cols>
  <sheetData>
    <row r="1" spans="1:16" ht="25.5" x14ac:dyDescent="0.2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 t="s">
        <v>366</v>
      </c>
      <c r="N1" s="71" t="s">
        <v>367</v>
      </c>
      <c r="O1" s="72" t="s">
        <v>366</v>
      </c>
    </row>
    <row r="2" spans="1:16" x14ac:dyDescent="0.25">
      <c r="A2" s="27" t="s">
        <v>11</v>
      </c>
      <c r="B2" s="28" t="s">
        <v>12</v>
      </c>
      <c r="C2" s="29" t="s">
        <v>13</v>
      </c>
      <c r="D2" s="28" t="s">
        <v>14</v>
      </c>
      <c r="E2" s="28" t="s">
        <v>15</v>
      </c>
      <c r="F2" s="30" t="s">
        <v>16</v>
      </c>
      <c r="G2" s="30" t="s">
        <v>17</v>
      </c>
      <c r="H2" s="73" t="s">
        <v>363</v>
      </c>
      <c r="I2" s="74" t="s">
        <v>4</v>
      </c>
      <c r="J2" s="74" t="s">
        <v>364</v>
      </c>
      <c r="K2" s="73" t="s">
        <v>368</v>
      </c>
      <c r="L2" s="73" t="s">
        <v>369</v>
      </c>
      <c r="M2" s="75" t="s">
        <v>10</v>
      </c>
      <c r="N2" s="75" t="s">
        <v>10</v>
      </c>
      <c r="O2" s="76" t="s">
        <v>370</v>
      </c>
    </row>
    <row r="3" spans="1:16" x14ac:dyDescent="0.25">
      <c r="A3" s="23"/>
      <c r="B3" s="24"/>
      <c r="C3" s="24"/>
      <c r="D3" s="24"/>
      <c r="E3" s="24"/>
      <c r="F3" s="26"/>
      <c r="G3" s="26"/>
      <c r="H3" s="77"/>
      <c r="I3" s="78"/>
      <c r="J3" s="78"/>
      <c r="K3" s="77"/>
      <c r="L3" s="77"/>
      <c r="M3" s="79"/>
      <c r="N3" s="80"/>
      <c r="O3" s="81"/>
    </row>
    <row r="4" spans="1:16" s="37" customFormat="1" ht="11.25" x14ac:dyDescent="0.2">
      <c r="A4" s="82"/>
      <c r="B4" s="37" t="s">
        <v>21</v>
      </c>
      <c r="J4" s="37">
        <v>36.450000000000003</v>
      </c>
      <c r="K4" s="37">
        <v>1</v>
      </c>
      <c r="L4" s="37">
        <v>-0.01</v>
      </c>
      <c r="M4" s="84">
        <v>-0.81</v>
      </c>
      <c r="N4" s="85">
        <f t="shared" ref="N4:N7" si="0">J4+M4</f>
        <v>35.64</v>
      </c>
      <c r="O4" s="86"/>
      <c r="P4" s="83"/>
    </row>
    <row r="5" spans="1:16" s="37" customFormat="1" ht="11.25" x14ac:dyDescent="0.2">
      <c r="A5" s="82"/>
      <c r="B5" s="37" t="s">
        <v>19</v>
      </c>
      <c r="J5" s="37">
        <v>15.12</v>
      </c>
      <c r="K5" s="37">
        <v>1</v>
      </c>
      <c r="L5" s="37">
        <v>-0.01</v>
      </c>
      <c r="M5" s="84">
        <v>-0.34</v>
      </c>
      <c r="N5" s="85">
        <f t="shared" si="0"/>
        <v>14.78</v>
      </c>
      <c r="O5" s="86"/>
      <c r="P5" s="83"/>
    </row>
    <row r="6" spans="1:16" s="37" customFormat="1" ht="11.25" x14ac:dyDescent="0.2">
      <c r="A6" s="82"/>
      <c r="B6" s="37" t="s">
        <v>22</v>
      </c>
      <c r="J6" s="37">
        <v>34.43</v>
      </c>
      <c r="K6" s="37">
        <v>1</v>
      </c>
      <c r="L6" s="37">
        <v>-0.01</v>
      </c>
      <c r="M6" s="84">
        <v>-0.77</v>
      </c>
      <c r="N6" s="85">
        <f t="shared" si="0"/>
        <v>33.659999999999997</v>
      </c>
      <c r="O6" s="86"/>
      <c r="P6" s="83"/>
    </row>
    <row r="7" spans="1:16" s="37" customFormat="1" ht="11.25" x14ac:dyDescent="0.2">
      <c r="A7" s="82"/>
      <c r="B7" s="37" t="s">
        <v>23</v>
      </c>
      <c r="J7" s="37">
        <v>54</v>
      </c>
      <c r="K7" s="37">
        <v>1</v>
      </c>
      <c r="L7" s="37">
        <v>-0.01</v>
      </c>
      <c r="M7" s="84">
        <v>-1.2</v>
      </c>
      <c r="N7" s="85">
        <f t="shared" si="0"/>
        <v>52.8</v>
      </c>
      <c r="O7" s="86"/>
      <c r="P7" s="83"/>
    </row>
    <row r="8" spans="1:16" s="37" customFormat="1" ht="11.25" x14ac:dyDescent="0.2">
      <c r="A8" s="82"/>
      <c r="B8" s="37" t="s">
        <v>20</v>
      </c>
      <c r="J8" s="37">
        <v>19.850000000000001</v>
      </c>
      <c r="K8" s="37">
        <v>1</v>
      </c>
      <c r="L8" s="37">
        <v>-0.01</v>
      </c>
      <c r="M8" s="84">
        <v>-0.47</v>
      </c>
      <c r="N8" s="85">
        <f t="shared" ref="N8:N71" si="1">J8+M8</f>
        <v>19.380000000000003</v>
      </c>
      <c r="O8" s="86"/>
      <c r="P8" s="83"/>
    </row>
    <row r="9" spans="1:16" s="37" customFormat="1" ht="11.25" x14ac:dyDescent="0.2">
      <c r="A9" s="82"/>
      <c r="B9" s="37" t="s">
        <v>18</v>
      </c>
      <c r="J9" s="37">
        <v>8.98</v>
      </c>
      <c r="K9" s="37">
        <v>1</v>
      </c>
      <c r="L9" s="37">
        <v>-0.01</v>
      </c>
      <c r="M9" s="84">
        <v>-0.2</v>
      </c>
      <c r="N9" s="85">
        <f t="shared" si="1"/>
        <v>8.7800000000000011</v>
      </c>
      <c r="O9" s="86"/>
      <c r="P9" s="83"/>
    </row>
    <row r="10" spans="1:16" s="37" customFormat="1" ht="11.25" x14ac:dyDescent="0.2">
      <c r="A10" s="82"/>
      <c r="B10" s="37" t="s">
        <v>25</v>
      </c>
      <c r="J10" s="37">
        <v>17.55</v>
      </c>
      <c r="K10" s="37">
        <v>1</v>
      </c>
      <c r="L10" s="37">
        <v>-0.01</v>
      </c>
      <c r="M10" s="84">
        <v>-0.39</v>
      </c>
      <c r="N10" s="85">
        <f t="shared" si="1"/>
        <v>17.16</v>
      </c>
      <c r="O10" s="86"/>
      <c r="P10" s="83"/>
    </row>
    <row r="11" spans="1:16" s="37" customFormat="1" ht="11.25" x14ac:dyDescent="0.2">
      <c r="A11" s="82"/>
      <c r="B11" s="37" t="s">
        <v>26</v>
      </c>
      <c r="J11" s="37">
        <v>3.78</v>
      </c>
      <c r="K11" s="37">
        <v>1</v>
      </c>
      <c r="L11" s="37">
        <v>-0.01</v>
      </c>
      <c r="M11" s="84">
        <v>-0.08</v>
      </c>
      <c r="N11" s="85">
        <f t="shared" si="1"/>
        <v>3.6999999999999997</v>
      </c>
      <c r="O11" s="86"/>
      <c r="P11" s="83"/>
    </row>
    <row r="12" spans="1:16" s="37" customFormat="1" ht="11.25" x14ac:dyDescent="0.2">
      <c r="A12" s="82"/>
      <c r="B12" s="37" t="s">
        <v>27</v>
      </c>
      <c r="J12" s="37">
        <v>8.7799999999999994</v>
      </c>
      <c r="K12" s="37">
        <v>1</v>
      </c>
      <c r="L12" s="37">
        <v>-0.01</v>
      </c>
      <c r="M12" s="84">
        <v>-0.2</v>
      </c>
      <c r="N12" s="85">
        <f t="shared" si="1"/>
        <v>8.58</v>
      </c>
      <c r="O12" s="86"/>
      <c r="P12" s="83"/>
    </row>
    <row r="13" spans="1:16" s="37" customFormat="1" ht="11.25" x14ac:dyDescent="0.2">
      <c r="A13" s="82"/>
      <c r="B13" s="37" t="s">
        <v>24</v>
      </c>
      <c r="J13" s="37">
        <v>4.59</v>
      </c>
      <c r="K13" s="37">
        <v>1</v>
      </c>
      <c r="L13" s="37">
        <v>-0.01</v>
      </c>
      <c r="M13" s="84">
        <v>-0.1</v>
      </c>
      <c r="N13" s="85">
        <f t="shared" si="1"/>
        <v>4.49</v>
      </c>
      <c r="O13" s="86"/>
      <c r="P13" s="83"/>
    </row>
    <row r="14" spans="1:16" s="37" customFormat="1" ht="11.25" x14ac:dyDescent="0.2">
      <c r="A14" s="82"/>
      <c r="B14" s="37" t="s">
        <v>28</v>
      </c>
      <c r="J14" s="37">
        <v>4.32</v>
      </c>
      <c r="K14" s="37">
        <v>1</v>
      </c>
      <c r="L14" s="37">
        <v>-0.01</v>
      </c>
      <c r="M14" s="84">
        <v>-0.1</v>
      </c>
      <c r="N14" s="85">
        <f t="shared" si="1"/>
        <v>4.2200000000000006</v>
      </c>
      <c r="O14" s="86"/>
      <c r="P14" s="83"/>
    </row>
    <row r="15" spans="1:16" s="37" customFormat="1" ht="11.25" x14ac:dyDescent="0.2">
      <c r="A15" s="82"/>
      <c r="B15" s="37" t="s">
        <v>29</v>
      </c>
      <c r="J15" s="37">
        <v>17.55</v>
      </c>
      <c r="K15" s="37">
        <v>1</v>
      </c>
      <c r="L15" s="37">
        <v>-0.01</v>
      </c>
      <c r="M15" s="84">
        <v>-0.39</v>
      </c>
      <c r="N15" s="85">
        <f t="shared" si="1"/>
        <v>17.16</v>
      </c>
      <c r="O15" s="86"/>
      <c r="P15" s="83"/>
    </row>
    <row r="16" spans="1:16" s="37" customFormat="1" ht="11.25" x14ac:dyDescent="0.2">
      <c r="A16" s="82"/>
      <c r="B16" s="37" t="s">
        <v>30</v>
      </c>
      <c r="J16" s="37">
        <v>8.7799999999999994</v>
      </c>
      <c r="K16" s="37">
        <v>1</v>
      </c>
      <c r="L16" s="37">
        <v>-0.01</v>
      </c>
      <c r="M16" s="84">
        <v>-0.2</v>
      </c>
      <c r="N16" s="85">
        <f t="shared" si="1"/>
        <v>8.58</v>
      </c>
      <c r="O16" s="86"/>
      <c r="P16" s="83"/>
    </row>
    <row r="17" spans="1:16" s="37" customFormat="1" ht="11.25" x14ac:dyDescent="0.2">
      <c r="A17" s="82"/>
      <c r="B17" s="37" t="s">
        <v>31</v>
      </c>
      <c r="J17" s="37">
        <v>3.44</v>
      </c>
      <c r="K17" s="37">
        <v>1</v>
      </c>
      <c r="L17" s="37">
        <v>-0.01</v>
      </c>
      <c r="M17" s="84">
        <v>-0.08</v>
      </c>
      <c r="N17" s="85">
        <f t="shared" si="1"/>
        <v>3.36</v>
      </c>
      <c r="O17" s="86"/>
      <c r="P17" s="83"/>
    </row>
    <row r="18" spans="1:16" s="37" customFormat="1" ht="11.25" x14ac:dyDescent="0.2">
      <c r="A18" s="82"/>
      <c r="B18" s="37" t="s">
        <v>32</v>
      </c>
      <c r="J18" s="37">
        <v>35.1</v>
      </c>
      <c r="K18" s="37">
        <v>1</v>
      </c>
      <c r="L18" s="37">
        <v>-0.01</v>
      </c>
      <c r="M18" s="84">
        <v>-0.78</v>
      </c>
      <c r="N18" s="85">
        <f t="shared" si="1"/>
        <v>34.32</v>
      </c>
      <c r="O18" s="86"/>
      <c r="P18" s="83"/>
    </row>
    <row r="19" spans="1:16" s="37" customFormat="1" ht="11.25" x14ac:dyDescent="0.2">
      <c r="A19" s="82"/>
      <c r="B19" s="37" t="s">
        <v>33</v>
      </c>
      <c r="J19" s="37">
        <v>17.55</v>
      </c>
      <c r="K19" s="37">
        <v>1</v>
      </c>
      <c r="L19" s="37">
        <v>-0.01</v>
      </c>
      <c r="M19" s="84">
        <v>-0.39</v>
      </c>
      <c r="N19" s="85">
        <f t="shared" si="1"/>
        <v>17.16</v>
      </c>
      <c r="O19" s="86"/>
      <c r="P19" s="83"/>
    </row>
    <row r="20" spans="1:16" s="37" customFormat="1" ht="11.25" x14ac:dyDescent="0.2">
      <c r="A20" s="82"/>
      <c r="B20" s="37" t="s">
        <v>34</v>
      </c>
      <c r="J20" s="37">
        <v>8.7799999999999994</v>
      </c>
      <c r="K20" s="37">
        <v>1</v>
      </c>
      <c r="L20" s="37">
        <v>-0.01</v>
      </c>
      <c r="M20" s="84">
        <v>-0.2</v>
      </c>
      <c r="N20" s="85">
        <f t="shared" si="1"/>
        <v>8.58</v>
      </c>
      <c r="O20" s="86"/>
      <c r="P20" s="83"/>
    </row>
    <row r="21" spans="1:16" s="37" customFormat="1" ht="11.25" x14ac:dyDescent="0.2">
      <c r="A21" s="82"/>
      <c r="B21" s="37" t="s">
        <v>35</v>
      </c>
      <c r="J21" s="37">
        <v>35.1</v>
      </c>
      <c r="K21" s="37">
        <v>1</v>
      </c>
      <c r="L21" s="37">
        <v>-0.01</v>
      </c>
      <c r="M21" s="84">
        <v>-0.78</v>
      </c>
      <c r="N21" s="85">
        <f t="shared" si="1"/>
        <v>34.32</v>
      </c>
      <c r="O21" s="86"/>
      <c r="P21" s="83"/>
    </row>
    <row r="22" spans="1:16" s="37" customFormat="1" ht="11.25" x14ac:dyDescent="0.2">
      <c r="A22" s="82"/>
      <c r="B22" s="37" t="s">
        <v>37</v>
      </c>
      <c r="J22" s="37">
        <v>122.4</v>
      </c>
      <c r="K22" s="37">
        <v>1</v>
      </c>
      <c r="L22" s="37">
        <v>-0.01</v>
      </c>
      <c r="M22" s="84">
        <v>-2.7</v>
      </c>
      <c r="N22" s="85">
        <f t="shared" si="1"/>
        <v>119.7</v>
      </c>
      <c r="O22" s="86"/>
      <c r="P22" s="83"/>
    </row>
    <row r="23" spans="1:16" s="37" customFormat="1" ht="11.25" x14ac:dyDescent="0.2">
      <c r="A23" s="82"/>
      <c r="B23" s="37" t="s">
        <v>36</v>
      </c>
      <c r="J23" s="37">
        <v>102</v>
      </c>
      <c r="K23" s="37">
        <v>1</v>
      </c>
      <c r="L23" s="37">
        <v>-0.01</v>
      </c>
      <c r="M23" s="84">
        <v>-2.25</v>
      </c>
      <c r="N23" s="85">
        <f t="shared" si="1"/>
        <v>99.75</v>
      </c>
      <c r="O23" s="86"/>
      <c r="P23" s="83"/>
    </row>
    <row r="24" spans="1:16" s="37" customFormat="1" ht="11.25" x14ac:dyDescent="0.2">
      <c r="A24" s="82"/>
      <c r="B24" s="37" t="s">
        <v>38</v>
      </c>
      <c r="J24" s="37">
        <v>3.78</v>
      </c>
      <c r="K24" s="37">
        <v>1</v>
      </c>
      <c r="L24" s="37">
        <v>-0.01</v>
      </c>
      <c r="M24" s="84">
        <v>-0.08</v>
      </c>
      <c r="N24" s="85">
        <f t="shared" si="1"/>
        <v>3.6999999999999997</v>
      </c>
      <c r="O24" s="86"/>
      <c r="P24" s="83"/>
    </row>
    <row r="25" spans="1:16" s="37" customFormat="1" ht="11.25" x14ac:dyDescent="0.2">
      <c r="A25" s="82"/>
      <c r="B25" s="37" t="s">
        <v>39</v>
      </c>
      <c r="J25" s="37">
        <v>5.13</v>
      </c>
      <c r="K25" s="37">
        <v>1</v>
      </c>
      <c r="L25" s="37">
        <v>-0.01</v>
      </c>
      <c r="M25" s="84">
        <v>-0.11</v>
      </c>
      <c r="N25" s="85">
        <f t="shared" si="1"/>
        <v>5.0199999999999996</v>
      </c>
      <c r="O25" s="86"/>
      <c r="P25" s="83"/>
    </row>
    <row r="26" spans="1:16" s="37" customFormat="1" ht="11.25" x14ac:dyDescent="0.2">
      <c r="A26" s="82"/>
      <c r="B26" s="37" t="s">
        <v>40</v>
      </c>
      <c r="J26" s="37">
        <v>83.7</v>
      </c>
      <c r="K26" s="37">
        <v>1</v>
      </c>
      <c r="L26" s="37">
        <v>-0.01</v>
      </c>
      <c r="M26" s="84">
        <v>-1.86</v>
      </c>
      <c r="N26" s="85">
        <f t="shared" si="1"/>
        <v>81.84</v>
      </c>
      <c r="O26" s="86"/>
      <c r="P26" s="83"/>
    </row>
    <row r="27" spans="1:16" s="37" customFormat="1" ht="11.25" x14ac:dyDescent="0.2">
      <c r="A27" s="82"/>
      <c r="B27" s="37" t="s">
        <v>41</v>
      </c>
      <c r="J27" s="37">
        <v>155.25</v>
      </c>
      <c r="K27" s="37">
        <v>1</v>
      </c>
      <c r="L27" s="37">
        <v>-0.01</v>
      </c>
      <c r="M27" s="84">
        <v>-3.45</v>
      </c>
      <c r="N27" s="85">
        <f t="shared" si="1"/>
        <v>151.80000000000001</v>
      </c>
      <c r="O27" s="86"/>
      <c r="P27" s="83"/>
    </row>
    <row r="28" spans="1:16" s="37" customFormat="1" ht="11.25" x14ac:dyDescent="0.2">
      <c r="A28" s="82"/>
      <c r="B28" s="37" t="s">
        <v>42</v>
      </c>
      <c r="J28" s="37">
        <v>17.55</v>
      </c>
      <c r="K28" s="37">
        <v>1</v>
      </c>
      <c r="L28" s="37">
        <v>-0.01</v>
      </c>
      <c r="M28" s="84">
        <v>-0.39</v>
      </c>
      <c r="N28" s="85">
        <f t="shared" si="1"/>
        <v>17.16</v>
      </c>
      <c r="O28" s="86"/>
      <c r="P28" s="83"/>
    </row>
    <row r="29" spans="1:16" s="37" customFormat="1" ht="11.25" x14ac:dyDescent="0.2">
      <c r="A29" s="82"/>
      <c r="B29" s="37" t="s">
        <v>44</v>
      </c>
      <c r="J29" s="37">
        <v>681.75</v>
      </c>
      <c r="K29" s="37">
        <v>1</v>
      </c>
      <c r="L29" s="37">
        <v>-0.01</v>
      </c>
      <c r="M29" s="84">
        <v>-15.15</v>
      </c>
      <c r="N29" s="85">
        <f t="shared" si="1"/>
        <v>666.6</v>
      </c>
      <c r="O29" s="86"/>
      <c r="P29" s="83"/>
    </row>
    <row r="30" spans="1:16" s="37" customFormat="1" ht="11.25" x14ac:dyDescent="0.2">
      <c r="A30" s="82"/>
      <c r="B30" s="37" t="s">
        <v>43</v>
      </c>
      <c r="J30" s="37">
        <v>290.25</v>
      </c>
      <c r="K30" s="37">
        <v>1</v>
      </c>
      <c r="L30" s="37">
        <v>-0.01</v>
      </c>
      <c r="M30" s="84">
        <v>-6.45</v>
      </c>
      <c r="N30" s="85">
        <f t="shared" si="1"/>
        <v>283.8</v>
      </c>
      <c r="O30" s="86"/>
      <c r="P30" s="83"/>
    </row>
    <row r="31" spans="1:16" s="37" customFormat="1" ht="11.25" x14ac:dyDescent="0.2">
      <c r="A31" s="82"/>
      <c r="B31" s="37" t="s">
        <v>49</v>
      </c>
      <c r="J31" s="37">
        <v>4.59</v>
      </c>
      <c r="K31" s="37">
        <v>1</v>
      </c>
      <c r="L31" s="37">
        <v>-0.01</v>
      </c>
      <c r="M31" s="84">
        <v>-0.1</v>
      </c>
      <c r="N31" s="85">
        <f t="shared" si="1"/>
        <v>4.49</v>
      </c>
      <c r="O31" s="86"/>
      <c r="P31" s="83"/>
    </row>
    <row r="32" spans="1:16" s="37" customFormat="1" ht="11.25" x14ac:dyDescent="0.2">
      <c r="A32" s="82"/>
      <c r="B32" s="37" t="s">
        <v>48</v>
      </c>
      <c r="J32" s="37">
        <v>3.78</v>
      </c>
      <c r="K32" s="37">
        <v>1</v>
      </c>
      <c r="L32" s="37">
        <v>-0.01</v>
      </c>
      <c r="M32" s="84">
        <v>-0.08</v>
      </c>
      <c r="N32" s="85">
        <f t="shared" si="1"/>
        <v>3.6999999999999997</v>
      </c>
      <c r="O32" s="86"/>
      <c r="P32" s="83"/>
    </row>
    <row r="33" spans="1:16" s="37" customFormat="1" ht="11.25" x14ac:dyDescent="0.2">
      <c r="A33" s="82"/>
      <c r="B33" s="37" t="s">
        <v>47</v>
      </c>
      <c r="J33" s="37">
        <v>35.1</v>
      </c>
      <c r="K33" s="37">
        <v>1</v>
      </c>
      <c r="L33" s="37">
        <v>-0.01</v>
      </c>
      <c r="M33" s="84">
        <v>-0.78</v>
      </c>
      <c r="N33" s="85">
        <f t="shared" si="1"/>
        <v>34.32</v>
      </c>
      <c r="O33" s="86"/>
      <c r="P33" s="83"/>
    </row>
    <row r="34" spans="1:16" s="37" customFormat="1" ht="11.25" x14ac:dyDescent="0.2">
      <c r="A34" s="82"/>
      <c r="B34" s="37" t="s">
        <v>45</v>
      </c>
      <c r="J34" s="37">
        <v>8.7799999999999994</v>
      </c>
      <c r="K34" s="37">
        <v>1</v>
      </c>
      <c r="L34" s="37">
        <v>-0.01</v>
      </c>
      <c r="M34" s="84">
        <v>-0.2</v>
      </c>
      <c r="N34" s="85">
        <f t="shared" si="1"/>
        <v>8.58</v>
      </c>
      <c r="O34" s="86"/>
      <c r="P34" s="83"/>
    </row>
    <row r="35" spans="1:16" s="37" customFormat="1" ht="11.25" x14ac:dyDescent="0.2">
      <c r="A35" s="82"/>
      <c r="B35" s="37" t="s">
        <v>46</v>
      </c>
      <c r="J35" s="37">
        <v>17.55</v>
      </c>
      <c r="K35" s="37">
        <v>1</v>
      </c>
      <c r="L35" s="37">
        <v>-0.01</v>
      </c>
      <c r="M35" s="84">
        <v>-0.39</v>
      </c>
      <c r="N35" s="85">
        <f t="shared" si="1"/>
        <v>17.16</v>
      </c>
      <c r="O35" s="86"/>
      <c r="P35" s="83"/>
    </row>
    <row r="36" spans="1:16" s="37" customFormat="1" ht="11.25" x14ac:dyDescent="0.2">
      <c r="A36" s="82"/>
      <c r="B36" s="37" t="s">
        <v>50</v>
      </c>
      <c r="J36" s="37">
        <v>12.83</v>
      </c>
      <c r="K36" s="37">
        <v>1</v>
      </c>
      <c r="L36" s="37">
        <v>-0.01</v>
      </c>
      <c r="M36" s="84">
        <v>-0.28999999999999998</v>
      </c>
      <c r="N36" s="85">
        <f t="shared" si="1"/>
        <v>12.540000000000001</v>
      </c>
      <c r="O36" s="86"/>
      <c r="P36" s="83"/>
    </row>
    <row r="37" spans="1:16" s="37" customFormat="1" ht="11.25" x14ac:dyDescent="0.2">
      <c r="A37" s="82"/>
      <c r="B37" s="37" t="s">
        <v>52</v>
      </c>
      <c r="J37" s="37">
        <v>32.94</v>
      </c>
      <c r="K37" s="37">
        <v>1</v>
      </c>
      <c r="L37" s="37">
        <v>-0.01</v>
      </c>
      <c r="M37" s="84">
        <v>-0.73</v>
      </c>
      <c r="N37" s="85">
        <f t="shared" si="1"/>
        <v>32.21</v>
      </c>
      <c r="O37" s="86"/>
      <c r="P37" s="83"/>
    </row>
    <row r="38" spans="1:16" s="37" customFormat="1" ht="11.25" x14ac:dyDescent="0.2">
      <c r="A38" s="82"/>
      <c r="B38" s="37" t="s">
        <v>51</v>
      </c>
      <c r="J38" s="37">
        <v>17.14</v>
      </c>
      <c r="K38" s="37">
        <v>1</v>
      </c>
      <c r="L38" s="37">
        <v>-0.01</v>
      </c>
      <c r="M38" s="84">
        <v>-0.38</v>
      </c>
      <c r="N38" s="85">
        <f t="shared" si="1"/>
        <v>16.760000000000002</v>
      </c>
      <c r="O38" s="86"/>
      <c r="P38" s="83"/>
    </row>
    <row r="39" spans="1:16" s="37" customFormat="1" ht="11.25" x14ac:dyDescent="0.2">
      <c r="A39" s="82"/>
      <c r="B39" s="37" t="s">
        <v>53</v>
      </c>
      <c r="J39" s="37">
        <v>64.13</v>
      </c>
      <c r="K39" s="37">
        <v>1</v>
      </c>
      <c r="L39" s="37">
        <v>-0.01</v>
      </c>
      <c r="M39" s="84">
        <v>-1.43</v>
      </c>
      <c r="N39" s="85">
        <f t="shared" si="1"/>
        <v>62.699999999999996</v>
      </c>
      <c r="O39" s="86"/>
      <c r="P39" s="83"/>
    </row>
    <row r="40" spans="1:16" s="37" customFormat="1" ht="11.25" x14ac:dyDescent="0.2">
      <c r="A40" s="82"/>
      <c r="B40" s="37" t="s">
        <v>55</v>
      </c>
      <c r="J40" s="37">
        <v>10.4</v>
      </c>
      <c r="K40" s="37">
        <v>1</v>
      </c>
      <c r="L40" s="37">
        <v>-0.01</v>
      </c>
      <c r="M40" s="84">
        <v>-0.23</v>
      </c>
      <c r="N40" s="85">
        <f t="shared" si="1"/>
        <v>10.17</v>
      </c>
      <c r="O40" s="86"/>
      <c r="P40" s="83"/>
    </row>
    <row r="41" spans="1:16" s="37" customFormat="1" ht="11.25" x14ac:dyDescent="0.2">
      <c r="A41" s="82"/>
      <c r="B41" s="37" t="s">
        <v>54</v>
      </c>
      <c r="J41" s="37">
        <v>6.75</v>
      </c>
      <c r="K41" s="37">
        <v>1</v>
      </c>
      <c r="L41" s="37">
        <v>-0.01</v>
      </c>
      <c r="M41" s="84">
        <v>-0.15</v>
      </c>
      <c r="N41" s="85">
        <f t="shared" si="1"/>
        <v>6.6</v>
      </c>
      <c r="O41" s="86"/>
      <c r="P41" s="83"/>
    </row>
    <row r="42" spans="1:16" s="37" customFormat="1" ht="11.25" x14ac:dyDescent="0.2">
      <c r="A42" s="82"/>
      <c r="B42" s="37" t="s">
        <v>57</v>
      </c>
      <c r="J42" s="37">
        <v>47.26</v>
      </c>
      <c r="K42" s="37">
        <v>1</v>
      </c>
      <c r="L42" s="37">
        <v>-0.01</v>
      </c>
      <c r="M42" s="84">
        <v>-1.05</v>
      </c>
      <c r="N42" s="85">
        <f t="shared" si="1"/>
        <v>46.21</v>
      </c>
      <c r="O42" s="86"/>
      <c r="P42" s="83"/>
    </row>
    <row r="43" spans="1:16" s="37" customFormat="1" ht="11.25" x14ac:dyDescent="0.2">
      <c r="A43" s="82"/>
      <c r="B43" s="37" t="s">
        <v>56</v>
      </c>
      <c r="J43" s="37">
        <v>18.899999999999999</v>
      </c>
      <c r="K43" s="37">
        <v>1</v>
      </c>
      <c r="L43" s="37">
        <v>-0.01</v>
      </c>
      <c r="M43" s="84">
        <v>-0.42</v>
      </c>
      <c r="N43" s="85">
        <f t="shared" si="1"/>
        <v>18.479999999999997</v>
      </c>
      <c r="O43" s="86"/>
      <c r="P43" s="83"/>
    </row>
    <row r="44" spans="1:16" s="37" customFormat="1" ht="11.25" x14ac:dyDescent="0.2">
      <c r="A44" s="82"/>
      <c r="B44" s="37" t="s">
        <v>60</v>
      </c>
      <c r="J44" s="37">
        <v>17.55</v>
      </c>
      <c r="K44" s="37">
        <v>1</v>
      </c>
      <c r="L44" s="37">
        <v>-0.01</v>
      </c>
      <c r="M44" s="84">
        <v>-0.39</v>
      </c>
      <c r="N44" s="85">
        <f t="shared" si="1"/>
        <v>17.16</v>
      </c>
      <c r="O44" s="86"/>
      <c r="P44" s="83"/>
    </row>
    <row r="45" spans="1:16" s="37" customFormat="1" ht="11.25" x14ac:dyDescent="0.2">
      <c r="A45" s="82"/>
      <c r="B45" s="37" t="s">
        <v>59</v>
      </c>
      <c r="J45" s="37">
        <v>4.7300000000000004</v>
      </c>
      <c r="K45" s="37">
        <v>1</v>
      </c>
      <c r="L45" s="37">
        <v>-0.01</v>
      </c>
      <c r="M45" s="84">
        <v>-0.11</v>
      </c>
      <c r="N45" s="85">
        <f t="shared" si="1"/>
        <v>4.62</v>
      </c>
      <c r="O45" s="86"/>
      <c r="P45" s="83"/>
    </row>
    <row r="46" spans="1:16" s="37" customFormat="1" ht="11.25" x14ac:dyDescent="0.2">
      <c r="A46" s="82"/>
      <c r="B46" s="37" t="s">
        <v>58</v>
      </c>
      <c r="J46" s="37">
        <v>3.37</v>
      </c>
      <c r="K46" s="37">
        <v>1</v>
      </c>
      <c r="L46" s="37">
        <v>-0.01</v>
      </c>
      <c r="M46" s="84">
        <v>-7.0000000000000007E-2</v>
      </c>
      <c r="N46" s="85">
        <f t="shared" si="1"/>
        <v>3.3000000000000003</v>
      </c>
      <c r="O46" s="86"/>
      <c r="P46" s="83"/>
    </row>
    <row r="47" spans="1:16" s="37" customFormat="1" ht="11.25" x14ac:dyDescent="0.2">
      <c r="A47" s="82"/>
      <c r="B47" s="37" t="s">
        <v>61</v>
      </c>
      <c r="J47" s="37">
        <v>4.18</v>
      </c>
      <c r="K47" s="37">
        <v>1</v>
      </c>
      <c r="L47" s="37">
        <v>-0.01</v>
      </c>
      <c r="M47" s="84">
        <v>-0.09</v>
      </c>
      <c r="N47" s="85">
        <f t="shared" si="1"/>
        <v>4.09</v>
      </c>
      <c r="O47" s="86"/>
      <c r="P47" s="83"/>
    </row>
    <row r="48" spans="1:16" s="37" customFormat="1" ht="11.25" x14ac:dyDescent="0.2">
      <c r="A48" s="82"/>
      <c r="B48" s="37" t="s">
        <v>62</v>
      </c>
      <c r="J48" s="37">
        <v>5.67</v>
      </c>
      <c r="K48" s="37">
        <v>1</v>
      </c>
      <c r="L48" s="37">
        <v>-0.01</v>
      </c>
      <c r="M48" s="84">
        <v>-0.13</v>
      </c>
      <c r="N48" s="85">
        <f t="shared" si="1"/>
        <v>5.54</v>
      </c>
      <c r="O48" s="86"/>
      <c r="P48" s="83"/>
    </row>
    <row r="49" spans="1:16" s="37" customFormat="1" ht="11.25" x14ac:dyDescent="0.2">
      <c r="A49" s="82"/>
      <c r="B49" s="37" t="s">
        <v>63</v>
      </c>
      <c r="J49" s="37">
        <v>9.4499999999999993</v>
      </c>
      <c r="K49" s="37">
        <v>1</v>
      </c>
      <c r="L49" s="37">
        <v>-0.01</v>
      </c>
      <c r="M49" s="84">
        <v>-0.21</v>
      </c>
      <c r="N49" s="85">
        <f t="shared" si="1"/>
        <v>9.2399999999999984</v>
      </c>
      <c r="O49" s="86"/>
      <c r="P49" s="83"/>
    </row>
    <row r="50" spans="1:16" s="37" customFormat="1" ht="11.25" x14ac:dyDescent="0.2">
      <c r="A50" s="82"/>
      <c r="B50" s="37" t="s">
        <v>64</v>
      </c>
      <c r="J50" s="37">
        <v>7.02</v>
      </c>
      <c r="K50" s="37">
        <v>1</v>
      </c>
      <c r="L50" s="37">
        <v>-0.01</v>
      </c>
      <c r="M50" s="84">
        <v>-0.16</v>
      </c>
      <c r="N50" s="85">
        <f t="shared" si="1"/>
        <v>6.8599999999999994</v>
      </c>
      <c r="O50" s="86"/>
      <c r="P50" s="83"/>
    </row>
    <row r="51" spans="1:16" s="37" customFormat="1" ht="11.25" x14ac:dyDescent="0.2">
      <c r="A51" s="82"/>
      <c r="B51" s="37" t="s">
        <v>65</v>
      </c>
      <c r="J51" s="37">
        <v>10.26</v>
      </c>
      <c r="K51" s="37">
        <v>1</v>
      </c>
      <c r="L51" s="37">
        <v>-0.01</v>
      </c>
      <c r="M51" s="84">
        <v>-0.23</v>
      </c>
      <c r="N51" s="85">
        <f t="shared" si="1"/>
        <v>10.029999999999999</v>
      </c>
      <c r="O51" s="86"/>
      <c r="P51" s="83"/>
    </row>
    <row r="52" spans="1:16" s="37" customFormat="1" ht="11.25" x14ac:dyDescent="0.2">
      <c r="A52" s="82"/>
      <c r="B52" s="37" t="s">
        <v>66</v>
      </c>
      <c r="J52" s="37">
        <v>19.579999999999998</v>
      </c>
      <c r="K52" s="37">
        <v>1</v>
      </c>
      <c r="L52" s="37">
        <v>-0.01</v>
      </c>
      <c r="M52" s="84">
        <v>-0.44</v>
      </c>
      <c r="N52" s="85">
        <f t="shared" si="1"/>
        <v>19.139999999999997</v>
      </c>
      <c r="O52" s="86"/>
      <c r="P52" s="83"/>
    </row>
    <row r="53" spans="1:16" s="37" customFormat="1" ht="11.25" x14ac:dyDescent="0.2">
      <c r="A53" s="82"/>
      <c r="B53" s="37" t="s">
        <v>67</v>
      </c>
      <c r="J53" s="37">
        <v>18.899999999999999</v>
      </c>
      <c r="K53" s="37">
        <v>1</v>
      </c>
      <c r="L53" s="37">
        <v>-0.01</v>
      </c>
      <c r="M53" s="84">
        <v>-0.42</v>
      </c>
      <c r="N53" s="85">
        <f t="shared" si="1"/>
        <v>18.479999999999997</v>
      </c>
      <c r="O53" s="86"/>
      <c r="P53" s="83"/>
    </row>
    <row r="54" spans="1:16" s="37" customFormat="1" ht="11.25" x14ac:dyDescent="0.2">
      <c r="A54" s="82"/>
      <c r="B54" s="37" t="s">
        <v>68</v>
      </c>
      <c r="J54" s="37">
        <v>8.91</v>
      </c>
      <c r="K54" s="37">
        <v>1</v>
      </c>
      <c r="L54" s="37">
        <v>-0.01</v>
      </c>
      <c r="M54" s="84">
        <v>-0.2</v>
      </c>
      <c r="N54" s="85">
        <f t="shared" si="1"/>
        <v>8.7100000000000009</v>
      </c>
      <c r="O54" s="86"/>
      <c r="P54" s="83"/>
    </row>
    <row r="55" spans="1:16" s="37" customFormat="1" ht="11.25" x14ac:dyDescent="0.2">
      <c r="A55" s="82"/>
      <c r="B55" s="37" t="s">
        <v>69</v>
      </c>
      <c r="J55" s="37">
        <v>12.56</v>
      </c>
      <c r="K55" s="37">
        <v>1</v>
      </c>
      <c r="L55" s="37">
        <v>-0.01</v>
      </c>
      <c r="M55" s="84">
        <v>-0.28000000000000003</v>
      </c>
      <c r="N55" s="85">
        <f t="shared" si="1"/>
        <v>12.280000000000001</v>
      </c>
      <c r="O55" s="86"/>
      <c r="P55" s="83"/>
    </row>
    <row r="56" spans="1:16" s="37" customFormat="1" ht="11.25" x14ac:dyDescent="0.2">
      <c r="A56" s="82"/>
      <c r="B56" s="37" t="s">
        <v>70</v>
      </c>
      <c r="J56" s="37">
        <v>22.28</v>
      </c>
      <c r="K56" s="37">
        <v>1</v>
      </c>
      <c r="L56" s="37">
        <v>-0.01</v>
      </c>
      <c r="M56" s="84">
        <v>-0.5</v>
      </c>
      <c r="N56" s="85">
        <f t="shared" si="1"/>
        <v>21.78</v>
      </c>
      <c r="O56" s="86"/>
      <c r="P56" s="83"/>
    </row>
    <row r="57" spans="1:16" s="37" customFormat="1" ht="11.25" x14ac:dyDescent="0.2">
      <c r="A57" s="82"/>
      <c r="B57" s="37" t="s">
        <v>73</v>
      </c>
      <c r="J57" s="37">
        <v>13.64</v>
      </c>
      <c r="K57" s="37">
        <v>1</v>
      </c>
      <c r="L57" s="37">
        <v>-0.01</v>
      </c>
      <c r="M57" s="84">
        <v>-0.3</v>
      </c>
      <c r="N57" s="85">
        <f t="shared" si="1"/>
        <v>13.34</v>
      </c>
      <c r="O57" s="86"/>
      <c r="P57" s="83"/>
    </row>
    <row r="58" spans="1:16" s="37" customFormat="1" ht="11.25" x14ac:dyDescent="0.2">
      <c r="A58" s="82"/>
      <c r="B58" s="37" t="s">
        <v>71</v>
      </c>
      <c r="J58" s="37">
        <v>23.77</v>
      </c>
      <c r="K58" s="37">
        <v>1</v>
      </c>
      <c r="L58" s="37">
        <v>-0.01</v>
      </c>
      <c r="M58" s="84">
        <v>-0.53</v>
      </c>
      <c r="N58" s="85">
        <f t="shared" si="1"/>
        <v>23.24</v>
      </c>
      <c r="O58" s="86"/>
      <c r="P58" s="83"/>
    </row>
    <row r="59" spans="1:16" s="37" customFormat="1" ht="11.25" x14ac:dyDescent="0.2">
      <c r="A59" s="82"/>
      <c r="B59" s="37" t="s">
        <v>72</v>
      </c>
      <c r="J59" s="37">
        <v>9.19</v>
      </c>
      <c r="K59" s="37">
        <v>1</v>
      </c>
      <c r="L59" s="37">
        <v>-0.01</v>
      </c>
      <c r="M59" s="84">
        <v>-0.2</v>
      </c>
      <c r="N59" s="85">
        <f t="shared" si="1"/>
        <v>8.99</v>
      </c>
      <c r="O59" s="86"/>
      <c r="P59" s="83"/>
    </row>
    <row r="60" spans="1:16" s="37" customFormat="1" ht="11.25" x14ac:dyDescent="0.2">
      <c r="A60" s="82"/>
      <c r="B60" s="37" t="s">
        <v>74</v>
      </c>
      <c r="J60" s="37">
        <v>16.5</v>
      </c>
      <c r="K60" s="37">
        <v>1</v>
      </c>
      <c r="L60" s="37">
        <v>-0.01</v>
      </c>
      <c r="M60" s="84">
        <v>-0.5</v>
      </c>
      <c r="N60" s="85">
        <f t="shared" si="1"/>
        <v>16</v>
      </c>
      <c r="O60" s="86"/>
      <c r="P60" s="83"/>
    </row>
    <row r="61" spans="1:16" s="37" customFormat="1" ht="11.25" x14ac:dyDescent="0.2">
      <c r="A61" s="82"/>
      <c r="B61" s="37" t="s">
        <v>75</v>
      </c>
      <c r="J61" s="37">
        <v>32.5</v>
      </c>
      <c r="K61" s="37">
        <v>1</v>
      </c>
      <c r="L61" s="37">
        <v>-0.01</v>
      </c>
      <c r="M61" s="84">
        <v>-0.5</v>
      </c>
      <c r="N61" s="85">
        <f t="shared" si="1"/>
        <v>32</v>
      </c>
      <c r="O61" s="86"/>
      <c r="P61" s="83"/>
    </row>
    <row r="62" spans="1:16" s="37" customFormat="1" ht="11.25" x14ac:dyDescent="0.2">
      <c r="A62" s="82"/>
      <c r="B62" s="37" t="s">
        <v>76</v>
      </c>
      <c r="J62" s="37">
        <v>4.2</v>
      </c>
      <c r="K62" s="37">
        <v>1</v>
      </c>
      <c r="L62" s="37">
        <v>-0.01</v>
      </c>
      <c r="M62" s="84">
        <v>-0.2</v>
      </c>
      <c r="N62" s="85">
        <f t="shared" si="1"/>
        <v>4</v>
      </c>
      <c r="O62" s="86"/>
      <c r="P62" s="83"/>
    </row>
    <row r="63" spans="1:16" s="37" customFormat="1" ht="11.25" x14ac:dyDescent="0.2">
      <c r="A63" s="82"/>
      <c r="B63" s="37" t="s">
        <v>77</v>
      </c>
      <c r="J63" s="37">
        <v>3.35</v>
      </c>
      <c r="K63" s="37">
        <v>1</v>
      </c>
      <c r="L63" s="37">
        <v>-0.01</v>
      </c>
      <c r="M63" s="84">
        <v>-0.15</v>
      </c>
      <c r="N63" s="85">
        <f t="shared" si="1"/>
        <v>3.2</v>
      </c>
      <c r="O63" s="86"/>
      <c r="P63" s="83"/>
    </row>
    <row r="64" spans="1:16" s="37" customFormat="1" ht="11.25" x14ac:dyDescent="0.2">
      <c r="A64" s="82"/>
      <c r="B64" s="37" t="s">
        <v>79</v>
      </c>
      <c r="J64" s="37">
        <v>4.38</v>
      </c>
      <c r="K64" s="37">
        <v>1</v>
      </c>
      <c r="L64" s="37">
        <v>-0.01</v>
      </c>
      <c r="M64" s="84">
        <v>-0.1</v>
      </c>
      <c r="N64" s="85">
        <f t="shared" si="1"/>
        <v>4.28</v>
      </c>
      <c r="O64" s="86"/>
      <c r="P64" s="83"/>
    </row>
    <row r="65" spans="1:16" s="37" customFormat="1" ht="11.25" x14ac:dyDescent="0.2">
      <c r="A65" s="82"/>
      <c r="B65" s="37" t="s">
        <v>81</v>
      </c>
      <c r="J65" s="37">
        <v>17.55</v>
      </c>
      <c r="K65" s="37">
        <v>1</v>
      </c>
      <c r="L65" s="37">
        <v>-0.01</v>
      </c>
      <c r="M65" s="84">
        <v>-0.39</v>
      </c>
      <c r="N65" s="85">
        <f t="shared" si="1"/>
        <v>17.16</v>
      </c>
      <c r="O65" s="86"/>
      <c r="P65" s="83"/>
    </row>
    <row r="66" spans="1:16" s="37" customFormat="1" ht="11.25" x14ac:dyDescent="0.2">
      <c r="A66" s="82"/>
      <c r="B66" s="37" t="s">
        <v>78</v>
      </c>
      <c r="J66" s="37">
        <v>3.44</v>
      </c>
      <c r="K66" s="37">
        <v>1</v>
      </c>
      <c r="L66" s="37">
        <v>-0.01</v>
      </c>
      <c r="M66" s="84">
        <v>-0.08</v>
      </c>
      <c r="N66" s="85">
        <f t="shared" si="1"/>
        <v>3.36</v>
      </c>
      <c r="O66" s="86"/>
      <c r="P66" s="83"/>
    </row>
    <row r="67" spans="1:16" s="37" customFormat="1" ht="11.25" x14ac:dyDescent="0.2">
      <c r="A67" s="82"/>
      <c r="B67" s="37" t="s">
        <v>80</v>
      </c>
      <c r="J67" s="37">
        <v>8.7799999999999994</v>
      </c>
      <c r="K67" s="37">
        <v>1</v>
      </c>
      <c r="L67" s="37">
        <v>-0.01</v>
      </c>
      <c r="M67" s="84">
        <v>-0.2</v>
      </c>
      <c r="N67" s="85">
        <f t="shared" si="1"/>
        <v>8.58</v>
      </c>
      <c r="O67" s="86"/>
      <c r="P67" s="83"/>
    </row>
    <row r="68" spans="1:16" s="37" customFormat="1" ht="11.25" x14ac:dyDescent="0.2">
      <c r="A68" s="82"/>
      <c r="B68" s="37" t="s">
        <v>82</v>
      </c>
      <c r="J68" s="37">
        <v>4.7300000000000004</v>
      </c>
      <c r="K68" s="37">
        <v>1</v>
      </c>
      <c r="L68" s="37">
        <v>-0.01</v>
      </c>
      <c r="M68" s="84">
        <v>-0.11</v>
      </c>
      <c r="N68" s="85">
        <f t="shared" si="1"/>
        <v>4.62</v>
      </c>
      <c r="O68" s="86"/>
      <c r="P68" s="83"/>
    </row>
    <row r="69" spans="1:16" s="37" customFormat="1" ht="11.25" x14ac:dyDescent="0.2">
      <c r="A69" s="82"/>
      <c r="B69" s="37" t="s">
        <v>83</v>
      </c>
      <c r="J69" s="37">
        <v>5.81</v>
      </c>
      <c r="K69" s="37">
        <v>1</v>
      </c>
      <c r="L69" s="37">
        <v>-0.01</v>
      </c>
      <c r="M69" s="84">
        <v>-0.13</v>
      </c>
      <c r="N69" s="85">
        <f t="shared" si="1"/>
        <v>5.68</v>
      </c>
      <c r="O69" s="86"/>
      <c r="P69" s="83"/>
    </row>
    <row r="70" spans="1:16" s="37" customFormat="1" ht="11.25" x14ac:dyDescent="0.2">
      <c r="A70" s="82"/>
      <c r="B70" s="37" t="s">
        <v>84</v>
      </c>
      <c r="J70" s="37">
        <v>10.130000000000001</v>
      </c>
      <c r="K70" s="37">
        <v>1</v>
      </c>
      <c r="L70" s="37">
        <v>-0.01</v>
      </c>
      <c r="M70" s="84">
        <v>-0.23</v>
      </c>
      <c r="N70" s="85">
        <f t="shared" si="1"/>
        <v>9.9</v>
      </c>
      <c r="O70" s="86"/>
      <c r="P70" s="83"/>
    </row>
    <row r="71" spans="1:16" s="37" customFormat="1" ht="11.25" x14ac:dyDescent="0.2">
      <c r="A71" s="82"/>
      <c r="B71" s="37" t="s">
        <v>85</v>
      </c>
      <c r="J71" s="37">
        <v>18.23</v>
      </c>
      <c r="K71" s="37">
        <v>1</v>
      </c>
      <c r="L71" s="37">
        <v>-0.01</v>
      </c>
      <c r="M71" s="84">
        <v>-0.41</v>
      </c>
      <c r="N71" s="85">
        <f t="shared" si="1"/>
        <v>17.82</v>
      </c>
      <c r="O71" s="86"/>
      <c r="P71" s="83"/>
    </row>
    <row r="72" spans="1:16" s="37" customFormat="1" ht="11.25" x14ac:dyDescent="0.2">
      <c r="A72" s="82"/>
      <c r="B72" s="37" t="s">
        <v>86</v>
      </c>
      <c r="J72" s="37">
        <v>35.78</v>
      </c>
      <c r="K72" s="37">
        <v>1</v>
      </c>
      <c r="L72" s="37">
        <v>-0.01</v>
      </c>
      <c r="M72" s="84">
        <v>-0.8</v>
      </c>
      <c r="N72" s="85">
        <f t="shared" ref="N72:N134" si="2">J72+M72</f>
        <v>34.980000000000004</v>
      </c>
      <c r="O72" s="86"/>
      <c r="P72" s="83"/>
    </row>
    <row r="73" spans="1:16" s="37" customFormat="1" ht="11.25" x14ac:dyDescent="0.2">
      <c r="A73" s="82"/>
      <c r="B73" s="37" t="s">
        <v>87</v>
      </c>
      <c r="J73" s="37">
        <v>24.84</v>
      </c>
      <c r="K73" s="37">
        <v>1</v>
      </c>
      <c r="L73" s="37">
        <v>-0.01</v>
      </c>
      <c r="M73" s="84">
        <v>-0.55000000000000004</v>
      </c>
      <c r="N73" s="85">
        <f t="shared" si="2"/>
        <v>24.29</v>
      </c>
      <c r="O73" s="86"/>
      <c r="P73" s="83"/>
    </row>
    <row r="74" spans="1:16" s="37" customFormat="1" ht="11.25" x14ac:dyDescent="0.2">
      <c r="A74" s="82"/>
      <c r="B74" s="37" t="s">
        <v>88</v>
      </c>
      <c r="J74" s="37">
        <v>76.95</v>
      </c>
      <c r="K74" s="37">
        <v>1</v>
      </c>
      <c r="L74" s="37">
        <v>-0.01</v>
      </c>
      <c r="M74" s="84">
        <v>-1.71</v>
      </c>
      <c r="N74" s="85">
        <f t="shared" si="2"/>
        <v>75.240000000000009</v>
      </c>
      <c r="O74" s="86"/>
      <c r="P74" s="83"/>
    </row>
    <row r="75" spans="1:16" s="37" customFormat="1" ht="11.25" x14ac:dyDescent="0.2">
      <c r="A75" s="82"/>
      <c r="B75" s="37" t="s">
        <v>90</v>
      </c>
      <c r="J75" s="37">
        <v>1.51</v>
      </c>
      <c r="K75" s="37">
        <v>1</v>
      </c>
      <c r="L75" s="37">
        <v>-0.01</v>
      </c>
      <c r="M75" s="84">
        <v>-0.03</v>
      </c>
      <c r="N75" s="85">
        <f t="shared" si="2"/>
        <v>1.48</v>
      </c>
      <c r="O75" s="86"/>
      <c r="P75" s="83"/>
    </row>
    <row r="76" spans="1:16" s="37" customFormat="1" ht="11.25" x14ac:dyDescent="0.2">
      <c r="A76" s="82"/>
      <c r="B76" s="37" t="s">
        <v>91</v>
      </c>
      <c r="J76" s="37">
        <v>19.579999999999998</v>
      </c>
      <c r="K76" s="37">
        <v>1</v>
      </c>
      <c r="L76" s="37">
        <v>-0.01</v>
      </c>
      <c r="M76" s="84">
        <v>-0.44</v>
      </c>
      <c r="N76" s="85">
        <f t="shared" si="2"/>
        <v>19.139999999999997</v>
      </c>
      <c r="O76" s="86"/>
      <c r="P76" s="83"/>
    </row>
    <row r="77" spans="1:16" s="37" customFormat="1" ht="11.25" x14ac:dyDescent="0.2">
      <c r="A77" s="82"/>
      <c r="B77" s="37" t="s">
        <v>95</v>
      </c>
      <c r="J77" s="37">
        <v>240</v>
      </c>
      <c r="K77" s="37">
        <v>1</v>
      </c>
      <c r="L77" s="37">
        <v>-0.01</v>
      </c>
      <c r="M77" s="84">
        <v>-10</v>
      </c>
      <c r="N77" s="85">
        <f t="shared" si="2"/>
        <v>230</v>
      </c>
      <c r="O77" s="86"/>
      <c r="P77" s="83"/>
    </row>
    <row r="78" spans="1:16" s="37" customFormat="1" ht="11.25" x14ac:dyDescent="0.2">
      <c r="A78" s="82"/>
      <c r="B78" s="37" t="s">
        <v>93</v>
      </c>
      <c r="J78" s="37">
        <v>121.5</v>
      </c>
      <c r="K78" s="37">
        <v>1</v>
      </c>
      <c r="L78" s="37">
        <v>-0.01</v>
      </c>
      <c r="M78" s="84">
        <v>-2.7</v>
      </c>
      <c r="N78" s="85">
        <f t="shared" si="2"/>
        <v>118.8</v>
      </c>
      <c r="O78" s="86"/>
      <c r="P78" s="83"/>
    </row>
    <row r="79" spans="1:16" s="37" customFormat="1" ht="11.25" x14ac:dyDescent="0.2">
      <c r="A79" s="82"/>
      <c r="B79" s="37" t="s">
        <v>94</v>
      </c>
      <c r="J79" s="37">
        <v>70.2</v>
      </c>
      <c r="K79" s="37">
        <v>1</v>
      </c>
      <c r="L79" s="37">
        <v>-0.01</v>
      </c>
      <c r="M79" s="84">
        <v>-1.56</v>
      </c>
      <c r="N79" s="85">
        <f t="shared" si="2"/>
        <v>68.64</v>
      </c>
      <c r="O79" s="86"/>
      <c r="P79" s="83"/>
    </row>
    <row r="80" spans="1:16" s="37" customFormat="1" ht="11.25" x14ac:dyDescent="0.2">
      <c r="A80" s="82"/>
      <c r="B80" s="37" t="s">
        <v>92</v>
      </c>
      <c r="J80" s="37">
        <v>37.799999999999997</v>
      </c>
      <c r="K80" s="37">
        <v>1</v>
      </c>
      <c r="L80" s="37">
        <v>-0.01</v>
      </c>
      <c r="M80" s="84">
        <v>-0.84</v>
      </c>
      <c r="N80" s="85">
        <f t="shared" si="2"/>
        <v>36.959999999999994</v>
      </c>
      <c r="O80" s="86"/>
      <c r="P80" s="83"/>
    </row>
    <row r="81" spans="1:16" s="37" customFormat="1" ht="11.25" x14ac:dyDescent="0.2">
      <c r="A81" s="82"/>
      <c r="B81" s="37" t="s">
        <v>96</v>
      </c>
      <c r="J81" s="37">
        <v>8.57</v>
      </c>
      <c r="K81" s="37">
        <v>1</v>
      </c>
      <c r="L81" s="37">
        <v>-0.01</v>
      </c>
      <c r="M81" s="84">
        <v>-0.19</v>
      </c>
      <c r="N81" s="85">
        <f t="shared" si="2"/>
        <v>8.3800000000000008</v>
      </c>
      <c r="O81" s="86"/>
      <c r="P81" s="83"/>
    </row>
    <row r="82" spans="1:16" s="37" customFormat="1" ht="11.25" x14ac:dyDescent="0.2">
      <c r="A82" s="82"/>
      <c r="B82" s="37" t="s">
        <v>100</v>
      </c>
      <c r="J82" s="37">
        <v>5.13</v>
      </c>
      <c r="K82" s="37">
        <v>1</v>
      </c>
      <c r="L82" s="37">
        <v>-0.01</v>
      </c>
      <c r="M82" s="84">
        <v>-0.11</v>
      </c>
      <c r="N82" s="85">
        <f t="shared" si="2"/>
        <v>5.0199999999999996</v>
      </c>
      <c r="O82" s="86"/>
      <c r="P82" s="83"/>
    </row>
    <row r="83" spans="1:16" s="37" customFormat="1" ht="11.25" x14ac:dyDescent="0.2">
      <c r="A83" s="82"/>
      <c r="B83" s="37" t="s">
        <v>101</v>
      </c>
      <c r="J83" s="37">
        <v>9.18</v>
      </c>
      <c r="K83" s="37">
        <v>1</v>
      </c>
      <c r="L83" s="37">
        <v>-0.01</v>
      </c>
      <c r="M83" s="84">
        <v>-0.2</v>
      </c>
      <c r="N83" s="85">
        <f t="shared" si="2"/>
        <v>8.98</v>
      </c>
      <c r="O83" s="86"/>
      <c r="P83" s="83"/>
    </row>
    <row r="84" spans="1:16" s="37" customFormat="1" ht="11.25" x14ac:dyDescent="0.2">
      <c r="A84" s="82"/>
      <c r="B84" s="37" t="s">
        <v>97</v>
      </c>
      <c r="J84" s="37">
        <v>8.91</v>
      </c>
      <c r="K84" s="37">
        <v>1</v>
      </c>
      <c r="L84" s="37">
        <v>-0.01</v>
      </c>
      <c r="M84" s="84">
        <v>-0.2</v>
      </c>
      <c r="N84" s="85">
        <f t="shared" si="2"/>
        <v>8.7100000000000009</v>
      </c>
      <c r="O84" s="86"/>
      <c r="P84" s="83"/>
    </row>
    <row r="85" spans="1:16" s="37" customFormat="1" ht="11.25" x14ac:dyDescent="0.2">
      <c r="A85" s="82"/>
      <c r="B85" s="37" t="s">
        <v>98</v>
      </c>
      <c r="J85" s="37">
        <v>14.85</v>
      </c>
      <c r="K85" s="37">
        <v>1</v>
      </c>
      <c r="L85" s="37">
        <v>-0.01</v>
      </c>
      <c r="M85" s="84">
        <v>-0.33</v>
      </c>
      <c r="N85" s="85">
        <f t="shared" si="2"/>
        <v>14.52</v>
      </c>
      <c r="O85" s="86"/>
      <c r="P85" s="83"/>
    </row>
    <row r="86" spans="1:16" s="37" customFormat="1" ht="11.25" x14ac:dyDescent="0.2">
      <c r="A86" s="82"/>
      <c r="B86" s="37" t="s">
        <v>99</v>
      </c>
      <c r="J86" s="37">
        <v>17.55</v>
      </c>
      <c r="K86" s="37">
        <v>1</v>
      </c>
      <c r="L86" s="37">
        <v>-0.01</v>
      </c>
      <c r="M86" s="84">
        <v>-0.39</v>
      </c>
      <c r="N86" s="85">
        <f t="shared" si="2"/>
        <v>17.16</v>
      </c>
      <c r="O86" s="86"/>
      <c r="P86" s="83"/>
    </row>
    <row r="87" spans="1:16" s="37" customFormat="1" ht="11.25" x14ac:dyDescent="0.2">
      <c r="A87" s="82"/>
      <c r="B87" s="37" t="s">
        <v>103</v>
      </c>
      <c r="J87" s="37">
        <v>31.05</v>
      </c>
      <c r="K87" s="37">
        <v>1</v>
      </c>
      <c r="L87" s="37">
        <v>-0.01</v>
      </c>
      <c r="M87" s="84">
        <v>-0.69</v>
      </c>
      <c r="N87" s="85">
        <f t="shared" si="2"/>
        <v>30.36</v>
      </c>
      <c r="O87" s="86"/>
      <c r="P87" s="83"/>
    </row>
    <row r="88" spans="1:16" s="37" customFormat="1" ht="11.25" x14ac:dyDescent="0.2">
      <c r="A88" s="82"/>
      <c r="B88" s="37" t="s">
        <v>102</v>
      </c>
      <c r="J88" s="37">
        <v>25.66</v>
      </c>
      <c r="K88" s="37">
        <v>1</v>
      </c>
      <c r="L88" s="37">
        <v>-0.01</v>
      </c>
      <c r="M88" s="84">
        <v>-0.56999999999999995</v>
      </c>
      <c r="N88" s="85">
        <f t="shared" si="2"/>
        <v>25.09</v>
      </c>
      <c r="O88" s="86"/>
      <c r="P88" s="83"/>
    </row>
    <row r="89" spans="1:16" s="37" customFormat="1" ht="11.25" x14ac:dyDescent="0.2">
      <c r="A89" s="82"/>
      <c r="B89" s="37" t="s">
        <v>110</v>
      </c>
      <c r="J89" s="37">
        <v>236.25</v>
      </c>
      <c r="K89" s="37">
        <v>1</v>
      </c>
      <c r="L89" s="37">
        <v>-0.01</v>
      </c>
      <c r="M89" s="84">
        <v>-5.25</v>
      </c>
      <c r="N89" s="85">
        <f t="shared" si="2"/>
        <v>231</v>
      </c>
      <c r="O89" s="86"/>
      <c r="P89" s="83"/>
    </row>
    <row r="90" spans="1:16" s="37" customFormat="1" ht="11.25" x14ac:dyDescent="0.2">
      <c r="A90" s="82"/>
      <c r="B90" s="37" t="s">
        <v>104</v>
      </c>
      <c r="J90" s="37">
        <v>47.25</v>
      </c>
      <c r="K90" s="37">
        <v>1</v>
      </c>
      <c r="L90" s="37">
        <v>-0.01</v>
      </c>
      <c r="M90" s="84">
        <v>-1.05</v>
      </c>
      <c r="N90" s="85">
        <f t="shared" si="2"/>
        <v>46.2</v>
      </c>
      <c r="O90" s="86"/>
      <c r="P90" s="83"/>
    </row>
    <row r="91" spans="1:16" s="37" customFormat="1" ht="11.25" x14ac:dyDescent="0.2">
      <c r="A91" s="82"/>
      <c r="B91" s="37" t="s">
        <v>108</v>
      </c>
      <c r="J91" s="37">
        <v>19.579999999999998</v>
      </c>
      <c r="K91" s="37">
        <v>1</v>
      </c>
      <c r="L91" s="37">
        <v>-0.01</v>
      </c>
      <c r="M91" s="84">
        <v>-0.44</v>
      </c>
      <c r="N91" s="85">
        <f t="shared" si="2"/>
        <v>19.139999999999997</v>
      </c>
      <c r="O91" s="86"/>
      <c r="P91" s="83"/>
    </row>
    <row r="92" spans="1:16" s="37" customFormat="1" ht="11.25" x14ac:dyDescent="0.2">
      <c r="A92" s="82"/>
      <c r="B92" s="37" t="s">
        <v>105</v>
      </c>
      <c r="J92" s="37">
        <v>94.5</v>
      </c>
      <c r="K92" s="37">
        <v>1</v>
      </c>
      <c r="L92" s="37">
        <v>-0.01</v>
      </c>
      <c r="M92" s="84">
        <v>-2.1</v>
      </c>
      <c r="N92" s="85">
        <f t="shared" si="2"/>
        <v>92.4</v>
      </c>
      <c r="O92" s="86"/>
      <c r="P92" s="83"/>
    </row>
    <row r="93" spans="1:16" s="37" customFormat="1" ht="11.25" x14ac:dyDescent="0.2">
      <c r="A93" s="82"/>
      <c r="B93" s="37" t="s">
        <v>106</v>
      </c>
      <c r="J93" s="37">
        <v>54.01</v>
      </c>
      <c r="K93" s="37">
        <v>1</v>
      </c>
      <c r="L93" s="37">
        <v>-0.01</v>
      </c>
      <c r="M93" s="84">
        <v>-1.2</v>
      </c>
      <c r="N93" s="85">
        <f t="shared" si="2"/>
        <v>52.809999999999995</v>
      </c>
      <c r="O93" s="86"/>
      <c r="P93" s="83"/>
    </row>
    <row r="94" spans="1:16" s="37" customFormat="1" ht="11.25" x14ac:dyDescent="0.2">
      <c r="A94" s="82"/>
      <c r="B94" s="37" t="s">
        <v>107</v>
      </c>
      <c r="J94" s="37">
        <v>108</v>
      </c>
      <c r="K94" s="37">
        <v>1</v>
      </c>
      <c r="L94" s="37">
        <v>-0.01</v>
      </c>
      <c r="M94" s="84">
        <v>-2.4</v>
      </c>
      <c r="N94" s="85">
        <f t="shared" si="2"/>
        <v>105.6</v>
      </c>
      <c r="O94" s="86"/>
      <c r="P94" s="83"/>
    </row>
    <row r="95" spans="1:16" s="37" customFormat="1" ht="11.25" x14ac:dyDescent="0.2">
      <c r="A95" s="82"/>
      <c r="B95" s="37" t="s">
        <v>109</v>
      </c>
      <c r="J95" s="37">
        <v>44.55</v>
      </c>
      <c r="K95" s="37">
        <v>1</v>
      </c>
      <c r="L95" s="37">
        <v>-0.01</v>
      </c>
      <c r="M95" s="84">
        <v>-0.99</v>
      </c>
      <c r="N95" s="85">
        <f t="shared" si="2"/>
        <v>43.559999999999995</v>
      </c>
      <c r="O95" s="86"/>
      <c r="P95" s="83"/>
    </row>
    <row r="96" spans="1:16" s="37" customFormat="1" ht="11.25" x14ac:dyDescent="0.2">
      <c r="A96" s="82"/>
      <c r="B96" s="37" t="s">
        <v>122</v>
      </c>
      <c r="J96" s="37">
        <v>7.56</v>
      </c>
      <c r="K96" s="37">
        <v>1</v>
      </c>
      <c r="L96" s="37">
        <v>-0.01</v>
      </c>
      <c r="M96" s="84">
        <v>-0.17</v>
      </c>
      <c r="N96" s="85">
        <f t="shared" si="2"/>
        <v>7.39</v>
      </c>
      <c r="O96" s="86"/>
      <c r="P96" s="83"/>
    </row>
    <row r="97" spans="1:16" s="37" customFormat="1" ht="11.25" x14ac:dyDescent="0.2">
      <c r="A97" s="82"/>
      <c r="B97" s="37" t="s">
        <v>121</v>
      </c>
      <c r="J97" s="37">
        <v>3.91</v>
      </c>
      <c r="K97" s="37">
        <v>1</v>
      </c>
      <c r="L97" s="37">
        <v>-0.01</v>
      </c>
      <c r="M97" s="84">
        <v>-0.09</v>
      </c>
      <c r="N97" s="85">
        <f t="shared" si="2"/>
        <v>3.8200000000000003</v>
      </c>
      <c r="O97" s="86"/>
      <c r="P97" s="83"/>
    </row>
    <row r="98" spans="1:16" s="37" customFormat="1" ht="11.25" x14ac:dyDescent="0.2">
      <c r="A98" s="82"/>
      <c r="B98" s="37" t="s">
        <v>120</v>
      </c>
      <c r="J98" s="37">
        <v>3.51</v>
      </c>
      <c r="K98" s="37">
        <v>1</v>
      </c>
      <c r="L98" s="37">
        <v>-0.01</v>
      </c>
      <c r="M98" s="84">
        <v>-0.08</v>
      </c>
      <c r="N98" s="85">
        <f t="shared" si="2"/>
        <v>3.4299999999999997</v>
      </c>
      <c r="O98" s="86"/>
      <c r="P98" s="83"/>
    </row>
    <row r="99" spans="1:16" s="37" customFormat="1" ht="11.25" x14ac:dyDescent="0.2">
      <c r="A99" s="82"/>
      <c r="B99" s="37" t="s">
        <v>119</v>
      </c>
      <c r="J99" s="37">
        <v>32.4</v>
      </c>
      <c r="K99" s="37">
        <v>1</v>
      </c>
      <c r="L99" s="37">
        <v>-0.01</v>
      </c>
      <c r="M99" s="84">
        <v>-0.72</v>
      </c>
      <c r="N99" s="85">
        <f t="shared" si="2"/>
        <v>31.68</v>
      </c>
      <c r="O99" s="86"/>
      <c r="P99" s="83"/>
    </row>
    <row r="100" spans="1:16" s="37" customFormat="1" ht="11.25" x14ac:dyDescent="0.2">
      <c r="A100" s="82"/>
      <c r="B100" s="37" t="s">
        <v>118</v>
      </c>
      <c r="J100" s="37">
        <v>15.53</v>
      </c>
      <c r="K100" s="37">
        <v>1</v>
      </c>
      <c r="L100" s="37">
        <v>-0.01</v>
      </c>
      <c r="M100" s="84">
        <v>-0.34</v>
      </c>
      <c r="N100" s="85">
        <f t="shared" si="2"/>
        <v>15.19</v>
      </c>
      <c r="O100" s="86"/>
      <c r="P100" s="83"/>
    </row>
    <row r="101" spans="1:16" s="37" customFormat="1" ht="11.25" x14ac:dyDescent="0.2">
      <c r="A101" s="82"/>
      <c r="B101" s="37" t="s">
        <v>117</v>
      </c>
      <c r="J101" s="37">
        <v>15.53</v>
      </c>
      <c r="K101" s="37">
        <v>1</v>
      </c>
      <c r="L101" s="37">
        <v>-0.01</v>
      </c>
      <c r="M101" s="84">
        <v>-0.34</v>
      </c>
      <c r="N101" s="85">
        <f t="shared" si="2"/>
        <v>15.19</v>
      </c>
      <c r="O101" s="86"/>
      <c r="P101" s="83"/>
    </row>
    <row r="102" spans="1:16" s="37" customFormat="1" ht="11.25" x14ac:dyDescent="0.2">
      <c r="A102" s="82"/>
      <c r="B102" s="37" t="s">
        <v>123</v>
      </c>
      <c r="J102" s="37">
        <v>101.25</v>
      </c>
      <c r="K102" s="37">
        <v>1</v>
      </c>
      <c r="L102" s="37">
        <v>-0.01</v>
      </c>
      <c r="M102" s="84">
        <v>-2.25</v>
      </c>
      <c r="N102" s="85">
        <f t="shared" si="2"/>
        <v>99</v>
      </c>
      <c r="O102" s="86"/>
      <c r="P102" s="83"/>
    </row>
    <row r="103" spans="1:16" s="37" customFormat="1" ht="11.25" x14ac:dyDescent="0.2">
      <c r="A103" s="82"/>
      <c r="B103" s="37" t="s">
        <v>116</v>
      </c>
      <c r="J103" s="37">
        <v>14.44</v>
      </c>
      <c r="K103" s="37">
        <v>1</v>
      </c>
      <c r="L103" s="37">
        <v>-0.01</v>
      </c>
      <c r="M103" s="84">
        <v>-0.32</v>
      </c>
      <c r="N103" s="85">
        <f t="shared" si="2"/>
        <v>14.12</v>
      </c>
      <c r="O103" s="86"/>
      <c r="P103" s="83"/>
    </row>
    <row r="104" spans="1:16" s="37" customFormat="1" ht="11.25" x14ac:dyDescent="0.2">
      <c r="A104" s="82"/>
      <c r="B104" s="37" t="s">
        <v>115</v>
      </c>
      <c r="J104" s="37">
        <v>7.43</v>
      </c>
      <c r="K104" s="37">
        <v>1</v>
      </c>
      <c r="L104" s="37">
        <v>-0.01</v>
      </c>
      <c r="M104" s="84">
        <v>-0.17</v>
      </c>
      <c r="N104" s="85">
        <f t="shared" si="2"/>
        <v>7.26</v>
      </c>
      <c r="O104" s="86"/>
      <c r="P104" s="83"/>
    </row>
    <row r="105" spans="1:16" s="37" customFormat="1" ht="11.25" x14ac:dyDescent="0.2">
      <c r="A105" s="82"/>
      <c r="B105" s="37" t="s">
        <v>114</v>
      </c>
      <c r="J105" s="37">
        <v>7.43</v>
      </c>
      <c r="K105" s="37">
        <v>1</v>
      </c>
      <c r="L105" s="37">
        <v>-0.01</v>
      </c>
      <c r="M105" s="84">
        <v>-0.17</v>
      </c>
      <c r="N105" s="85">
        <f t="shared" si="2"/>
        <v>7.26</v>
      </c>
      <c r="O105" s="86"/>
      <c r="P105" s="83"/>
    </row>
    <row r="106" spans="1:16" s="37" customFormat="1" ht="11.25" x14ac:dyDescent="0.2">
      <c r="A106" s="82"/>
      <c r="B106" s="37" t="s">
        <v>113</v>
      </c>
      <c r="J106" s="37">
        <v>3.85</v>
      </c>
      <c r="K106" s="37">
        <v>1</v>
      </c>
      <c r="L106" s="37">
        <v>-0.01</v>
      </c>
      <c r="M106" s="84">
        <v>-0.09</v>
      </c>
      <c r="N106" s="85">
        <f t="shared" si="2"/>
        <v>3.7600000000000002</v>
      </c>
      <c r="O106" s="86"/>
      <c r="P106" s="83"/>
    </row>
    <row r="107" spans="1:16" s="37" customFormat="1" ht="11.25" x14ac:dyDescent="0.2">
      <c r="A107" s="82"/>
      <c r="B107" s="37" t="s">
        <v>112</v>
      </c>
      <c r="J107" s="37">
        <v>2.4300000000000002</v>
      </c>
      <c r="K107" s="37">
        <v>1</v>
      </c>
      <c r="L107" s="37">
        <v>-0.01</v>
      </c>
      <c r="M107" s="84">
        <v>-0.05</v>
      </c>
      <c r="N107" s="85">
        <f t="shared" si="2"/>
        <v>2.3800000000000003</v>
      </c>
      <c r="O107" s="86"/>
      <c r="P107" s="83"/>
    </row>
    <row r="108" spans="1:16" s="37" customFormat="1" ht="11.25" x14ac:dyDescent="0.2">
      <c r="A108" s="82"/>
      <c r="B108" s="37" t="s">
        <v>125</v>
      </c>
      <c r="J108" s="37">
        <v>16.2</v>
      </c>
      <c r="K108" s="37">
        <v>1</v>
      </c>
      <c r="L108" s="37">
        <v>-0.01</v>
      </c>
      <c r="M108" s="84">
        <v>-0.3</v>
      </c>
      <c r="N108" s="85">
        <f t="shared" si="2"/>
        <v>15.899999999999999</v>
      </c>
      <c r="O108" s="86"/>
      <c r="P108" s="83"/>
    </row>
    <row r="109" spans="1:16" s="37" customFormat="1" ht="11.25" x14ac:dyDescent="0.2">
      <c r="A109" s="82"/>
      <c r="B109" s="37" t="s">
        <v>124</v>
      </c>
      <c r="J109" s="37">
        <v>8.76</v>
      </c>
      <c r="K109" s="37">
        <v>1</v>
      </c>
      <c r="L109" s="37">
        <v>-0.01</v>
      </c>
      <c r="M109" s="84">
        <v>-0.25</v>
      </c>
      <c r="N109" s="85">
        <f t="shared" si="2"/>
        <v>8.51</v>
      </c>
      <c r="O109" s="86"/>
      <c r="P109" s="83"/>
    </row>
    <row r="110" spans="1:16" s="37" customFormat="1" ht="11.25" x14ac:dyDescent="0.2">
      <c r="A110" s="82"/>
      <c r="B110" s="37" t="s">
        <v>126</v>
      </c>
      <c r="J110" s="37">
        <v>5.33</v>
      </c>
      <c r="K110" s="37">
        <v>1</v>
      </c>
      <c r="L110" s="37">
        <v>-0.01</v>
      </c>
      <c r="M110" s="84">
        <v>-0.12</v>
      </c>
      <c r="N110" s="85">
        <f t="shared" si="2"/>
        <v>5.21</v>
      </c>
      <c r="O110" s="86"/>
      <c r="P110" s="83"/>
    </row>
    <row r="111" spans="1:16" s="37" customFormat="1" ht="11.25" x14ac:dyDescent="0.2">
      <c r="A111" s="82"/>
      <c r="B111" s="37" t="s">
        <v>128</v>
      </c>
      <c r="J111" s="37">
        <v>9.4499999999999993</v>
      </c>
      <c r="K111" s="37">
        <v>1</v>
      </c>
      <c r="L111" s="37">
        <v>-0.01</v>
      </c>
      <c r="M111" s="84">
        <v>-0.21</v>
      </c>
      <c r="N111" s="85">
        <f t="shared" si="2"/>
        <v>9.2399999999999984</v>
      </c>
      <c r="O111" s="86"/>
      <c r="P111" s="83"/>
    </row>
    <row r="112" spans="1:16" s="37" customFormat="1" ht="11.25" x14ac:dyDescent="0.2">
      <c r="A112" s="82"/>
      <c r="B112" s="37" t="s">
        <v>127</v>
      </c>
      <c r="J112" s="37">
        <v>5.81</v>
      </c>
      <c r="K112" s="37">
        <v>1</v>
      </c>
      <c r="L112" s="37">
        <v>-0.01</v>
      </c>
      <c r="M112" s="84">
        <v>-0.13</v>
      </c>
      <c r="N112" s="85">
        <f t="shared" si="2"/>
        <v>5.68</v>
      </c>
      <c r="O112" s="86"/>
      <c r="P112" s="83"/>
    </row>
    <row r="113" spans="1:16" s="37" customFormat="1" ht="11.25" x14ac:dyDescent="0.2">
      <c r="A113" s="82"/>
      <c r="B113" s="37" t="s">
        <v>129</v>
      </c>
      <c r="J113" s="37">
        <v>2.2999999999999998</v>
      </c>
      <c r="K113" s="37">
        <v>1</v>
      </c>
      <c r="L113" s="37">
        <v>-0.01</v>
      </c>
      <c r="M113" s="84">
        <v>-0.05</v>
      </c>
      <c r="N113" s="85">
        <f t="shared" si="2"/>
        <v>2.25</v>
      </c>
      <c r="O113" s="86"/>
      <c r="P113" s="83"/>
    </row>
    <row r="114" spans="1:16" s="37" customFormat="1" ht="11.25" x14ac:dyDescent="0.2">
      <c r="A114" s="82"/>
      <c r="B114" s="37" t="s">
        <v>131</v>
      </c>
      <c r="J114" s="37">
        <v>7.29</v>
      </c>
      <c r="K114" s="37">
        <v>1</v>
      </c>
      <c r="L114" s="37">
        <v>-0.01</v>
      </c>
      <c r="M114" s="84">
        <v>-0.16</v>
      </c>
      <c r="N114" s="85">
        <f t="shared" si="2"/>
        <v>7.13</v>
      </c>
      <c r="O114" s="86"/>
      <c r="P114" s="83"/>
    </row>
    <row r="115" spans="1:16" s="37" customFormat="1" ht="11.25" x14ac:dyDescent="0.2">
      <c r="A115" s="82"/>
      <c r="B115" s="37" t="s">
        <v>136</v>
      </c>
      <c r="J115" s="37">
        <v>32.270000000000003</v>
      </c>
      <c r="K115" s="37">
        <v>1</v>
      </c>
      <c r="L115" s="37">
        <v>-0.01</v>
      </c>
      <c r="M115" s="84">
        <v>-0.72</v>
      </c>
      <c r="N115" s="85">
        <f t="shared" si="2"/>
        <v>31.550000000000004</v>
      </c>
      <c r="O115" s="86"/>
      <c r="P115" s="83"/>
    </row>
    <row r="116" spans="1:16" s="37" customFormat="1" ht="11.25" x14ac:dyDescent="0.2">
      <c r="A116" s="82"/>
      <c r="B116" s="37" t="s">
        <v>135</v>
      </c>
      <c r="J116" s="37">
        <v>15.39</v>
      </c>
      <c r="K116" s="37">
        <v>1</v>
      </c>
      <c r="L116" s="37">
        <v>-0.01</v>
      </c>
      <c r="M116" s="84">
        <v>-0.34</v>
      </c>
      <c r="N116" s="85">
        <f t="shared" si="2"/>
        <v>15.05</v>
      </c>
      <c r="O116" s="86"/>
      <c r="P116" s="83"/>
    </row>
    <row r="117" spans="1:16" s="37" customFormat="1" ht="11.25" x14ac:dyDescent="0.2">
      <c r="A117" s="82"/>
      <c r="B117" s="37" t="s">
        <v>134</v>
      </c>
      <c r="J117" s="37">
        <v>15.39</v>
      </c>
      <c r="K117" s="37">
        <v>1</v>
      </c>
      <c r="L117" s="37">
        <v>-0.01</v>
      </c>
      <c r="M117" s="84">
        <v>-0.34</v>
      </c>
      <c r="N117" s="85">
        <f t="shared" si="2"/>
        <v>15.05</v>
      </c>
      <c r="O117" s="86"/>
      <c r="P117" s="83"/>
    </row>
    <row r="118" spans="1:16" s="37" customFormat="1" ht="11.25" x14ac:dyDescent="0.2">
      <c r="A118" s="82"/>
      <c r="B118" s="37" t="s">
        <v>140</v>
      </c>
      <c r="J118" s="37">
        <v>101.12</v>
      </c>
      <c r="K118" s="37">
        <v>1</v>
      </c>
      <c r="L118" s="37">
        <v>-0.01</v>
      </c>
      <c r="M118" s="84">
        <v>-2.25</v>
      </c>
      <c r="N118" s="85">
        <f t="shared" si="2"/>
        <v>98.87</v>
      </c>
      <c r="O118" s="86"/>
      <c r="P118" s="83"/>
    </row>
    <row r="119" spans="1:16" s="37" customFormat="1" ht="11.25" x14ac:dyDescent="0.2">
      <c r="A119" s="82"/>
      <c r="B119" s="37" t="s">
        <v>142</v>
      </c>
      <c r="J119" s="37">
        <v>15.95</v>
      </c>
      <c r="K119" s="37">
        <v>1</v>
      </c>
      <c r="L119" s="37">
        <v>-0.01</v>
      </c>
      <c r="M119" s="84">
        <v>-0.2</v>
      </c>
      <c r="N119" s="85">
        <f t="shared" si="2"/>
        <v>15.75</v>
      </c>
      <c r="O119" s="86"/>
      <c r="P119" s="83"/>
    </row>
    <row r="120" spans="1:16" s="37" customFormat="1" ht="11.25" x14ac:dyDescent="0.2">
      <c r="A120" s="82"/>
      <c r="B120" s="37" t="s">
        <v>130</v>
      </c>
      <c r="J120" s="37">
        <v>3.71</v>
      </c>
      <c r="K120" s="37">
        <v>1</v>
      </c>
      <c r="L120" s="37">
        <v>-0.01</v>
      </c>
      <c r="M120" s="84">
        <v>-0.08</v>
      </c>
      <c r="N120" s="85">
        <f t="shared" si="2"/>
        <v>3.63</v>
      </c>
      <c r="O120" s="86"/>
      <c r="P120" s="83"/>
    </row>
    <row r="121" spans="1:16" s="37" customFormat="1" ht="11.25" x14ac:dyDescent="0.2">
      <c r="A121" s="82"/>
      <c r="B121" s="37" t="s">
        <v>137</v>
      </c>
      <c r="J121" s="37">
        <v>3.38</v>
      </c>
      <c r="K121" s="37">
        <v>1</v>
      </c>
      <c r="L121" s="37">
        <v>-0.01</v>
      </c>
      <c r="M121" s="84">
        <v>-7.0000000000000007E-2</v>
      </c>
      <c r="N121" s="85">
        <f t="shared" si="2"/>
        <v>3.31</v>
      </c>
      <c r="O121" s="86"/>
      <c r="P121" s="83"/>
    </row>
    <row r="122" spans="1:16" s="37" customFormat="1" ht="11.25" x14ac:dyDescent="0.2">
      <c r="A122" s="82"/>
      <c r="B122" s="37" t="s">
        <v>139</v>
      </c>
      <c r="J122" s="37">
        <v>7.43</v>
      </c>
      <c r="K122" s="37">
        <v>1</v>
      </c>
      <c r="L122" s="37">
        <v>-0.01</v>
      </c>
      <c r="M122" s="84">
        <v>-0.17</v>
      </c>
      <c r="N122" s="85">
        <f t="shared" si="2"/>
        <v>7.26</v>
      </c>
      <c r="O122" s="86"/>
      <c r="P122" s="83"/>
    </row>
    <row r="123" spans="1:16" s="37" customFormat="1" ht="11.25" x14ac:dyDescent="0.2">
      <c r="A123" s="82"/>
      <c r="B123" s="37" t="s">
        <v>138</v>
      </c>
      <c r="J123" s="37">
        <v>3.78</v>
      </c>
      <c r="K123" s="37">
        <v>1</v>
      </c>
      <c r="L123" s="37">
        <v>-0.01</v>
      </c>
      <c r="M123" s="84">
        <v>-0.08</v>
      </c>
      <c r="N123" s="85">
        <f t="shared" si="2"/>
        <v>3.6999999999999997</v>
      </c>
      <c r="O123" s="86"/>
      <c r="P123" s="83"/>
    </row>
    <row r="124" spans="1:16" s="37" customFormat="1" ht="11.25" x14ac:dyDescent="0.2">
      <c r="A124" s="82"/>
      <c r="B124" s="37" t="s">
        <v>133</v>
      </c>
      <c r="J124" s="37">
        <v>14.31</v>
      </c>
      <c r="K124" s="37">
        <v>1</v>
      </c>
      <c r="L124" s="37">
        <v>-0.01</v>
      </c>
      <c r="M124" s="84">
        <v>-0.32</v>
      </c>
      <c r="N124" s="85">
        <f t="shared" si="2"/>
        <v>13.99</v>
      </c>
      <c r="O124" s="86"/>
      <c r="P124" s="83"/>
    </row>
    <row r="125" spans="1:16" s="37" customFormat="1" ht="11.25" x14ac:dyDescent="0.2">
      <c r="A125" s="82"/>
      <c r="B125" s="37" t="s">
        <v>141</v>
      </c>
      <c r="J125" s="37">
        <v>8.35</v>
      </c>
      <c r="K125" s="37">
        <v>1</v>
      </c>
      <c r="L125" s="37">
        <v>-0.01</v>
      </c>
      <c r="M125" s="84">
        <v>-0.15</v>
      </c>
      <c r="N125" s="85">
        <f t="shared" si="2"/>
        <v>8.1999999999999993</v>
      </c>
      <c r="O125" s="86"/>
      <c r="P125" s="83"/>
    </row>
    <row r="126" spans="1:16" s="37" customFormat="1" ht="11.25" x14ac:dyDescent="0.2">
      <c r="A126" s="82"/>
      <c r="B126" s="37" t="s">
        <v>132</v>
      </c>
      <c r="J126" s="37">
        <v>7.29</v>
      </c>
      <c r="K126" s="37">
        <v>1</v>
      </c>
      <c r="L126" s="37">
        <v>-0.01</v>
      </c>
      <c r="M126" s="84">
        <v>-0.16</v>
      </c>
      <c r="N126" s="85">
        <f t="shared" si="2"/>
        <v>7.13</v>
      </c>
      <c r="O126" s="86"/>
      <c r="P126" s="83"/>
    </row>
    <row r="127" spans="1:16" s="37" customFormat="1" ht="11.25" x14ac:dyDescent="0.2">
      <c r="A127" s="82"/>
      <c r="B127" s="37" t="s">
        <v>143</v>
      </c>
      <c r="J127" s="37">
        <v>31.05</v>
      </c>
      <c r="K127" s="37">
        <v>1</v>
      </c>
      <c r="L127" s="37">
        <v>-0.01</v>
      </c>
      <c r="M127" s="84">
        <v>-0.69</v>
      </c>
      <c r="N127" s="85">
        <f t="shared" si="2"/>
        <v>30.36</v>
      </c>
      <c r="O127" s="86"/>
      <c r="P127" s="83"/>
    </row>
    <row r="128" spans="1:16" s="37" customFormat="1" ht="11.25" x14ac:dyDescent="0.2">
      <c r="A128" s="82"/>
      <c r="B128" s="37" t="s">
        <v>145</v>
      </c>
      <c r="J128" s="37">
        <v>47.26</v>
      </c>
      <c r="K128" s="37">
        <v>1</v>
      </c>
      <c r="L128" s="37">
        <v>-0.01</v>
      </c>
      <c r="M128" s="84">
        <v>-1.05</v>
      </c>
      <c r="N128" s="85">
        <f t="shared" si="2"/>
        <v>46.21</v>
      </c>
      <c r="O128" s="86"/>
      <c r="P128" s="83"/>
    </row>
    <row r="129" spans="1:16" s="37" customFormat="1" ht="11.25" x14ac:dyDescent="0.2">
      <c r="A129" s="82"/>
      <c r="B129" s="37" t="s">
        <v>144</v>
      </c>
      <c r="J129" s="37">
        <v>17.28</v>
      </c>
      <c r="K129" s="37">
        <v>1</v>
      </c>
      <c r="L129" s="37">
        <v>-0.01</v>
      </c>
      <c r="M129" s="84">
        <v>-0.38</v>
      </c>
      <c r="N129" s="85">
        <f t="shared" si="2"/>
        <v>16.900000000000002</v>
      </c>
      <c r="O129" s="86"/>
      <c r="P129" s="83"/>
    </row>
    <row r="130" spans="1:16" s="37" customFormat="1" ht="11.25" x14ac:dyDescent="0.2">
      <c r="A130" s="82"/>
      <c r="B130" s="37" t="s">
        <v>146</v>
      </c>
      <c r="J130" s="37">
        <v>19.170000000000002</v>
      </c>
      <c r="K130" s="37">
        <v>1</v>
      </c>
      <c r="L130" s="37">
        <v>-0.01</v>
      </c>
      <c r="M130" s="84">
        <v>-0.43</v>
      </c>
      <c r="N130" s="85">
        <f t="shared" si="2"/>
        <v>18.740000000000002</v>
      </c>
      <c r="O130" s="86"/>
      <c r="P130" s="83"/>
    </row>
    <row r="131" spans="1:16" s="37" customFormat="1" ht="11.25" x14ac:dyDescent="0.2">
      <c r="A131" s="82"/>
      <c r="B131" s="37" t="s">
        <v>149</v>
      </c>
      <c r="J131" s="37">
        <v>47.11</v>
      </c>
      <c r="K131" s="37">
        <v>1</v>
      </c>
      <c r="L131" s="37">
        <v>-0.01</v>
      </c>
      <c r="M131" s="84">
        <v>-1.05</v>
      </c>
      <c r="N131" s="85">
        <f t="shared" si="2"/>
        <v>46.06</v>
      </c>
      <c r="O131" s="86"/>
      <c r="P131" s="83"/>
    </row>
    <row r="132" spans="1:16" s="37" customFormat="1" ht="11.25" x14ac:dyDescent="0.2">
      <c r="A132" s="82"/>
      <c r="B132" s="37" t="s">
        <v>147</v>
      </c>
      <c r="J132" s="37">
        <v>17.149999999999999</v>
      </c>
      <c r="K132" s="37">
        <v>1</v>
      </c>
      <c r="L132" s="37">
        <v>-0.01</v>
      </c>
      <c r="M132" s="84">
        <v>-0.38</v>
      </c>
      <c r="N132" s="85">
        <f t="shared" si="2"/>
        <v>16.77</v>
      </c>
      <c r="O132" s="86"/>
      <c r="P132" s="83"/>
    </row>
    <row r="133" spans="1:16" s="37" customFormat="1" ht="11.25" x14ac:dyDescent="0.2">
      <c r="A133" s="82"/>
      <c r="B133" s="37" t="s">
        <v>150</v>
      </c>
      <c r="J133" s="37">
        <v>17.149999999999999</v>
      </c>
      <c r="K133" s="37">
        <v>1</v>
      </c>
      <c r="L133" s="37">
        <v>-0.01</v>
      </c>
      <c r="M133" s="84">
        <v>-0.38</v>
      </c>
      <c r="N133" s="85">
        <f t="shared" si="2"/>
        <v>16.77</v>
      </c>
      <c r="O133" s="86"/>
      <c r="P133" s="83"/>
    </row>
    <row r="134" spans="1:16" s="37" customFormat="1" ht="11.25" x14ac:dyDescent="0.2">
      <c r="A134" s="82"/>
      <c r="B134" s="37" t="s">
        <v>148</v>
      </c>
      <c r="J134" s="37">
        <v>30.92</v>
      </c>
      <c r="K134" s="37">
        <v>1</v>
      </c>
      <c r="L134" s="37">
        <v>-0.01</v>
      </c>
      <c r="M134" s="84">
        <v>-0.69</v>
      </c>
      <c r="N134" s="85">
        <f t="shared" si="2"/>
        <v>30.23</v>
      </c>
      <c r="O134" s="86"/>
      <c r="P134" s="83"/>
    </row>
  </sheetData>
  <conditionalFormatting sqref="O4:O1048576">
    <cfRule type="cellIs" dxfId="176" priority="8" operator="lessThan">
      <formula>0</formula>
    </cfRule>
    <cfRule type="cellIs" dxfId="175" priority="11" operator="equal">
      <formula>0</formula>
    </cfRule>
  </conditionalFormatting>
  <conditionalFormatting sqref="N1 S4:Y134 N4:Q134 N135:O1048576">
    <cfRule type="cellIs" dxfId="174" priority="10" operator="lessThan">
      <formula>0</formula>
    </cfRule>
  </conditionalFormatting>
  <conditionalFormatting sqref="I4:I1048576">
    <cfRule type="cellIs" dxfId="173" priority="9" operator="equal">
      <formula>0</formula>
    </cfRule>
  </conditionalFormatting>
  <conditionalFormatting sqref="A2:G2">
    <cfRule type="cellIs" dxfId="172" priority="6" operator="lessThan">
      <formula>0</formula>
    </cfRule>
  </conditionalFormatting>
  <conditionalFormatting sqref="A2:G2">
    <cfRule type="cellIs" dxfId="171" priority="5" operator="equal">
      <formula>#N/A</formula>
    </cfRule>
  </conditionalFormatting>
  <conditionalFormatting sqref="D2">
    <cfRule type="duplicateValues" dxfId="170" priority="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415"/>
  <sheetViews>
    <sheetView workbookViewId="0">
      <selection activeCell="F22" sqref="F22"/>
    </sheetView>
  </sheetViews>
  <sheetFormatPr defaultRowHeight="15" x14ac:dyDescent="0.25"/>
  <cols>
    <col min="1" max="3" width="9.140625" style="19"/>
    <col min="4" max="4" width="29.140625" style="19" customWidth="1"/>
    <col min="5" max="5" width="24.42578125" style="19" customWidth="1"/>
    <col min="6" max="6" width="9.140625" style="19"/>
    <col min="7" max="7" width="24.28515625" style="19" customWidth="1"/>
    <col min="8" max="8" width="9.140625" style="19"/>
    <col min="9" max="9" width="9.140625" style="87"/>
    <col min="10" max="11" width="9.140625" style="19"/>
    <col min="12" max="12" width="10.42578125" style="19" customWidth="1"/>
    <col min="13" max="13" width="9.140625" style="19"/>
    <col min="14" max="14" width="9.140625" style="87"/>
    <col min="15" max="15" width="11.5703125" style="84" customWidth="1"/>
    <col min="16" max="16" width="9.140625" style="19"/>
    <col min="17" max="17" width="9.140625" style="87"/>
  </cols>
  <sheetData>
    <row r="1" spans="1:17" x14ac:dyDescent="0.25">
      <c r="A1" s="109" t="s">
        <v>371</v>
      </c>
      <c r="B1" s="109" t="s">
        <v>372</v>
      </c>
      <c r="C1" s="109" t="s">
        <v>373</v>
      </c>
      <c r="D1" s="109" t="s">
        <v>374</v>
      </c>
      <c r="E1" s="109" t="s">
        <v>375</v>
      </c>
      <c r="F1" s="108" t="s">
        <v>376</v>
      </c>
      <c r="G1" s="108" t="s">
        <v>377</v>
      </c>
      <c r="H1" s="113" t="s">
        <v>378</v>
      </c>
      <c r="I1" s="111" t="s">
        <v>379</v>
      </c>
      <c r="J1" s="114" t="s">
        <v>380</v>
      </c>
      <c r="K1" s="115" t="s">
        <v>368</v>
      </c>
      <c r="L1" s="115" t="s">
        <v>369</v>
      </c>
      <c r="M1" s="110" t="s">
        <v>366</v>
      </c>
      <c r="N1" s="111" t="s">
        <v>368</v>
      </c>
      <c r="O1" s="111" t="s">
        <v>382</v>
      </c>
      <c r="Q1" s="111" t="s">
        <v>381</v>
      </c>
    </row>
    <row r="2" spans="1:17" x14ac:dyDescent="0.25">
      <c r="A2" s="109"/>
      <c r="B2" s="109"/>
      <c r="C2" s="109"/>
      <c r="D2" s="109"/>
      <c r="E2" s="109"/>
      <c r="F2" s="108"/>
      <c r="G2" s="108"/>
      <c r="H2" s="113"/>
      <c r="I2" s="112"/>
      <c r="J2" s="114"/>
      <c r="K2" s="115"/>
      <c r="L2" s="115"/>
      <c r="M2" s="110"/>
      <c r="N2" s="112"/>
      <c r="O2" s="112"/>
      <c r="Q2" s="112"/>
    </row>
    <row r="3" spans="1:17" x14ac:dyDescent="0.25">
      <c r="B3" s="19" t="s">
        <v>21</v>
      </c>
      <c r="J3" s="19">
        <v>36.450000000000003</v>
      </c>
      <c r="K3" s="19">
        <v>1</v>
      </c>
      <c r="L3" s="19">
        <v>-0.88</v>
      </c>
      <c r="O3" s="88"/>
      <c r="Q3" s="87">
        <f t="shared" ref="Q3:Q6" si="0">J3+L3</f>
        <v>35.57</v>
      </c>
    </row>
    <row r="4" spans="1:17" x14ac:dyDescent="0.25">
      <c r="B4" s="19" t="s">
        <v>19</v>
      </c>
      <c r="J4" s="19">
        <v>15.12</v>
      </c>
      <c r="K4" s="19">
        <v>1</v>
      </c>
      <c r="L4" s="19">
        <v>-1.1200000000000001</v>
      </c>
      <c r="O4" s="88"/>
      <c r="Q4" s="87">
        <f t="shared" si="0"/>
        <v>14</v>
      </c>
    </row>
    <row r="5" spans="1:17" x14ac:dyDescent="0.25">
      <c r="B5" s="19" t="s">
        <v>22</v>
      </c>
      <c r="J5" s="19">
        <v>34.43</v>
      </c>
      <c r="K5" s="19">
        <v>1</v>
      </c>
      <c r="L5" s="19">
        <v>-2.5499999999999998</v>
      </c>
      <c r="O5" s="88"/>
      <c r="Q5" s="87">
        <f t="shared" si="0"/>
        <v>31.88</v>
      </c>
    </row>
    <row r="6" spans="1:17" x14ac:dyDescent="0.25">
      <c r="B6" s="19" t="s">
        <v>23</v>
      </c>
      <c r="J6" s="19">
        <v>54</v>
      </c>
      <c r="K6" s="19">
        <v>1</v>
      </c>
      <c r="L6" s="19">
        <v>-4</v>
      </c>
      <c r="O6" s="88"/>
      <c r="Q6" s="87">
        <f t="shared" si="0"/>
        <v>50</v>
      </c>
    </row>
    <row r="7" spans="1:17" x14ac:dyDescent="0.25">
      <c r="B7" s="19" t="s">
        <v>20</v>
      </c>
      <c r="J7" s="19">
        <v>19.850000000000001</v>
      </c>
      <c r="K7" s="19">
        <v>1</v>
      </c>
      <c r="L7" s="19">
        <v>-0.3</v>
      </c>
      <c r="O7" s="88"/>
      <c r="Q7" s="87">
        <f t="shared" ref="Q7:Q70" si="1">J7+L7</f>
        <v>19.55</v>
      </c>
    </row>
    <row r="8" spans="1:17" x14ac:dyDescent="0.25">
      <c r="B8" s="19" t="s">
        <v>18</v>
      </c>
      <c r="J8" s="19">
        <v>8.98</v>
      </c>
      <c r="K8" s="19">
        <v>1</v>
      </c>
      <c r="L8" s="19">
        <v>-0.54</v>
      </c>
      <c r="O8" s="88"/>
      <c r="Q8" s="87">
        <f t="shared" si="1"/>
        <v>8.4400000000000013</v>
      </c>
    </row>
    <row r="9" spans="1:17" x14ac:dyDescent="0.25">
      <c r="B9" s="19" t="s">
        <v>25</v>
      </c>
      <c r="J9" s="19">
        <v>17.55</v>
      </c>
      <c r="K9" s="19">
        <v>1</v>
      </c>
      <c r="L9" s="19">
        <v>-2.0499999999999998</v>
      </c>
      <c r="O9" s="88"/>
      <c r="Q9" s="87">
        <f t="shared" si="1"/>
        <v>15.5</v>
      </c>
    </row>
    <row r="10" spans="1:17" x14ac:dyDescent="0.25">
      <c r="B10" s="19" t="s">
        <v>26</v>
      </c>
      <c r="J10" s="19">
        <v>3.78</v>
      </c>
      <c r="K10" s="19">
        <v>1</v>
      </c>
      <c r="L10" s="19">
        <v>-0.41</v>
      </c>
      <c r="O10" s="88"/>
      <c r="Q10" s="87">
        <f t="shared" si="1"/>
        <v>3.3699999999999997</v>
      </c>
    </row>
    <row r="11" spans="1:17" x14ac:dyDescent="0.25">
      <c r="B11" s="19" t="s">
        <v>27</v>
      </c>
      <c r="J11" s="19">
        <v>8.7799999999999994</v>
      </c>
      <c r="K11" s="19">
        <v>1</v>
      </c>
      <c r="L11" s="19">
        <v>-0.96</v>
      </c>
      <c r="O11" s="88"/>
      <c r="Q11" s="87">
        <f t="shared" si="1"/>
        <v>7.8199999999999994</v>
      </c>
    </row>
    <row r="12" spans="1:17" x14ac:dyDescent="0.25">
      <c r="B12" s="19" t="s">
        <v>24</v>
      </c>
      <c r="J12" s="19">
        <v>4.59</v>
      </c>
      <c r="K12" s="19">
        <v>1</v>
      </c>
      <c r="L12" s="19">
        <v>-0.47</v>
      </c>
      <c r="O12" s="88"/>
      <c r="Q12" s="87">
        <f t="shared" si="1"/>
        <v>4.12</v>
      </c>
    </row>
    <row r="13" spans="1:17" x14ac:dyDescent="0.25">
      <c r="B13" s="19" t="s">
        <v>28</v>
      </c>
      <c r="J13" s="19">
        <v>4.32</v>
      </c>
      <c r="K13" s="19">
        <v>1</v>
      </c>
      <c r="L13" s="19">
        <v>-0.45</v>
      </c>
      <c r="O13" s="88"/>
      <c r="Q13" s="87">
        <f t="shared" si="1"/>
        <v>3.87</v>
      </c>
    </row>
    <row r="14" spans="1:17" x14ac:dyDescent="0.25">
      <c r="B14" s="19" t="s">
        <v>29</v>
      </c>
      <c r="J14" s="19">
        <v>17.55</v>
      </c>
      <c r="K14" s="19">
        <v>1</v>
      </c>
      <c r="L14" s="19">
        <v>-2.81</v>
      </c>
      <c r="O14" s="88"/>
      <c r="Q14" s="87">
        <f t="shared" si="1"/>
        <v>14.74</v>
      </c>
    </row>
    <row r="15" spans="1:17" x14ac:dyDescent="0.25">
      <c r="B15" s="19" t="s">
        <v>30</v>
      </c>
      <c r="J15" s="19">
        <v>8.7799999999999994</v>
      </c>
      <c r="K15" s="19">
        <v>1</v>
      </c>
      <c r="L15" s="19">
        <v>-0.9</v>
      </c>
      <c r="O15" s="88"/>
      <c r="Q15" s="87">
        <f t="shared" si="1"/>
        <v>7.879999999999999</v>
      </c>
    </row>
    <row r="16" spans="1:17" x14ac:dyDescent="0.25">
      <c r="B16" s="19" t="s">
        <v>31</v>
      </c>
      <c r="J16" s="19">
        <v>3.44</v>
      </c>
      <c r="K16" s="19">
        <v>1</v>
      </c>
      <c r="L16" s="19">
        <v>-0.44</v>
      </c>
      <c r="O16" s="88"/>
      <c r="Q16" s="87">
        <f t="shared" si="1"/>
        <v>3</v>
      </c>
    </row>
    <row r="17" spans="2:17" x14ac:dyDescent="0.25">
      <c r="B17" s="19" t="s">
        <v>32</v>
      </c>
      <c r="J17" s="19">
        <v>35.1</v>
      </c>
      <c r="K17" s="19">
        <v>1</v>
      </c>
      <c r="L17" s="19">
        <v>-7.66</v>
      </c>
      <c r="O17" s="88"/>
      <c r="Q17" s="87">
        <f t="shared" si="1"/>
        <v>27.44</v>
      </c>
    </row>
    <row r="18" spans="2:17" x14ac:dyDescent="0.25">
      <c r="B18" s="19" t="s">
        <v>33</v>
      </c>
      <c r="J18" s="19">
        <v>17.55</v>
      </c>
      <c r="K18" s="19">
        <v>1</v>
      </c>
      <c r="L18" s="19">
        <v>-2.0499999999999998</v>
      </c>
      <c r="O18" s="88"/>
      <c r="Q18" s="87">
        <f t="shared" si="1"/>
        <v>15.5</v>
      </c>
    </row>
    <row r="19" spans="2:17" x14ac:dyDescent="0.25">
      <c r="B19" s="19" t="s">
        <v>34</v>
      </c>
      <c r="J19" s="19">
        <v>8.7799999999999994</v>
      </c>
      <c r="K19" s="19">
        <v>1</v>
      </c>
      <c r="L19" s="19">
        <v>-0.96</v>
      </c>
      <c r="O19" s="88"/>
      <c r="Q19" s="87">
        <f t="shared" si="1"/>
        <v>7.8199999999999994</v>
      </c>
    </row>
    <row r="20" spans="2:17" x14ac:dyDescent="0.25">
      <c r="B20" s="19" t="s">
        <v>35</v>
      </c>
      <c r="J20" s="19">
        <v>35.1</v>
      </c>
      <c r="K20" s="19">
        <v>1</v>
      </c>
      <c r="L20" s="19">
        <v>-6.64</v>
      </c>
      <c r="O20" s="88"/>
      <c r="Q20" s="87">
        <f t="shared" si="1"/>
        <v>28.46</v>
      </c>
    </row>
    <row r="21" spans="2:17" x14ac:dyDescent="0.25">
      <c r="B21" s="19" t="s">
        <v>37</v>
      </c>
      <c r="J21" s="19">
        <v>122.4</v>
      </c>
      <c r="K21" s="19">
        <v>1</v>
      </c>
      <c r="L21" s="19">
        <v>-9</v>
      </c>
      <c r="O21" s="88"/>
      <c r="Q21" s="87">
        <f t="shared" si="1"/>
        <v>113.4</v>
      </c>
    </row>
    <row r="22" spans="2:17" x14ac:dyDescent="0.25">
      <c r="B22" s="19" t="s">
        <v>36</v>
      </c>
      <c r="J22" s="19">
        <v>102</v>
      </c>
      <c r="K22" s="19">
        <v>1</v>
      </c>
      <c r="L22" s="19">
        <v>-7.5</v>
      </c>
      <c r="O22" s="88"/>
      <c r="Q22" s="87">
        <f t="shared" si="1"/>
        <v>94.5</v>
      </c>
    </row>
    <row r="23" spans="2:17" x14ac:dyDescent="0.25">
      <c r="B23" s="19" t="s">
        <v>38</v>
      </c>
      <c r="J23" s="19">
        <v>3.78</v>
      </c>
      <c r="K23" s="19">
        <v>1</v>
      </c>
      <c r="L23" s="19">
        <v>-0.28000000000000003</v>
      </c>
      <c r="O23" s="88"/>
      <c r="Q23" s="87">
        <f t="shared" si="1"/>
        <v>3.5</v>
      </c>
    </row>
    <row r="24" spans="2:17" x14ac:dyDescent="0.25">
      <c r="B24" s="19" t="s">
        <v>39</v>
      </c>
      <c r="J24" s="19">
        <v>5.13</v>
      </c>
      <c r="K24" s="19">
        <v>1</v>
      </c>
      <c r="L24" s="19">
        <v>-0.63</v>
      </c>
      <c r="O24" s="88"/>
      <c r="Q24" s="87">
        <f t="shared" si="1"/>
        <v>4.5</v>
      </c>
    </row>
    <row r="25" spans="2:17" x14ac:dyDescent="0.25">
      <c r="B25" s="19" t="s">
        <v>40</v>
      </c>
      <c r="J25" s="19">
        <v>83.7</v>
      </c>
      <c r="K25" s="19">
        <v>1</v>
      </c>
      <c r="L25" s="19">
        <v>-22.72</v>
      </c>
      <c r="O25" s="88"/>
      <c r="Q25" s="87">
        <f t="shared" si="1"/>
        <v>60.980000000000004</v>
      </c>
    </row>
    <row r="26" spans="2:17" x14ac:dyDescent="0.25">
      <c r="B26" s="19" t="s">
        <v>41</v>
      </c>
      <c r="J26" s="19">
        <v>155.25</v>
      </c>
      <c r="K26" s="19">
        <v>1</v>
      </c>
      <c r="L26" s="19">
        <v>-53.62</v>
      </c>
      <c r="O26" s="88"/>
      <c r="Q26" s="87">
        <f t="shared" si="1"/>
        <v>101.63</v>
      </c>
    </row>
    <row r="27" spans="2:17" x14ac:dyDescent="0.25">
      <c r="B27" s="19" t="s">
        <v>42</v>
      </c>
      <c r="J27" s="19">
        <v>17.55</v>
      </c>
      <c r="K27" s="19">
        <v>1</v>
      </c>
      <c r="L27" s="19">
        <v>-2.31</v>
      </c>
      <c r="O27" s="88"/>
      <c r="Q27" s="87">
        <f t="shared" si="1"/>
        <v>15.24</v>
      </c>
    </row>
    <row r="28" spans="2:17" x14ac:dyDescent="0.25">
      <c r="B28" s="19" t="s">
        <v>44</v>
      </c>
      <c r="J28" s="19">
        <v>681.75</v>
      </c>
      <c r="K28" s="19">
        <v>1</v>
      </c>
      <c r="L28" s="19">
        <v>-50.5</v>
      </c>
      <c r="O28" s="88"/>
      <c r="Q28" s="87">
        <f t="shared" si="1"/>
        <v>631.25</v>
      </c>
    </row>
    <row r="29" spans="2:17" x14ac:dyDescent="0.25">
      <c r="B29" s="19" t="s">
        <v>43</v>
      </c>
      <c r="J29" s="19">
        <v>290.25</v>
      </c>
      <c r="K29" s="19">
        <v>1</v>
      </c>
      <c r="L29" s="19">
        <v>-21.5</v>
      </c>
      <c r="O29" s="88"/>
      <c r="Q29" s="87">
        <f t="shared" si="1"/>
        <v>268.75</v>
      </c>
    </row>
    <row r="30" spans="2:17" x14ac:dyDescent="0.25">
      <c r="B30" s="19" t="s">
        <v>49</v>
      </c>
      <c r="J30" s="19">
        <v>4.59</v>
      </c>
      <c r="K30" s="19">
        <v>1</v>
      </c>
      <c r="L30" s="19">
        <v>-0.47</v>
      </c>
      <c r="O30" s="88"/>
      <c r="Q30" s="87">
        <f t="shared" si="1"/>
        <v>4.12</v>
      </c>
    </row>
    <row r="31" spans="2:17" x14ac:dyDescent="0.25">
      <c r="B31" s="19" t="s">
        <v>48</v>
      </c>
      <c r="J31" s="19">
        <v>3.78</v>
      </c>
      <c r="K31" s="19">
        <v>1</v>
      </c>
      <c r="L31" s="19">
        <v>-0.41</v>
      </c>
      <c r="O31" s="88"/>
      <c r="Q31" s="87">
        <f t="shared" si="1"/>
        <v>3.3699999999999997</v>
      </c>
    </row>
    <row r="32" spans="2:17" x14ac:dyDescent="0.25">
      <c r="B32" s="19" t="s">
        <v>47</v>
      </c>
      <c r="J32" s="19">
        <v>35.1</v>
      </c>
      <c r="K32" s="19">
        <v>1</v>
      </c>
      <c r="L32" s="19">
        <v>-3.85</v>
      </c>
      <c r="O32" s="88"/>
      <c r="Q32" s="87">
        <f t="shared" si="1"/>
        <v>31.25</v>
      </c>
    </row>
    <row r="33" spans="2:17" x14ac:dyDescent="0.25">
      <c r="B33" s="19" t="s">
        <v>45</v>
      </c>
      <c r="J33" s="19">
        <v>8.7799999999999994</v>
      </c>
      <c r="K33" s="19">
        <v>1</v>
      </c>
      <c r="L33" s="19">
        <v>-0.96</v>
      </c>
      <c r="O33" s="88"/>
      <c r="Q33" s="87">
        <f t="shared" si="1"/>
        <v>7.8199999999999994</v>
      </c>
    </row>
    <row r="34" spans="2:17" x14ac:dyDescent="0.25">
      <c r="B34" s="19" t="s">
        <v>46</v>
      </c>
      <c r="J34" s="19">
        <v>17.55</v>
      </c>
      <c r="K34" s="19">
        <v>1</v>
      </c>
      <c r="L34" s="19">
        <v>-2.0499999999999998</v>
      </c>
      <c r="O34" s="88"/>
      <c r="Q34" s="87">
        <f t="shared" si="1"/>
        <v>15.5</v>
      </c>
    </row>
    <row r="35" spans="2:17" x14ac:dyDescent="0.25">
      <c r="B35" s="19" t="s">
        <v>50</v>
      </c>
      <c r="J35" s="19">
        <v>12.83</v>
      </c>
      <c r="K35" s="19">
        <v>1</v>
      </c>
      <c r="L35" s="19">
        <v>-0.95</v>
      </c>
      <c r="O35" s="88"/>
      <c r="Q35" s="87">
        <f t="shared" si="1"/>
        <v>11.88</v>
      </c>
    </row>
    <row r="36" spans="2:17" x14ac:dyDescent="0.25">
      <c r="B36" s="19" t="s">
        <v>52</v>
      </c>
      <c r="J36" s="19">
        <v>32.94</v>
      </c>
      <c r="K36" s="19">
        <v>1</v>
      </c>
      <c r="L36" s="19">
        <v>-2.44</v>
      </c>
      <c r="O36" s="88"/>
      <c r="Q36" s="87">
        <f t="shared" si="1"/>
        <v>30.499999999999996</v>
      </c>
    </row>
    <row r="37" spans="2:17" x14ac:dyDescent="0.25">
      <c r="B37" s="19" t="s">
        <v>51</v>
      </c>
      <c r="J37" s="19">
        <v>17.14</v>
      </c>
      <c r="K37" s="19">
        <v>1</v>
      </c>
      <c r="L37" s="19">
        <v>-1.27</v>
      </c>
      <c r="O37" s="88"/>
      <c r="Q37" s="87">
        <f t="shared" si="1"/>
        <v>15.870000000000001</v>
      </c>
    </row>
    <row r="38" spans="2:17" x14ac:dyDescent="0.25">
      <c r="B38" s="19" t="s">
        <v>53</v>
      </c>
      <c r="J38" s="19">
        <v>64.13</v>
      </c>
      <c r="K38" s="19">
        <v>1</v>
      </c>
      <c r="L38" s="19">
        <v>-4.75</v>
      </c>
      <c r="O38" s="88"/>
      <c r="Q38" s="87">
        <f t="shared" si="1"/>
        <v>59.379999999999995</v>
      </c>
    </row>
    <row r="39" spans="2:17" x14ac:dyDescent="0.25">
      <c r="B39" s="19" t="s">
        <v>55</v>
      </c>
      <c r="J39" s="19">
        <v>10.4</v>
      </c>
      <c r="K39" s="19">
        <v>1</v>
      </c>
      <c r="L39" s="19">
        <v>-1.4</v>
      </c>
      <c r="O39" s="88"/>
      <c r="Q39" s="87">
        <f t="shared" si="1"/>
        <v>9</v>
      </c>
    </row>
    <row r="40" spans="2:17" x14ac:dyDescent="0.25">
      <c r="B40" s="19" t="s">
        <v>54</v>
      </c>
      <c r="J40" s="19">
        <v>6.75</v>
      </c>
      <c r="K40" s="19">
        <v>1</v>
      </c>
      <c r="L40" s="19">
        <v>-0.75</v>
      </c>
      <c r="O40" s="88"/>
      <c r="Q40" s="87">
        <f t="shared" si="1"/>
        <v>6</v>
      </c>
    </row>
    <row r="41" spans="2:17" x14ac:dyDescent="0.25">
      <c r="B41" s="19" t="s">
        <v>57</v>
      </c>
      <c r="J41" s="19">
        <v>47.26</v>
      </c>
      <c r="K41" s="19">
        <v>1</v>
      </c>
      <c r="L41" s="19">
        <v>-5.38</v>
      </c>
      <c r="O41" s="88"/>
      <c r="Q41" s="87">
        <f t="shared" si="1"/>
        <v>41.879999999999995</v>
      </c>
    </row>
    <row r="42" spans="2:17" x14ac:dyDescent="0.25">
      <c r="B42" s="19" t="s">
        <v>56</v>
      </c>
      <c r="J42" s="19">
        <v>18.899999999999999</v>
      </c>
      <c r="K42" s="19">
        <v>1</v>
      </c>
      <c r="L42" s="19">
        <v>-2.65</v>
      </c>
      <c r="O42" s="88"/>
      <c r="Q42" s="87">
        <f t="shared" si="1"/>
        <v>16.25</v>
      </c>
    </row>
    <row r="43" spans="2:17" x14ac:dyDescent="0.25">
      <c r="B43" s="19" t="s">
        <v>60</v>
      </c>
      <c r="J43" s="19">
        <v>17.55</v>
      </c>
      <c r="K43" s="19">
        <v>1</v>
      </c>
      <c r="L43" s="19">
        <v>-2.31</v>
      </c>
      <c r="O43" s="88"/>
      <c r="Q43" s="87">
        <f t="shared" si="1"/>
        <v>15.24</v>
      </c>
    </row>
    <row r="44" spans="2:17" x14ac:dyDescent="0.25">
      <c r="B44" s="19" t="s">
        <v>59</v>
      </c>
      <c r="J44" s="19">
        <v>4.7300000000000004</v>
      </c>
      <c r="K44" s="19">
        <v>1</v>
      </c>
      <c r="L44" s="19">
        <v>-0.35</v>
      </c>
      <c r="O44" s="88"/>
      <c r="Q44" s="87">
        <f t="shared" si="1"/>
        <v>4.3800000000000008</v>
      </c>
    </row>
    <row r="45" spans="2:17" x14ac:dyDescent="0.25">
      <c r="B45" s="19" t="s">
        <v>58</v>
      </c>
      <c r="J45" s="19">
        <v>3.37</v>
      </c>
      <c r="K45" s="19">
        <v>1</v>
      </c>
      <c r="L45" s="19">
        <v>-0.31</v>
      </c>
      <c r="O45" s="88"/>
      <c r="Q45" s="87">
        <f t="shared" si="1"/>
        <v>3.06</v>
      </c>
    </row>
    <row r="46" spans="2:17" x14ac:dyDescent="0.25">
      <c r="B46" s="19" t="s">
        <v>61</v>
      </c>
      <c r="J46" s="19">
        <v>4.18</v>
      </c>
      <c r="K46" s="19">
        <v>1</v>
      </c>
      <c r="L46" s="19">
        <v>-0.31</v>
      </c>
      <c r="O46" s="88"/>
      <c r="Q46" s="87">
        <f t="shared" si="1"/>
        <v>3.8699999999999997</v>
      </c>
    </row>
    <row r="47" spans="2:17" x14ac:dyDescent="0.25">
      <c r="B47" s="19" t="s">
        <v>62</v>
      </c>
      <c r="J47" s="19">
        <v>5.67</v>
      </c>
      <c r="K47" s="19">
        <v>1</v>
      </c>
      <c r="L47" s="19">
        <v>-0.42</v>
      </c>
      <c r="O47" s="88"/>
      <c r="Q47" s="87">
        <f t="shared" si="1"/>
        <v>5.25</v>
      </c>
    </row>
    <row r="48" spans="2:17" x14ac:dyDescent="0.25">
      <c r="B48" s="19" t="s">
        <v>63</v>
      </c>
      <c r="J48" s="19">
        <v>9.4499999999999993</v>
      </c>
      <c r="K48" s="19">
        <v>1</v>
      </c>
      <c r="L48" s="19">
        <v>-0.7</v>
      </c>
      <c r="O48" s="88"/>
      <c r="Q48" s="87">
        <f t="shared" si="1"/>
        <v>8.75</v>
      </c>
    </row>
    <row r="49" spans="2:17" x14ac:dyDescent="0.25">
      <c r="B49" s="19" t="s">
        <v>64</v>
      </c>
      <c r="J49" s="19">
        <v>7.02</v>
      </c>
      <c r="K49" s="19">
        <v>1</v>
      </c>
      <c r="L49" s="19">
        <v>-0.52</v>
      </c>
      <c r="O49" s="88"/>
      <c r="Q49" s="87">
        <f t="shared" si="1"/>
        <v>6.5</v>
      </c>
    </row>
    <row r="50" spans="2:17" x14ac:dyDescent="0.25">
      <c r="B50" s="19" t="s">
        <v>65</v>
      </c>
      <c r="J50" s="19">
        <v>10.26</v>
      </c>
      <c r="K50" s="19">
        <v>1</v>
      </c>
      <c r="L50" s="19">
        <v>-0.76</v>
      </c>
      <c r="O50" s="88"/>
      <c r="Q50" s="87">
        <f t="shared" si="1"/>
        <v>9.5</v>
      </c>
    </row>
    <row r="51" spans="2:17" x14ac:dyDescent="0.25">
      <c r="B51" s="19" t="s">
        <v>66</v>
      </c>
      <c r="J51" s="19">
        <v>19.579999999999998</v>
      </c>
      <c r="K51" s="19">
        <v>1</v>
      </c>
      <c r="L51" s="19">
        <v>-2.08</v>
      </c>
      <c r="O51" s="88"/>
      <c r="Q51" s="87">
        <f t="shared" si="1"/>
        <v>17.5</v>
      </c>
    </row>
    <row r="52" spans="2:17" x14ac:dyDescent="0.25">
      <c r="B52" s="19" t="s">
        <v>67</v>
      </c>
      <c r="J52" s="19">
        <v>18.899999999999999</v>
      </c>
      <c r="K52" s="19">
        <v>1</v>
      </c>
      <c r="L52" s="19">
        <v>-1.4</v>
      </c>
      <c r="O52" s="88"/>
      <c r="Q52" s="87">
        <f t="shared" si="1"/>
        <v>17.5</v>
      </c>
    </row>
    <row r="53" spans="2:17" x14ac:dyDescent="0.25">
      <c r="B53" s="19" t="s">
        <v>68</v>
      </c>
      <c r="J53" s="19">
        <v>8.91</v>
      </c>
      <c r="K53" s="19">
        <v>1</v>
      </c>
      <c r="L53" s="19">
        <v>-0.66</v>
      </c>
      <c r="O53" s="88"/>
      <c r="Q53" s="87">
        <f t="shared" si="1"/>
        <v>8.25</v>
      </c>
    </row>
    <row r="54" spans="2:17" x14ac:dyDescent="0.25">
      <c r="B54" s="19" t="s">
        <v>69</v>
      </c>
      <c r="J54" s="19">
        <v>12.56</v>
      </c>
      <c r="K54" s="19">
        <v>1</v>
      </c>
      <c r="L54" s="19">
        <v>-0.93</v>
      </c>
      <c r="O54" s="88"/>
      <c r="Q54" s="87">
        <f t="shared" si="1"/>
        <v>11.63</v>
      </c>
    </row>
    <row r="55" spans="2:17" x14ac:dyDescent="0.25">
      <c r="B55" s="19" t="s">
        <v>70</v>
      </c>
      <c r="J55" s="19">
        <v>22.28</v>
      </c>
      <c r="K55" s="19">
        <v>1</v>
      </c>
      <c r="L55" s="19">
        <v>-1.65</v>
      </c>
      <c r="O55" s="88"/>
      <c r="Q55" s="87">
        <f t="shared" si="1"/>
        <v>20.630000000000003</v>
      </c>
    </row>
    <row r="56" spans="2:17" x14ac:dyDescent="0.25">
      <c r="B56" s="19" t="s">
        <v>73</v>
      </c>
      <c r="J56" s="19">
        <v>13.64</v>
      </c>
      <c r="K56" s="19">
        <v>1</v>
      </c>
      <c r="L56" s="19">
        <v>-1.76</v>
      </c>
      <c r="O56" s="88"/>
      <c r="Q56" s="87">
        <f t="shared" si="1"/>
        <v>11.88</v>
      </c>
    </row>
    <row r="57" spans="2:17" x14ac:dyDescent="0.25">
      <c r="B57" s="19" t="s">
        <v>71</v>
      </c>
      <c r="J57" s="19">
        <v>23.77</v>
      </c>
      <c r="K57" s="19">
        <v>1</v>
      </c>
      <c r="L57" s="19">
        <v>-3.14</v>
      </c>
      <c r="O57" s="88"/>
      <c r="Q57" s="87">
        <f t="shared" si="1"/>
        <v>20.63</v>
      </c>
    </row>
    <row r="58" spans="2:17" x14ac:dyDescent="0.25">
      <c r="B58" s="19" t="s">
        <v>72</v>
      </c>
      <c r="J58" s="19">
        <v>9.19</v>
      </c>
      <c r="K58" s="19">
        <v>1</v>
      </c>
      <c r="L58" s="19">
        <v>-1.06</v>
      </c>
      <c r="O58" s="88"/>
      <c r="Q58" s="87">
        <f t="shared" si="1"/>
        <v>8.129999999999999</v>
      </c>
    </row>
    <row r="59" spans="2:17" x14ac:dyDescent="0.25">
      <c r="B59" s="19" t="s">
        <v>74</v>
      </c>
      <c r="J59" s="19">
        <v>16.5</v>
      </c>
      <c r="K59" s="19">
        <v>1</v>
      </c>
      <c r="L59" s="19">
        <v>-1</v>
      </c>
      <c r="O59" s="88"/>
      <c r="Q59" s="87">
        <f t="shared" si="1"/>
        <v>15.5</v>
      </c>
    </row>
    <row r="60" spans="2:17" x14ac:dyDescent="0.25">
      <c r="B60" s="19" t="s">
        <v>75</v>
      </c>
      <c r="J60" s="19">
        <v>32.5</v>
      </c>
      <c r="K60" s="19">
        <v>1</v>
      </c>
      <c r="L60" s="19">
        <v>-1.25</v>
      </c>
      <c r="O60" s="88"/>
      <c r="Q60" s="87">
        <f t="shared" si="1"/>
        <v>31.25</v>
      </c>
    </row>
    <row r="61" spans="2:17" x14ac:dyDescent="0.25">
      <c r="B61" s="19" t="s">
        <v>76</v>
      </c>
      <c r="J61" s="19">
        <v>4.2</v>
      </c>
      <c r="K61" s="19">
        <v>1</v>
      </c>
      <c r="L61" s="19">
        <v>-0.33</v>
      </c>
      <c r="O61" s="88"/>
      <c r="Q61" s="87">
        <f t="shared" si="1"/>
        <v>3.87</v>
      </c>
    </row>
    <row r="62" spans="2:17" x14ac:dyDescent="0.25">
      <c r="B62" s="19" t="s">
        <v>77</v>
      </c>
      <c r="J62" s="19">
        <v>3.35</v>
      </c>
      <c r="K62" s="19">
        <v>1</v>
      </c>
      <c r="L62" s="19">
        <v>-0.28999999999999998</v>
      </c>
      <c r="O62" s="88"/>
      <c r="Q62" s="87">
        <f t="shared" si="1"/>
        <v>3.06</v>
      </c>
    </row>
    <row r="63" spans="2:17" x14ac:dyDescent="0.25">
      <c r="B63" s="19" t="s">
        <v>79</v>
      </c>
      <c r="J63" s="19">
        <v>4.38</v>
      </c>
      <c r="K63" s="19">
        <v>1</v>
      </c>
      <c r="L63" s="19">
        <v>-0.45</v>
      </c>
      <c r="O63" s="88"/>
      <c r="Q63" s="87">
        <f t="shared" si="1"/>
        <v>3.9299999999999997</v>
      </c>
    </row>
    <row r="64" spans="2:17" x14ac:dyDescent="0.25">
      <c r="B64" s="19" t="s">
        <v>81</v>
      </c>
      <c r="J64" s="19">
        <v>17.55</v>
      </c>
      <c r="K64" s="19">
        <v>1</v>
      </c>
      <c r="L64" s="19">
        <v>-2.0499999999999998</v>
      </c>
      <c r="O64" s="88"/>
      <c r="Q64" s="87">
        <f t="shared" si="1"/>
        <v>15.5</v>
      </c>
    </row>
    <row r="65" spans="2:17" x14ac:dyDescent="0.25">
      <c r="B65" s="19" t="s">
        <v>78</v>
      </c>
      <c r="J65" s="19">
        <v>3.44</v>
      </c>
      <c r="K65" s="19">
        <v>1</v>
      </c>
      <c r="L65" s="19">
        <v>-0.38</v>
      </c>
      <c r="O65" s="88"/>
      <c r="Q65" s="87">
        <f t="shared" si="1"/>
        <v>3.06</v>
      </c>
    </row>
    <row r="66" spans="2:17" x14ac:dyDescent="0.25">
      <c r="B66" s="19" t="s">
        <v>80</v>
      </c>
      <c r="J66" s="19">
        <v>8.7799999999999994</v>
      </c>
      <c r="K66" s="19">
        <v>1</v>
      </c>
      <c r="L66" s="19">
        <v>-0.96</v>
      </c>
      <c r="O66" s="88"/>
      <c r="Q66" s="87">
        <f t="shared" si="1"/>
        <v>7.8199999999999994</v>
      </c>
    </row>
    <row r="67" spans="2:17" x14ac:dyDescent="0.25">
      <c r="B67" s="19" t="s">
        <v>82</v>
      </c>
      <c r="J67" s="19">
        <v>4.7300000000000004</v>
      </c>
      <c r="K67" s="19">
        <v>1</v>
      </c>
      <c r="L67" s="19">
        <v>-0.35</v>
      </c>
      <c r="O67" s="88"/>
      <c r="Q67" s="87">
        <f t="shared" si="1"/>
        <v>4.3800000000000008</v>
      </c>
    </row>
    <row r="68" spans="2:17" x14ac:dyDescent="0.25">
      <c r="B68" s="19" t="s">
        <v>83</v>
      </c>
      <c r="J68" s="19">
        <v>5.81</v>
      </c>
      <c r="K68" s="19">
        <v>1</v>
      </c>
      <c r="L68" s="19">
        <v>-0.43</v>
      </c>
      <c r="O68" s="88"/>
      <c r="Q68" s="87">
        <f t="shared" si="1"/>
        <v>5.38</v>
      </c>
    </row>
    <row r="69" spans="2:17" x14ac:dyDescent="0.25">
      <c r="B69" s="19" t="s">
        <v>84</v>
      </c>
      <c r="J69" s="19">
        <v>10.130000000000001</v>
      </c>
      <c r="K69" s="19">
        <v>1</v>
      </c>
      <c r="L69" s="19">
        <v>-0.75</v>
      </c>
      <c r="O69" s="88"/>
      <c r="Q69" s="87">
        <f t="shared" si="1"/>
        <v>9.3800000000000008</v>
      </c>
    </row>
    <row r="70" spans="2:17" x14ac:dyDescent="0.25">
      <c r="B70" s="19" t="s">
        <v>85</v>
      </c>
      <c r="J70" s="19">
        <v>18.23</v>
      </c>
      <c r="K70" s="19">
        <v>1</v>
      </c>
      <c r="L70" s="19">
        <v>-1.98</v>
      </c>
      <c r="O70" s="88"/>
      <c r="Q70" s="87">
        <f t="shared" si="1"/>
        <v>16.25</v>
      </c>
    </row>
    <row r="71" spans="2:17" x14ac:dyDescent="0.25">
      <c r="B71" s="19" t="s">
        <v>86</v>
      </c>
      <c r="J71" s="19">
        <v>35.78</v>
      </c>
      <c r="K71" s="19">
        <v>1</v>
      </c>
      <c r="L71" s="19">
        <v>-3.28</v>
      </c>
      <c r="O71" s="88"/>
      <c r="Q71" s="87">
        <f t="shared" ref="Q71:Q134" si="2">J71+L71</f>
        <v>32.5</v>
      </c>
    </row>
    <row r="72" spans="2:17" x14ac:dyDescent="0.25">
      <c r="B72" s="19" t="s">
        <v>87</v>
      </c>
      <c r="J72" s="19">
        <v>24.84</v>
      </c>
      <c r="K72" s="19">
        <v>1</v>
      </c>
      <c r="L72" s="19">
        <v>-4.51</v>
      </c>
      <c r="O72" s="88"/>
      <c r="Q72" s="87">
        <f t="shared" si="2"/>
        <v>20.329999999999998</v>
      </c>
    </row>
    <row r="73" spans="2:17" x14ac:dyDescent="0.25">
      <c r="B73" s="19" t="s">
        <v>88</v>
      </c>
      <c r="J73" s="19">
        <v>76.95</v>
      </c>
      <c r="K73" s="19">
        <v>1</v>
      </c>
      <c r="L73" s="19">
        <v>-10.89</v>
      </c>
      <c r="O73" s="88"/>
      <c r="Q73" s="87">
        <f t="shared" si="2"/>
        <v>66.06</v>
      </c>
    </row>
    <row r="74" spans="2:17" x14ac:dyDescent="0.25">
      <c r="B74" s="19" t="s">
        <v>90</v>
      </c>
      <c r="J74" s="19">
        <v>1.51</v>
      </c>
      <c r="K74" s="19">
        <v>1</v>
      </c>
      <c r="L74" s="19">
        <v>-0.11</v>
      </c>
      <c r="O74" s="88"/>
      <c r="Q74" s="87">
        <f t="shared" si="2"/>
        <v>1.4</v>
      </c>
    </row>
    <row r="75" spans="2:17" x14ac:dyDescent="0.25">
      <c r="B75" s="19" t="s">
        <v>91</v>
      </c>
      <c r="J75" s="19">
        <v>19.579999999999998</v>
      </c>
      <c r="K75" s="19">
        <v>1</v>
      </c>
      <c r="L75" s="19">
        <v>-1.45</v>
      </c>
      <c r="O75" s="88"/>
      <c r="Q75" s="87">
        <f t="shared" si="2"/>
        <v>18.13</v>
      </c>
    </row>
    <row r="76" spans="2:17" x14ac:dyDescent="0.25">
      <c r="B76" s="19" t="s">
        <v>95</v>
      </c>
      <c r="J76" s="19">
        <v>240</v>
      </c>
      <c r="K76" s="19">
        <v>1</v>
      </c>
      <c r="L76" s="19">
        <v>-22.5</v>
      </c>
      <c r="O76" s="88"/>
      <c r="Q76" s="87">
        <f t="shared" si="2"/>
        <v>217.5</v>
      </c>
    </row>
    <row r="77" spans="2:17" x14ac:dyDescent="0.25">
      <c r="B77" s="19" t="s">
        <v>93</v>
      </c>
      <c r="J77" s="19">
        <v>121.5</v>
      </c>
      <c r="K77" s="19">
        <v>1</v>
      </c>
      <c r="L77" s="19">
        <v>-9</v>
      </c>
      <c r="O77" s="88"/>
      <c r="Q77" s="87">
        <f t="shared" si="2"/>
        <v>112.5</v>
      </c>
    </row>
    <row r="78" spans="2:17" x14ac:dyDescent="0.25">
      <c r="B78" s="19" t="s">
        <v>94</v>
      </c>
      <c r="J78" s="19">
        <v>70.2</v>
      </c>
      <c r="K78" s="19">
        <v>1</v>
      </c>
      <c r="L78" s="19">
        <v>-5.2</v>
      </c>
      <c r="O78" s="88"/>
      <c r="Q78" s="87">
        <f t="shared" si="2"/>
        <v>65</v>
      </c>
    </row>
    <row r="79" spans="2:17" x14ac:dyDescent="0.25">
      <c r="B79" s="19" t="s">
        <v>92</v>
      </c>
      <c r="J79" s="19">
        <v>37.799999999999997</v>
      </c>
      <c r="K79" s="19">
        <v>1</v>
      </c>
      <c r="L79" s="19">
        <v>-2.8</v>
      </c>
      <c r="O79" s="88"/>
      <c r="Q79" s="87">
        <f t="shared" si="2"/>
        <v>35</v>
      </c>
    </row>
    <row r="80" spans="2:17" x14ac:dyDescent="0.25">
      <c r="B80" s="19" t="s">
        <v>96</v>
      </c>
      <c r="J80" s="19">
        <v>8.57</v>
      </c>
      <c r="K80" s="19">
        <v>1</v>
      </c>
      <c r="L80" s="19">
        <v>-0.63</v>
      </c>
      <c r="O80" s="88"/>
      <c r="Q80" s="87">
        <f t="shared" si="2"/>
        <v>7.94</v>
      </c>
    </row>
    <row r="81" spans="2:17" x14ac:dyDescent="0.25">
      <c r="B81" s="19" t="s">
        <v>100</v>
      </c>
      <c r="J81" s="19">
        <v>5.13</v>
      </c>
      <c r="K81" s="19">
        <v>1</v>
      </c>
      <c r="L81" s="19">
        <v>-0.51</v>
      </c>
      <c r="O81" s="88"/>
      <c r="Q81" s="87">
        <f t="shared" si="2"/>
        <v>4.62</v>
      </c>
    </row>
    <row r="82" spans="2:17" x14ac:dyDescent="0.25">
      <c r="B82" s="19" t="s">
        <v>101</v>
      </c>
      <c r="J82" s="19">
        <v>9.18</v>
      </c>
      <c r="K82" s="19">
        <v>1</v>
      </c>
      <c r="L82" s="19">
        <v>-0.93</v>
      </c>
      <c r="O82" s="88"/>
      <c r="Q82" s="87">
        <f t="shared" si="2"/>
        <v>8.25</v>
      </c>
    </row>
    <row r="83" spans="2:17" x14ac:dyDescent="0.25">
      <c r="B83" s="19" t="s">
        <v>97</v>
      </c>
      <c r="J83" s="19">
        <v>8.91</v>
      </c>
      <c r="K83" s="19">
        <v>1</v>
      </c>
      <c r="L83" s="19">
        <v>-1.1599999999999999</v>
      </c>
      <c r="O83" s="88"/>
      <c r="Q83" s="87">
        <f t="shared" si="2"/>
        <v>7.75</v>
      </c>
    </row>
    <row r="84" spans="2:17" x14ac:dyDescent="0.25">
      <c r="B84" s="19" t="s">
        <v>98</v>
      </c>
      <c r="J84" s="19">
        <v>14.85</v>
      </c>
      <c r="K84" s="19">
        <v>1</v>
      </c>
      <c r="L84" s="19">
        <v>-1.35</v>
      </c>
      <c r="O84" s="88"/>
      <c r="Q84" s="87">
        <f t="shared" si="2"/>
        <v>13.5</v>
      </c>
    </row>
    <row r="85" spans="2:17" x14ac:dyDescent="0.25">
      <c r="B85" s="19" t="s">
        <v>99</v>
      </c>
      <c r="J85" s="19">
        <v>17.55</v>
      </c>
      <c r="K85" s="19">
        <v>1</v>
      </c>
      <c r="L85" s="19">
        <v>-2.5499999999999998</v>
      </c>
      <c r="O85" s="88"/>
      <c r="Q85" s="87">
        <f t="shared" si="2"/>
        <v>15</v>
      </c>
    </row>
    <row r="86" spans="2:17" x14ac:dyDescent="0.25">
      <c r="B86" s="19" t="s">
        <v>103</v>
      </c>
      <c r="J86" s="19">
        <v>31.05</v>
      </c>
      <c r="K86" s="19">
        <v>1</v>
      </c>
      <c r="L86" s="19">
        <v>-6.05</v>
      </c>
      <c r="O86" s="88"/>
      <c r="Q86" s="87">
        <f t="shared" si="2"/>
        <v>25</v>
      </c>
    </row>
    <row r="87" spans="2:17" x14ac:dyDescent="0.25">
      <c r="B87" s="19" t="s">
        <v>102</v>
      </c>
      <c r="J87" s="19">
        <v>25.66</v>
      </c>
      <c r="K87" s="19">
        <v>1</v>
      </c>
      <c r="L87" s="19">
        <v>-2.5299999999999998</v>
      </c>
      <c r="O87" s="88"/>
      <c r="Q87" s="87">
        <f t="shared" si="2"/>
        <v>23.13</v>
      </c>
    </row>
    <row r="88" spans="2:17" x14ac:dyDescent="0.25">
      <c r="B88" s="19" t="s">
        <v>110</v>
      </c>
      <c r="J88" s="19">
        <v>236.25</v>
      </c>
      <c r="K88" s="19">
        <v>1</v>
      </c>
      <c r="L88" s="19">
        <v>-36.25</v>
      </c>
      <c r="O88" s="88"/>
      <c r="Q88" s="87">
        <f t="shared" si="2"/>
        <v>200</v>
      </c>
    </row>
    <row r="89" spans="2:17" x14ac:dyDescent="0.25">
      <c r="B89" s="19" t="s">
        <v>104</v>
      </c>
      <c r="J89" s="19">
        <v>47.25</v>
      </c>
      <c r="K89" s="19">
        <v>1</v>
      </c>
      <c r="L89" s="19">
        <v>-3.5</v>
      </c>
      <c r="O89" s="88"/>
      <c r="Q89" s="87">
        <f t="shared" si="2"/>
        <v>43.75</v>
      </c>
    </row>
    <row r="90" spans="2:17" x14ac:dyDescent="0.25">
      <c r="B90" s="19" t="s">
        <v>108</v>
      </c>
      <c r="J90" s="19">
        <v>19.579999999999998</v>
      </c>
      <c r="K90" s="19">
        <v>1</v>
      </c>
      <c r="L90" s="19">
        <v>-2.2000000000000002</v>
      </c>
      <c r="O90" s="88"/>
      <c r="Q90" s="87">
        <f t="shared" si="2"/>
        <v>17.38</v>
      </c>
    </row>
    <row r="91" spans="2:17" x14ac:dyDescent="0.25">
      <c r="B91" s="19" t="s">
        <v>105</v>
      </c>
      <c r="J91" s="19">
        <v>94.5</v>
      </c>
      <c r="K91" s="19">
        <v>1</v>
      </c>
      <c r="L91" s="19">
        <v>-7</v>
      </c>
      <c r="O91" s="88"/>
      <c r="Q91" s="87">
        <f t="shared" si="2"/>
        <v>87.5</v>
      </c>
    </row>
    <row r="92" spans="2:17" x14ac:dyDescent="0.25">
      <c r="B92" s="19" t="s">
        <v>106</v>
      </c>
      <c r="J92" s="19">
        <v>54.01</v>
      </c>
      <c r="K92" s="19">
        <v>1</v>
      </c>
      <c r="L92" s="19">
        <v>-7.13</v>
      </c>
      <c r="O92" s="88"/>
      <c r="Q92" s="87">
        <f t="shared" si="2"/>
        <v>46.879999999999995</v>
      </c>
    </row>
    <row r="93" spans="2:17" x14ac:dyDescent="0.25">
      <c r="B93" s="19" t="s">
        <v>107</v>
      </c>
      <c r="J93" s="19">
        <v>108</v>
      </c>
      <c r="K93" s="19">
        <v>1</v>
      </c>
      <c r="L93" s="19">
        <v>-15.5</v>
      </c>
      <c r="O93" s="88"/>
      <c r="Q93" s="87">
        <f t="shared" si="2"/>
        <v>92.5</v>
      </c>
    </row>
    <row r="94" spans="2:17" x14ac:dyDescent="0.25">
      <c r="B94" s="19" t="s">
        <v>109</v>
      </c>
      <c r="J94" s="19">
        <v>44.55</v>
      </c>
      <c r="K94" s="19">
        <v>1</v>
      </c>
      <c r="L94" s="19">
        <v>-3.3</v>
      </c>
      <c r="O94" s="88"/>
      <c r="Q94" s="87">
        <f t="shared" si="2"/>
        <v>41.25</v>
      </c>
    </row>
    <row r="95" spans="2:17" x14ac:dyDescent="0.25">
      <c r="B95" s="19" t="s">
        <v>122</v>
      </c>
      <c r="J95" s="19">
        <v>7.56</v>
      </c>
      <c r="K95" s="19">
        <v>1</v>
      </c>
      <c r="L95" s="19">
        <v>-0.81</v>
      </c>
      <c r="O95" s="88"/>
      <c r="Q95" s="87">
        <f t="shared" si="2"/>
        <v>6.75</v>
      </c>
    </row>
    <row r="96" spans="2:17" x14ac:dyDescent="0.25">
      <c r="B96" s="19" t="s">
        <v>121</v>
      </c>
      <c r="J96" s="19">
        <v>3.91</v>
      </c>
      <c r="K96" s="19">
        <v>1</v>
      </c>
      <c r="L96" s="19">
        <v>-0.42</v>
      </c>
      <c r="O96" s="88"/>
      <c r="Q96" s="87">
        <f t="shared" si="2"/>
        <v>3.49</v>
      </c>
    </row>
    <row r="97" spans="2:17" x14ac:dyDescent="0.25">
      <c r="B97" s="19" t="s">
        <v>120</v>
      </c>
      <c r="J97" s="19">
        <v>3.51</v>
      </c>
      <c r="K97" s="19">
        <v>1</v>
      </c>
      <c r="L97" s="19">
        <v>-0.26</v>
      </c>
      <c r="O97" s="88"/>
      <c r="Q97" s="87">
        <f t="shared" si="2"/>
        <v>3.25</v>
      </c>
    </row>
    <row r="98" spans="2:17" x14ac:dyDescent="0.25">
      <c r="B98" s="19" t="s">
        <v>119</v>
      </c>
      <c r="J98" s="19">
        <v>32.4</v>
      </c>
      <c r="K98" s="19">
        <v>1</v>
      </c>
      <c r="L98" s="19">
        <v>-3.65</v>
      </c>
      <c r="O98" s="88"/>
      <c r="Q98" s="87">
        <f t="shared" si="2"/>
        <v>28.75</v>
      </c>
    </row>
    <row r="99" spans="2:17" x14ac:dyDescent="0.25">
      <c r="B99" s="19" t="s">
        <v>118</v>
      </c>
      <c r="J99" s="19">
        <v>15.53</v>
      </c>
      <c r="K99" s="19">
        <v>1</v>
      </c>
      <c r="L99" s="19">
        <v>-1.78</v>
      </c>
      <c r="O99" s="88"/>
      <c r="Q99" s="87">
        <f t="shared" si="2"/>
        <v>13.75</v>
      </c>
    </row>
    <row r="100" spans="2:17" x14ac:dyDescent="0.25">
      <c r="B100" s="19" t="s">
        <v>117</v>
      </c>
      <c r="J100" s="19">
        <v>15.53</v>
      </c>
      <c r="K100" s="19">
        <v>1</v>
      </c>
      <c r="L100" s="19">
        <v>-8.41</v>
      </c>
      <c r="O100" s="88"/>
      <c r="Q100" s="87">
        <f t="shared" si="2"/>
        <v>7.1199999999999992</v>
      </c>
    </row>
    <row r="101" spans="2:17" x14ac:dyDescent="0.25">
      <c r="B101" s="19" t="s">
        <v>123</v>
      </c>
      <c r="J101" s="19">
        <v>101.25</v>
      </c>
      <c r="K101" s="19">
        <v>1</v>
      </c>
      <c r="L101" s="19">
        <v>-20</v>
      </c>
      <c r="O101" s="88"/>
      <c r="Q101" s="87">
        <f t="shared" si="2"/>
        <v>81.25</v>
      </c>
    </row>
    <row r="102" spans="2:17" x14ac:dyDescent="0.25">
      <c r="B102" s="19" t="s">
        <v>116</v>
      </c>
      <c r="J102" s="19">
        <v>14.44</v>
      </c>
      <c r="K102" s="19">
        <v>1</v>
      </c>
      <c r="L102" s="19">
        <v>-1.07</v>
      </c>
      <c r="O102" s="88"/>
      <c r="Q102" s="87">
        <f t="shared" si="2"/>
        <v>13.37</v>
      </c>
    </row>
    <row r="103" spans="2:17" x14ac:dyDescent="0.25">
      <c r="B103" s="19" t="s">
        <v>115</v>
      </c>
      <c r="J103" s="19">
        <v>7.43</v>
      </c>
      <c r="K103" s="19">
        <v>1</v>
      </c>
      <c r="L103" s="19">
        <v>-0.55000000000000004</v>
      </c>
      <c r="O103" s="88"/>
      <c r="Q103" s="87">
        <f t="shared" si="2"/>
        <v>6.88</v>
      </c>
    </row>
    <row r="104" spans="2:17" x14ac:dyDescent="0.25">
      <c r="B104" s="19" t="s">
        <v>114</v>
      </c>
      <c r="J104" s="19">
        <v>7.43</v>
      </c>
      <c r="K104" s="19">
        <v>1</v>
      </c>
      <c r="L104" s="19">
        <v>-0.8</v>
      </c>
      <c r="O104" s="88"/>
      <c r="Q104" s="87">
        <f t="shared" si="2"/>
        <v>6.63</v>
      </c>
    </row>
    <row r="105" spans="2:17" x14ac:dyDescent="0.25">
      <c r="B105" s="19" t="s">
        <v>113</v>
      </c>
      <c r="J105" s="19">
        <v>3.85</v>
      </c>
      <c r="K105" s="19">
        <v>1</v>
      </c>
      <c r="L105" s="19">
        <v>-0.47</v>
      </c>
      <c r="O105" s="88"/>
      <c r="Q105" s="87">
        <f t="shared" si="2"/>
        <v>3.38</v>
      </c>
    </row>
    <row r="106" spans="2:17" x14ac:dyDescent="0.25">
      <c r="B106" s="19" t="s">
        <v>112</v>
      </c>
      <c r="J106" s="19">
        <v>2.4300000000000002</v>
      </c>
      <c r="K106" s="19">
        <v>1</v>
      </c>
      <c r="L106" s="19">
        <v>-0.37</v>
      </c>
      <c r="O106" s="88"/>
      <c r="Q106" s="87">
        <f t="shared" si="2"/>
        <v>2.06</v>
      </c>
    </row>
    <row r="107" spans="2:17" x14ac:dyDescent="0.25">
      <c r="B107" s="19" t="s">
        <v>125</v>
      </c>
      <c r="J107" s="19">
        <v>16.2</v>
      </c>
      <c r="K107" s="19">
        <v>1</v>
      </c>
      <c r="L107" s="19">
        <v>-0.56999999999999995</v>
      </c>
      <c r="O107" s="88"/>
      <c r="Q107" s="87">
        <f t="shared" si="2"/>
        <v>15.629999999999999</v>
      </c>
    </row>
    <row r="108" spans="2:17" x14ac:dyDescent="0.25">
      <c r="B108" s="19" t="s">
        <v>124</v>
      </c>
      <c r="J108" s="19">
        <v>8.76</v>
      </c>
      <c r="K108" s="19">
        <v>1</v>
      </c>
      <c r="L108" s="19">
        <v>-0.63</v>
      </c>
      <c r="O108" s="88"/>
      <c r="Q108" s="87">
        <f t="shared" si="2"/>
        <v>8.129999999999999</v>
      </c>
    </row>
    <row r="109" spans="2:17" x14ac:dyDescent="0.25">
      <c r="B109" s="19" t="s">
        <v>126</v>
      </c>
      <c r="J109" s="19">
        <v>5.33</v>
      </c>
      <c r="K109" s="19">
        <v>1</v>
      </c>
      <c r="L109" s="19">
        <v>-0.77</v>
      </c>
      <c r="O109" s="88"/>
      <c r="Q109" s="87">
        <f t="shared" si="2"/>
        <v>4.5600000000000005</v>
      </c>
    </row>
    <row r="110" spans="2:17" x14ac:dyDescent="0.25">
      <c r="B110" s="19" t="s">
        <v>128</v>
      </c>
      <c r="J110" s="19">
        <v>9.4499999999999993</v>
      </c>
      <c r="K110" s="19">
        <v>1</v>
      </c>
      <c r="L110" s="19">
        <v>-0.95</v>
      </c>
      <c r="O110" s="88"/>
      <c r="Q110" s="87">
        <f t="shared" si="2"/>
        <v>8.5</v>
      </c>
    </row>
    <row r="111" spans="2:17" x14ac:dyDescent="0.25">
      <c r="B111" s="19" t="s">
        <v>127</v>
      </c>
      <c r="J111" s="19">
        <v>5.81</v>
      </c>
      <c r="K111" s="19">
        <v>1</v>
      </c>
      <c r="L111" s="19">
        <v>-0.56000000000000005</v>
      </c>
      <c r="O111" s="88"/>
      <c r="Q111" s="87">
        <f t="shared" si="2"/>
        <v>5.25</v>
      </c>
    </row>
    <row r="112" spans="2:17" x14ac:dyDescent="0.25">
      <c r="B112" s="19" t="s">
        <v>129</v>
      </c>
      <c r="J112" s="19">
        <v>2.2999999999999998</v>
      </c>
      <c r="K112" s="19">
        <v>1</v>
      </c>
      <c r="L112" s="19">
        <v>-0.36</v>
      </c>
      <c r="O112" s="88"/>
      <c r="Q112" s="87">
        <f t="shared" si="2"/>
        <v>1.94</v>
      </c>
    </row>
    <row r="113" spans="2:17" x14ac:dyDescent="0.25">
      <c r="B113" s="19" t="s">
        <v>131</v>
      </c>
      <c r="J113" s="19">
        <v>7.29</v>
      </c>
      <c r="K113" s="19">
        <v>1</v>
      </c>
      <c r="L113" s="19">
        <v>-0.79</v>
      </c>
      <c r="O113" s="88"/>
      <c r="Q113" s="87">
        <f t="shared" si="2"/>
        <v>6.5</v>
      </c>
    </row>
    <row r="114" spans="2:17" x14ac:dyDescent="0.25">
      <c r="B114" s="19" t="s">
        <v>136</v>
      </c>
      <c r="J114" s="19">
        <v>32.270000000000003</v>
      </c>
      <c r="K114" s="19">
        <v>1</v>
      </c>
      <c r="L114" s="19">
        <v>-3.64</v>
      </c>
      <c r="O114" s="88"/>
      <c r="Q114" s="87">
        <f t="shared" si="2"/>
        <v>28.630000000000003</v>
      </c>
    </row>
    <row r="115" spans="2:17" x14ac:dyDescent="0.25">
      <c r="B115" s="19" t="s">
        <v>135</v>
      </c>
      <c r="J115" s="19">
        <v>15.39</v>
      </c>
      <c r="K115" s="19">
        <v>1</v>
      </c>
      <c r="L115" s="19">
        <v>-1.77</v>
      </c>
      <c r="O115" s="88"/>
      <c r="Q115" s="87">
        <f t="shared" si="2"/>
        <v>13.620000000000001</v>
      </c>
    </row>
    <row r="116" spans="2:17" x14ac:dyDescent="0.25">
      <c r="B116" s="19" t="s">
        <v>134</v>
      </c>
      <c r="J116" s="19">
        <v>15.39</v>
      </c>
      <c r="K116" s="19">
        <v>1</v>
      </c>
      <c r="L116" s="19">
        <v>-8.41</v>
      </c>
      <c r="O116" s="88"/>
      <c r="Q116" s="87">
        <f t="shared" si="2"/>
        <v>6.98</v>
      </c>
    </row>
    <row r="117" spans="2:17" x14ac:dyDescent="0.25">
      <c r="B117" s="19" t="s">
        <v>140</v>
      </c>
      <c r="J117" s="19">
        <v>101.12</v>
      </c>
      <c r="K117" s="19">
        <v>1</v>
      </c>
      <c r="L117" s="19">
        <v>-19.989999999999998</v>
      </c>
      <c r="O117" s="88"/>
      <c r="Q117" s="87">
        <f t="shared" si="2"/>
        <v>81.13000000000001</v>
      </c>
    </row>
    <row r="118" spans="2:17" x14ac:dyDescent="0.25">
      <c r="B118" s="19" t="s">
        <v>142</v>
      </c>
      <c r="J118" s="19">
        <v>15.95</v>
      </c>
      <c r="K118" s="19">
        <v>1</v>
      </c>
      <c r="L118" s="19">
        <v>-0.45</v>
      </c>
      <c r="O118" s="88"/>
      <c r="Q118" s="87">
        <f t="shared" si="2"/>
        <v>15.5</v>
      </c>
    </row>
    <row r="119" spans="2:17" x14ac:dyDescent="0.25">
      <c r="B119" s="19" t="s">
        <v>130</v>
      </c>
      <c r="J119" s="19">
        <v>3.71</v>
      </c>
      <c r="K119" s="19">
        <v>1</v>
      </c>
      <c r="L119" s="19">
        <v>-0.46</v>
      </c>
      <c r="O119" s="88"/>
      <c r="Q119" s="87">
        <f t="shared" si="2"/>
        <v>3.25</v>
      </c>
    </row>
    <row r="120" spans="2:17" x14ac:dyDescent="0.25">
      <c r="B120" s="19" t="s">
        <v>137</v>
      </c>
      <c r="J120" s="19">
        <v>3.38</v>
      </c>
      <c r="K120" s="19">
        <v>1</v>
      </c>
      <c r="L120" s="19">
        <v>-0.25</v>
      </c>
      <c r="O120" s="88"/>
      <c r="Q120" s="87">
        <f t="shared" si="2"/>
        <v>3.13</v>
      </c>
    </row>
    <row r="121" spans="2:17" x14ac:dyDescent="0.25">
      <c r="B121" s="19" t="s">
        <v>139</v>
      </c>
      <c r="J121" s="19">
        <v>7.43</v>
      </c>
      <c r="K121" s="19">
        <v>1</v>
      </c>
      <c r="L121" s="19">
        <v>-0.8</v>
      </c>
      <c r="O121" s="88"/>
      <c r="Q121" s="87">
        <f t="shared" si="2"/>
        <v>6.63</v>
      </c>
    </row>
    <row r="122" spans="2:17" x14ac:dyDescent="0.25">
      <c r="B122" s="19" t="s">
        <v>138</v>
      </c>
      <c r="J122" s="19">
        <v>3.78</v>
      </c>
      <c r="K122" s="19">
        <v>1</v>
      </c>
      <c r="L122" s="19">
        <v>-0.41</v>
      </c>
      <c r="O122" s="88"/>
      <c r="Q122" s="87">
        <f t="shared" si="2"/>
        <v>3.3699999999999997</v>
      </c>
    </row>
    <row r="123" spans="2:17" x14ac:dyDescent="0.25">
      <c r="B123" s="19" t="s">
        <v>133</v>
      </c>
      <c r="J123" s="19">
        <v>14.31</v>
      </c>
      <c r="K123" s="19">
        <v>1</v>
      </c>
      <c r="L123" s="19">
        <v>-1.06</v>
      </c>
      <c r="O123" s="88"/>
      <c r="Q123" s="87">
        <f t="shared" si="2"/>
        <v>13.25</v>
      </c>
    </row>
    <row r="124" spans="2:17" x14ac:dyDescent="0.25">
      <c r="B124" s="19" t="s">
        <v>141</v>
      </c>
      <c r="J124" s="19">
        <v>8.35</v>
      </c>
      <c r="K124" s="19">
        <v>1</v>
      </c>
      <c r="L124" s="19">
        <v>-0.35</v>
      </c>
      <c r="O124" s="88"/>
      <c r="Q124" s="87">
        <f t="shared" si="2"/>
        <v>8</v>
      </c>
    </row>
    <row r="125" spans="2:17" x14ac:dyDescent="0.25">
      <c r="B125" s="19" t="s">
        <v>132</v>
      </c>
      <c r="J125" s="19">
        <v>7.29</v>
      </c>
      <c r="K125" s="19">
        <v>1</v>
      </c>
      <c r="L125" s="19">
        <v>-0.54</v>
      </c>
      <c r="O125" s="88"/>
      <c r="Q125" s="87">
        <f t="shared" si="2"/>
        <v>6.75</v>
      </c>
    </row>
    <row r="126" spans="2:17" x14ac:dyDescent="0.25">
      <c r="B126" s="19" t="s">
        <v>143</v>
      </c>
      <c r="J126" s="19">
        <v>31.05</v>
      </c>
      <c r="K126" s="19">
        <v>1</v>
      </c>
      <c r="L126" s="19">
        <v>-2.2999999999999998</v>
      </c>
      <c r="O126" s="88"/>
      <c r="Q126" s="87">
        <f t="shared" si="2"/>
        <v>28.75</v>
      </c>
    </row>
    <row r="127" spans="2:17" x14ac:dyDescent="0.25">
      <c r="B127" s="19" t="s">
        <v>145</v>
      </c>
      <c r="J127" s="19">
        <v>47.26</v>
      </c>
      <c r="K127" s="19">
        <v>1</v>
      </c>
      <c r="L127" s="19">
        <v>-6.63</v>
      </c>
      <c r="O127" s="88"/>
      <c r="Q127" s="87">
        <f t="shared" si="2"/>
        <v>40.629999999999995</v>
      </c>
    </row>
    <row r="128" spans="2:17" x14ac:dyDescent="0.25">
      <c r="B128" s="19" t="s">
        <v>144</v>
      </c>
      <c r="J128" s="19">
        <v>17.28</v>
      </c>
      <c r="K128" s="19">
        <v>1</v>
      </c>
      <c r="L128" s="19">
        <v>-2.2799999999999998</v>
      </c>
      <c r="O128" s="88"/>
      <c r="Q128" s="87">
        <f t="shared" si="2"/>
        <v>15.000000000000002</v>
      </c>
    </row>
    <row r="129" spans="2:17" x14ac:dyDescent="0.25">
      <c r="B129" s="19" t="s">
        <v>146</v>
      </c>
      <c r="J129" s="19">
        <v>19.170000000000002</v>
      </c>
      <c r="K129" s="19">
        <v>1</v>
      </c>
      <c r="L129" s="19">
        <v>-2.42</v>
      </c>
      <c r="O129" s="88"/>
      <c r="Q129" s="87">
        <f t="shared" si="2"/>
        <v>16.75</v>
      </c>
    </row>
    <row r="130" spans="2:17" x14ac:dyDescent="0.25">
      <c r="B130" s="19" t="s">
        <v>149</v>
      </c>
      <c r="J130" s="19">
        <v>47.11</v>
      </c>
      <c r="K130" s="19">
        <v>1</v>
      </c>
      <c r="L130" s="19">
        <v>-6.62</v>
      </c>
      <c r="O130" s="88"/>
      <c r="Q130" s="87">
        <f t="shared" si="2"/>
        <v>40.49</v>
      </c>
    </row>
    <row r="131" spans="2:17" x14ac:dyDescent="0.25">
      <c r="B131" s="19" t="s">
        <v>147</v>
      </c>
      <c r="J131" s="19">
        <v>17.149999999999999</v>
      </c>
      <c r="K131" s="19">
        <v>1</v>
      </c>
      <c r="L131" s="19">
        <v>-2.92</v>
      </c>
      <c r="O131" s="88"/>
      <c r="Q131" s="87">
        <f t="shared" si="2"/>
        <v>14.229999999999999</v>
      </c>
    </row>
    <row r="132" spans="2:17" x14ac:dyDescent="0.25">
      <c r="B132" s="19" t="s">
        <v>150</v>
      </c>
      <c r="J132" s="19">
        <v>17.149999999999999</v>
      </c>
      <c r="K132" s="19">
        <v>1</v>
      </c>
      <c r="L132" s="19">
        <v>-2.27</v>
      </c>
      <c r="O132" s="88"/>
      <c r="Q132" s="87">
        <f t="shared" si="2"/>
        <v>14.879999999999999</v>
      </c>
    </row>
    <row r="133" spans="2:17" x14ac:dyDescent="0.25">
      <c r="B133" s="19" t="s">
        <v>148</v>
      </c>
      <c r="J133" s="19">
        <v>30.92</v>
      </c>
      <c r="K133" s="19">
        <v>1</v>
      </c>
      <c r="L133" s="19">
        <v>-2.29</v>
      </c>
      <c r="O133" s="88"/>
      <c r="Q133" s="87">
        <f t="shared" si="2"/>
        <v>28.630000000000003</v>
      </c>
    </row>
    <row r="134" spans="2:17" x14ac:dyDescent="0.25">
      <c r="B134" s="19" t="s">
        <v>151</v>
      </c>
      <c r="J134" s="19">
        <v>10</v>
      </c>
      <c r="K134" s="19">
        <v>1</v>
      </c>
      <c r="O134" s="88"/>
      <c r="Q134" s="87">
        <f t="shared" si="2"/>
        <v>10</v>
      </c>
    </row>
    <row r="135" spans="2:17" x14ac:dyDescent="0.25">
      <c r="B135" s="19" t="s">
        <v>152</v>
      </c>
      <c r="J135" s="19">
        <v>10</v>
      </c>
      <c r="K135" s="19">
        <v>1</v>
      </c>
      <c r="O135" s="88"/>
      <c r="Q135" s="87">
        <f t="shared" ref="Q135:Q198" si="3">J135+L135</f>
        <v>10</v>
      </c>
    </row>
    <row r="136" spans="2:17" x14ac:dyDescent="0.25">
      <c r="B136" s="19" t="s">
        <v>153</v>
      </c>
      <c r="J136" s="19">
        <v>10</v>
      </c>
      <c r="K136" s="19">
        <v>1</v>
      </c>
      <c r="O136" s="88"/>
      <c r="Q136" s="87">
        <f t="shared" si="3"/>
        <v>10</v>
      </c>
    </row>
    <row r="137" spans="2:17" x14ac:dyDescent="0.25">
      <c r="B137" s="19" t="s">
        <v>154</v>
      </c>
      <c r="J137" s="19">
        <v>5.05</v>
      </c>
      <c r="K137" s="19">
        <v>1</v>
      </c>
      <c r="L137" s="19">
        <v>-0.37</v>
      </c>
      <c r="O137" s="88"/>
      <c r="Q137" s="87">
        <f t="shared" si="3"/>
        <v>4.68</v>
      </c>
    </row>
    <row r="138" spans="2:17" x14ac:dyDescent="0.25">
      <c r="B138" s="19" t="s">
        <v>155</v>
      </c>
      <c r="J138" s="19">
        <v>10.98</v>
      </c>
      <c r="K138" s="19">
        <v>1</v>
      </c>
      <c r="L138" s="19">
        <v>-0.81</v>
      </c>
      <c r="O138" s="88"/>
      <c r="Q138" s="87">
        <f t="shared" si="3"/>
        <v>10.17</v>
      </c>
    </row>
    <row r="139" spans="2:17" x14ac:dyDescent="0.25">
      <c r="B139" s="19" t="s">
        <v>157</v>
      </c>
      <c r="J139" s="19">
        <v>5.76</v>
      </c>
      <c r="K139" s="19">
        <v>1</v>
      </c>
      <c r="L139" s="19">
        <v>-0.43</v>
      </c>
      <c r="O139" s="88"/>
      <c r="Q139" s="87">
        <f t="shared" si="3"/>
        <v>5.33</v>
      </c>
    </row>
    <row r="140" spans="2:17" x14ac:dyDescent="0.25">
      <c r="B140" s="19" t="s">
        <v>158</v>
      </c>
      <c r="J140" s="19">
        <v>7.13</v>
      </c>
      <c r="K140" s="19">
        <v>1</v>
      </c>
      <c r="L140" s="19">
        <v>-0.53</v>
      </c>
      <c r="O140" s="88"/>
      <c r="Q140" s="87">
        <f t="shared" si="3"/>
        <v>6.6</v>
      </c>
    </row>
    <row r="141" spans="2:17" x14ac:dyDescent="0.25">
      <c r="B141" s="19" t="s">
        <v>156</v>
      </c>
      <c r="J141" s="19">
        <v>3.46</v>
      </c>
      <c r="K141" s="19">
        <v>1</v>
      </c>
      <c r="L141" s="19">
        <v>-0.26</v>
      </c>
      <c r="O141" s="88"/>
      <c r="Q141" s="87">
        <f t="shared" si="3"/>
        <v>3.2</v>
      </c>
    </row>
    <row r="142" spans="2:17" x14ac:dyDescent="0.25">
      <c r="B142" s="19" t="s">
        <v>159</v>
      </c>
      <c r="J142" s="19">
        <v>16.46</v>
      </c>
      <c r="K142" s="19">
        <v>1</v>
      </c>
      <c r="L142" s="19">
        <v>-1.22</v>
      </c>
      <c r="O142" s="88"/>
      <c r="Q142" s="87">
        <f t="shared" si="3"/>
        <v>15.24</v>
      </c>
    </row>
    <row r="143" spans="2:17" x14ac:dyDescent="0.25">
      <c r="B143" s="19" t="s">
        <v>160</v>
      </c>
      <c r="J143" s="19">
        <v>3.53</v>
      </c>
      <c r="K143" s="19">
        <v>1</v>
      </c>
      <c r="L143" s="19">
        <v>-0.26</v>
      </c>
      <c r="O143" s="88"/>
      <c r="Q143" s="87">
        <f t="shared" si="3"/>
        <v>3.2699999999999996</v>
      </c>
    </row>
    <row r="144" spans="2:17" x14ac:dyDescent="0.25">
      <c r="B144" s="19" t="s">
        <v>161</v>
      </c>
      <c r="J144" s="19">
        <v>8.44</v>
      </c>
      <c r="K144" s="19">
        <v>1</v>
      </c>
      <c r="L144" s="19">
        <v>-0.63</v>
      </c>
      <c r="O144" s="88"/>
      <c r="Q144" s="87">
        <f t="shared" si="3"/>
        <v>7.81</v>
      </c>
    </row>
    <row r="145" spans="2:17" x14ac:dyDescent="0.25">
      <c r="B145" s="19" t="s">
        <v>162</v>
      </c>
      <c r="J145" s="19">
        <v>4.08</v>
      </c>
      <c r="K145" s="19">
        <v>1</v>
      </c>
      <c r="L145" s="19">
        <v>-0.3</v>
      </c>
      <c r="O145" s="88"/>
      <c r="Q145" s="87">
        <f t="shared" si="3"/>
        <v>3.7800000000000002</v>
      </c>
    </row>
    <row r="146" spans="2:17" x14ac:dyDescent="0.25">
      <c r="B146" s="19" t="s">
        <v>165</v>
      </c>
      <c r="J146" s="19">
        <v>8.57</v>
      </c>
      <c r="K146" s="19">
        <v>1</v>
      </c>
      <c r="L146" s="19">
        <v>-0.63</v>
      </c>
      <c r="O146" s="88"/>
      <c r="Q146" s="87">
        <f t="shared" si="3"/>
        <v>7.94</v>
      </c>
    </row>
    <row r="147" spans="2:17" x14ac:dyDescent="0.25">
      <c r="B147" s="19" t="s">
        <v>164</v>
      </c>
      <c r="J147" s="19">
        <v>4.08</v>
      </c>
      <c r="K147" s="19">
        <v>1</v>
      </c>
      <c r="L147" s="19">
        <v>-0.3</v>
      </c>
      <c r="O147" s="88"/>
      <c r="Q147" s="87">
        <f t="shared" si="3"/>
        <v>3.7800000000000002</v>
      </c>
    </row>
    <row r="148" spans="2:17" x14ac:dyDescent="0.25">
      <c r="B148" s="19" t="s">
        <v>163</v>
      </c>
      <c r="J148" s="19">
        <v>3.53</v>
      </c>
      <c r="K148" s="19">
        <v>1</v>
      </c>
      <c r="L148" s="19">
        <v>-0.26</v>
      </c>
      <c r="O148" s="88"/>
      <c r="Q148" s="87">
        <f t="shared" si="3"/>
        <v>3.2699999999999996</v>
      </c>
    </row>
    <row r="149" spans="2:17" x14ac:dyDescent="0.25">
      <c r="B149" s="19" t="s">
        <v>167</v>
      </c>
      <c r="J149" s="19">
        <v>4.08</v>
      </c>
      <c r="K149" s="19">
        <v>1</v>
      </c>
      <c r="L149" s="19">
        <v>-0.3</v>
      </c>
      <c r="O149" s="88"/>
      <c r="Q149" s="87">
        <f t="shared" si="3"/>
        <v>3.7800000000000002</v>
      </c>
    </row>
    <row r="150" spans="2:17" x14ac:dyDescent="0.25">
      <c r="B150" s="19" t="s">
        <v>166</v>
      </c>
      <c r="J150" s="19">
        <v>3.53</v>
      </c>
      <c r="K150" s="19">
        <v>1</v>
      </c>
      <c r="L150" s="19">
        <v>-0.26</v>
      </c>
      <c r="O150" s="88"/>
      <c r="Q150" s="87">
        <f t="shared" si="3"/>
        <v>3.2699999999999996</v>
      </c>
    </row>
    <row r="151" spans="2:17" x14ac:dyDescent="0.25">
      <c r="B151" s="19" t="s">
        <v>168</v>
      </c>
      <c r="J151" s="19">
        <v>8.57</v>
      </c>
      <c r="K151" s="19">
        <v>1</v>
      </c>
      <c r="L151" s="19">
        <v>-0.63</v>
      </c>
      <c r="O151" s="88"/>
      <c r="Q151" s="87">
        <f t="shared" si="3"/>
        <v>7.94</v>
      </c>
    </row>
    <row r="152" spans="2:17" x14ac:dyDescent="0.25">
      <c r="B152" s="19" t="s">
        <v>170</v>
      </c>
      <c r="J152" s="19">
        <v>4.9400000000000004</v>
      </c>
      <c r="K152" s="19">
        <v>1</v>
      </c>
      <c r="L152" s="19">
        <v>-0.37</v>
      </c>
      <c r="O152" s="88"/>
      <c r="Q152" s="87">
        <f t="shared" si="3"/>
        <v>4.57</v>
      </c>
    </row>
    <row r="153" spans="2:17" x14ac:dyDescent="0.25">
      <c r="B153" s="19" t="s">
        <v>169</v>
      </c>
      <c r="J153" s="19">
        <v>4.3600000000000003</v>
      </c>
      <c r="K153" s="19">
        <v>1</v>
      </c>
      <c r="L153" s="19">
        <v>-0.32</v>
      </c>
      <c r="O153" s="88"/>
      <c r="Q153" s="87">
        <f t="shared" si="3"/>
        <v>4.04</v>
      </c>
    </row>
    <row r="154" spans="2:17" x14ac:dyDescent="0.25">
      <c r="B154" s="19" t="s">
        <v>171</v>
      </c>
      <c r="J154" s="19">
        <v>8.7799999999999994</v>
      </c>
      <c r="K154" s="19">
        <v>1</v>
      </c>
      <c r="L154" s="19">
        <v>-0.65</v>
      </c>
      <c r="O154" s="88"/>
      <c r="Q154" s="87">
        <f t="shared" si="3"/>
        <v>8.129999999999999</v>
      </c>
    </row>
    <row r="155" spans="2:17" x14ac:dyDescent="0.25">
      <c r="B155" s="19" t="s">
        <v>172</v>
      </c>
      <c r="J155" s="19">
        <v>4.08</v>
      </c>
      <c r="K155" s="19">
        <v>1</v>
      </c>
      <c r="L155" s="19">
        <v>-0.3</v>
      </c>
      <c r="O155" s="88"/>
      <c r="Q155" s="87">
        <f t="shared" si="3"/>
        <v>3.7800000000000002</v>
      </c>
    </row>
    <row r="156" spans="2:17" x14ac:dyDescent="0.25">
      <c r="B156" s="19" t="s">
        <v>173</v>
      </c>
      <c r="J156" s="19">
        <v>15.93</v>
      </c>
      <c r="K156" s="19">
        <v>1</v>
      </c>
      <c r="L156" s="19">
        <v>-1.18</v>
      </c>
      <c r="O156" s="88"/>
      <c r="Q156" s="87">
        <f t="shared" si="3"/>
        <v>14.75</v>
      </c>
    </row>
    <row r="157" spans="2:17" x14ac:dyDescent="0.25">
      <c r="B157" s="19" t="s">
        <v>174</v>
      </c>
      <c r="J157" s="19">
        <v>3.4</v>
      </c>
      <c r="K157" s="19">
        <v>1</v>
      </c>
      <c r="L157" s="19">
        <v>-0.25</v>
      </c>
      <c r="O157" s="88"/>
      <c r="Q157" s="87">
        <f t="shared" si="3"/>
        <v>3.15</v>
      </c>
    </row>
    <row r="158" spans="2:17" x14ac:dyDescent="0.25">
      <c r="B158" s="19" t="s">
        <v>175</v>
      </c>
      <c r="J158" s="19">
        <v>7.08</v>
      </c>
      <c r="K158" s="19">
        <v>1</v>
      </c>
      <c r="L158" s="19">
        <v>-0.52</v>
      </c>
      <c r="O158" s="88"/>
      <c r="Q158" s="87">
        <f t="shared" si="3"/>
        <v>6.5600000000000005</v>
      </c>
    </row>
    <row r="159" spans="2:17" x14ac:dyDescent="0.25">
      <c r="B159" s="19" t="s">
        <v>176</v>
      </c>
      <c r="J159" s="19">
        <v>3.68</v>
      </c>
      <c r="K159" s="19">
        <v>1</v>
      </c>
      <c r="L159" s="19">
        <v>-0.27</v>
      </c>
      <c r="O159" s="88"/>
      <c r="Q159" s="87">
        <f t="shared" si="3"/>
        <v>3.41</v>
      </c>
    </row>
    <row r="160" spans="2:17" x14ac:dyDescent="0.25">
      <c r="B160" s="19" t="s">
        <v>177</v>
      </c>
      <c r="J160" s="19">
        <v>4.3600000000000003</v>
      </c>
      <c r="K160" s="19">
        <v>1</v>
      </c>
      <c r="L160" s="19">
        <v>-0.32</v>
      </c>
      <c r="O160" s="88"/>
      <c r="Q160" s="87">
        <f t="shared" si="3"/>
        <v>4.04</v>
      </c>
    </row>
    <row r="161" spans="2:17" x14ac:dyDescent="0.25">
      <c r="B161" s="19" t="s">
        <v>178</v>
      </c>
      <c r="J161" s="19">
        <v>16.329999999999998</v>
      </c>
      <c r="K161" s="19">
        <v>1</v>
      </c>
      <c r="L161" s="19">
        <v>-1.21</v>
      </c>
      <c r="O161" s="88"/>
      <c r="Q161" s="87">
        <f t="shared" si="3"/>
        <v>15.119999999999997</v>
      </c>
    </row>
    <row r="162" spans="2:17" x14ac:dyDescent="0.25">
      <c r="B162" s="19" t="s">
        <v>179</v>
      </c>
      <c r="J162" s="19">
        <v>7.35</v>
      </c>
      <c r="K162" s="19">
        <v>1</v>
      </c>
      <c r="L162" s="19">
        <v>-0.54</v>
      </c>
      <c r="O162" s="88"/>
      <c r="Q162" s="87">
        <f t="shared" si="3"/>
        <v>6.81</v>
      </c>
    </row>
    <row r="163" spans="2:17" x14ac:dyDescent="0.25">
      <c r="B163" s="19" t="s">
        <v>180</v>
      </c>
      <c r="J163" s="19">
        <v>4.3600000000000003</v>
      </c>
      <c r="K163" s="19">
        <v>1</v>
      </c>
      <c r="L163" s="19">
        <v>-0.32</v>
      </c>
      <c r="O163" s="88"/>
      <c r="Q163" s="87">
        <f t="shared" si="3"/>
        <v>4.04</v>
      </c>
    </row>
    <row r="164" spans="2:17" x14ac:dyDescent="0.25">
      <c r="B164" s="19" t="s">
        <v>181</v>
      </c>
      <c r="J164" s="19">
        <v>5.44</v>
      </c>
      <c r="K164" s="19">
        <v>1</v>
      </c>
      <c r="L164" s="19">
        <v>-0.4</v>
      </c>
      <c r="O164" s="88"/>
      <c r="Q164" s="87">
        <f t="shared" si="3"/>
        <v>5.04</v>
      </c>
    </row>
    <row r="165" spans="2:17" x14ac:dyDescent="0.25">
      <c r="B165" s="19" t="s">
        <v>182</v>
      </c>
      <c r="J165" s="19">
        <v>18.5</v>
      </c>
      <c r="K165" s="19">
        <v>1</v>
      </c>
      <c r="L165" s="19">
        <v>-1.37</v>
      </c>
      <c r="O165" s="88"/>
      <c r="Q165" s="87">
        <f t="shared" si="3"/>
        <v>17.13</v>
      </c>
    </row>
    <row r="166" spans="2:17" x14ac:dyDescent="0.25">
      <c r="B166" s="19" t="s">
        <v>183</v>
      </c>
      <c r="J166" s="19">
        <v>35</v>
      </c>
      <c r="K166" s="19">
        <v>1</v>
      </c>
      <c r="L166" s="19">
        <v>-5</v>
      </c>
      <c r="O166" s="88"/>
      <c r="Q166" s="87">
        <f t="shared" si="3"/>
        <v>30</v>
      </c>
    </row>
    <row r="167" spans="2:17" x14ac:dyDescent="0.25">
      <c r="B167" s="19" t="s">
        <v>184</v>
      </c>
      <c r="J167" s="19">
        <v>8.85</v>
      </c>
      <c r="K167" s="19">
        <v>1</v>
      </c>
      <c r="L167" s="19">
        <v>-0.66</v>
      </c>
      <c r="O167" s="88"/>
      <c r="Q167" s="87">
        <f t="shared" si="3"/>
        <v>8.19</v>
      </c>
    </row>
    <row r="168" spans="2:17" x14ac:dyDescent="0.25">
      <c r="B168" s="19" t="s">
        <v>185</v>
      </c>
      <c r="J168" s="19">
        <v>5.31</v>
      </c>
      <c r="K168" s="19">
        <v>1</v>
      </c>
      <c r="L168" s="19">
        <v>-0.39</v>
      </c>
      <c r="O168" s="88"/>
      <c r="Q168" s="87">
        <f t="shared" si="3"/>
        <v>4.92</v>
      </c>
    </row>
    <row r="169" spans="2:17" x14ac:dyDescent="0.25">
      <c r="B169" s="19" t="s">
        <v>186</v>
      </c>
      <c r="J169" s="19">
        <v>15.91</v>
      </c>
      <c r="K169" s="19">
        <v>1</v>
      </c>
      <c r="L169" s="19">
        <v>-1.18</v>
      </c>
      <c r="O169" s="88"/>
      <c r="Q169" s="87">
        <f t="shared" si="3"/>
        <v>14.73</v>
      </c>
    </row>
    <row r="170" spans="2:17" x14ac:dyDescent="0.25">
      <c r="B170" s="19" t="s">
        <v>187</v>
      </c>
      <c r="J170" s="19">
        <v>3.29</v>
      </c>
      <c r="K170" s="19">
        <v>1</v>
      </c>
      <c r="L170" s="19">
        <v>-0.24</v>
      </c>
      <c r="O170" s="88"/>
      <c r="Q170" s="87">
        <f t="shared" si="3"/>
        <v>3.05</v>
      </c>
    </row>
    <row r="171" spans="2:17" x14ac:dyDescent="0.25">
      <c r="B171" s="19" t="s">
        <v>188</v>
      </c>
      <c r="J171" s="19">
        <v>6.59</v>
      </c>
      <c r="K171" s="19">
        <v>1</v>
      </c>
      <c r="L171" s="19">
        <v>-0.49</v>
      </c>
      <c r="O171" s="88"/>
      <c r="Q171" s="87">
        <f t="shared" si="3"/>
        <v>6.1</v>
      </c>
    </row>
    <row r="172" spans="2:17" x14ac:dyDescent="0.25">
      <c r="B172" s="19" t="s">
        <v>189</v>
      </c>
      <c r="J172" s="19">
        <v>37.15</v>
      </c>
      <c r="K172" s="19">
        <v>1</v>
      </c>
      <c r="L172" s="19">
        <v>-2.75</v>
      </c>
      <c r="O172" s="88"/>
      <c r="Q172" s="87">
        <f t="shared" si="3"/>
        <v>34.4</v>
      </c>
    </row>
    <row r="173" spans="2:17" x14ac:dyDescent="0.25">
      <c r="B173" s="19" t="s">
        <v>190</v>
      </c>
      <c r="J173" s="19">
        <v>5.49</v>
      </c>
      <c r="K173" s="19">
        <v>1</v>
      </c>
      <c r="L173" s="19">
        <v>-0.41</v>
      </c>
      <c r="O173" s="88"/>
      <c r="Q173" s="87">
        <f t="shared" si="3"/>
        <v>5.08</v>
      </c>
    </row>
    <row r="174" spans="2:17" x14ac:dyDescent="0.25">
      <c r="B174" s="19" t="s">
        <v>191</v>
      </c>
      <c r="J174" s="19">
        <v>4.08</v>
      </c>
      <c r="K174" s="19">
        <v>1</v>
      </c>
      <c r="L174" s="19">
        <v>-0.3</v>
      </c>
      <c r="O174" s="88"/>
      <c r="Q174" s="87">
        <f t="shared" si="3"/>
        <v>3.7800000000000002</v>
      </c>
    </row>
    <row r="175" spans="2:17" x14ac:dyDescent="0.25">
      <c r="B175" s="19" t="s">
        <v>192</v>
      </c>
      <c r="J175" s="19">
        <v>3.53</v>
      </c>
      <c r="K175" s="19">
        <v>1</v>
      </c>
      <c r="L175" s="19">
        <v>-0.26</v>
      </c>
      <c r="O175" s="88"/>
      <c r="Q175" s="87">
        <f t="shared" si="3"/>
        <v>3.2699999999999996</v>
      </c>
    </row>
    <row r="176" spans="2:17" x14ac:dyDescent="0.25">
      <c r="B176" s="19" t="s">
        <v>193</v>
      </c>
      <c r="J176" s="19">
        <v>15.91</v>
      </c>
      <c r="K176" s="19">
        <v>1</v>
      </c>
      <c r="L176" s="19">
        <v>-1.18</v>
      </c>
      <c r="O176" s="88"/>
      <c r="Q176" s="87">
        <f t="shared" si="3"/>
        <v>14.73</v>
      </c>
    </row>
    <row r="177" spans="1:17" x14ac:dyDescent="0.25">
      <c r="B177" s="19" t="s">
        <v>194</v>
      </c>
      <c r="J177" s="19">
        <v>4.21</v>
      </c>
      <c r="K177" s="19">
        <v>1</v>
      </c>
      <c r="L177" s="19">
        <v>-0.31</v>
      </c>
      <c r="O177" s="88"/>
      <c r="Q177" s="87">
        <f t="shared" si="3"/>
        <v>3.9</v>
      </c>
    </row>
    <row r="178" spans="1:17" x14ac:dyDescent="0.25">
      <c r="B178" s="19" t="s">
        <v>197</v>
      </c>
      <c r="J178" s="19">
        <v>17</v>
      </c>
      <c r="K178" s="19">
        <v>1</v>
      </c>
      <c r="L178" s="19">
        <v>-2</v>
      </c>
      <c r="O178" s="88"/>
      <c r="Q178" s="87">
        <f t="shared" si="3"/>
        <v>15</v>
      </c>
    </row>
    <row r="179" spans="1:17" x14ac:dyDescent="0.25">
      <c r="B179" s="19" t="s">
        <v>196</v>
      </c>
      <c r="J179" s="19">
        <v>9.1199999999999992</v>
      </c>
      <c r="K179" s="19">
        <v>1</v>
      </c>
      <c r="L179" s="19">
        <v>-0.68</v>
      </c>
      <c r="O179" s="88"/>
      <c r="Q179" s="87">
        <f t="shared" si="3"/>
        <v>8.44</v>
      </c>
    </row>
    <row r="180" spans="1:17" x14ac:dyDescent="0.25">
      <c r="B180" s="19" t="s">
        <v>195</v>
      </c>
      <c r="J180" s="19">
        <v>5.58</v>
      </c>
      <c r="K180" s="19">
        <v>1</v>
      </c>
      <c r="L180" s="19">
        <v>-0.41</v>
      </c>
      <c r="O180" s="88"/>
      <c r="Q180" s="87">
        <f t="shared" si="3"/>
        <v>5.17</v>
      </c>
    </row>
    <row r="181" spans="1:17" x14ac:dyDescent="0.25">
      <c r="B181" s="19" t="s">
        <v>200</v>
      </c>
      <c r="J181" s="19">
        <v>7.21</v>
      </c>
      <c r="K181" s="19">
        <v>1</v>
      </c>
      <c r="L181" s="19">
        <v>-0.53</v>
      </c>
      <c r="O181" s="88"/>
      <c r="Q181" s="87">
        <f t="shared" si="3"/>
        <v>6.68</v>
      </c>
    </row>
    <row r="182" spans="1:17" x14ac:dyDescent="0.25">
      <c r="B182" s="19" t="s">
        <v>201</v>
      </c>
      <c r="J182" s="19">
        <v>16.059999999999999</v>
      </c>
      <c r="K182" s="19">
        <v>1</v>
      </c>
      <c r="L182" s="19">
        <v>-1.19</v>
      </c>
      <c r="O182" s="88"/>
      <c r="Q182" s="87">
        <f t="shared" si="3"/>
        <v>14.87</v>
      </c>
    </row>
    <row r="183" spans="1:17" x14ac:dyDescent="0.25">
      <c r="B183" s="19" t="s">
        <v>199</v>
      </c>
      <c r="J183" s="19">
        <v>4.21</v>
      </c>
      <c r="K183" s="19">
        <v>1</v>
      </c>
      <c r="L183" s="19">
        <v>-0.31</v>
      </c>
      <c r="O183" s="88"/>
      <c r="Q183" s="87">
        <f t="shared" si="3"/>
        <v>3.9</v>
      </c>
    </row>
    <row r="184" spans="1:17" x14ac:dyDescent="0.25">
      <c r="B184" s="19" t="s">
        <v>198</v>
      </c>
      <c r="J184" s="19">
        <v>3.53</v>
      </c>
      <c r="K184" s="19">
        <v>1</v>
      </c>
      <c r="L184" s="19">
        <v>-0.26</v>
      </c>
      <c r="O184" s="88"/>
      <c r="Q184" s="87">
        <f t="shared" si="3"/>
        <v>3.2699999999999996</v>
      </c>
    </row>
    <row r="185" spans="1:17" x14ac:dyDescent="0.25">
      <c r="B185" s="19" t="s">
        <v>202</v>
      </c>
      <c r="J185" s="19">
        <v>4.21</v>
      </c>
      <c r="K185" s="19">
        <v>1</v>
      </c>
      <c r="L185" s="19">
        <v>-0.31</v>
      </c>
      <c r="O185" s="88"/>
      <c r="Q185" s="87">
        <f t="shared" si="3"/>
        <v>3.9</v>
      </c>
    </row>
    <row r="186" spans="1:17" x14ac:dyDescent="0.25">
      <c r="B186" s="19" t="s">
        <v>206</v>
      </c>
      <c r="J186" s="19">
        <v>37.43</v>
      </c>
      <c r="K186" s="19">
        <v>1</v>
      </c>
      <c r="L186" s="19">
        <v>-2.77</v>
      </c>
      <c r="O186" s="88"/>
      <c r="Q186" s="87">
        <f t="shared" si="3"/>
        <v>34.659999999999997</v>
      </c>
    </row>
    <row r="187" spans="1:17" x14ac:dyDescent="0.25">
      <c r="B187" s="19" t="s">
        <v>205</v>
      </c>
      <c r="J187" s="19">
        <v>18.5</v>
      </c>
      <c r="K187" s="19">
        <v>1</v>
      </c>
      <c r="L187" s="19">
        <v>-1.37</v>
      </c>
      <c r="O187" s="88"/>
      <c r="Q187" s="87">
        <f t="shared" si="3"/>
        <v>17.13</v>
      </c>
    </row>
    <row r="188" spans="1:17" x14ac:dyDescent="0.25">
      <c r="A188" s="37"/>
      <c r="B188" s="37" t="s">
        <v>204</v>
      </c>
      <c r="C188" s="37"/>
      <c r="D188" s="37"/>
      <c r="E188" s="37"/>
      <c r="F188" s="37"/>
      <c r="G188" s="37"/>
      <c r="H188" s="37"/>
      <c r="J188" s="37">
        <v>8.7100000000000009</v>
      </c>
      <c r="K188" s="37">
        <v>1</v>
      </c>
      <c r="L188" s="37">
        <v>-0.65</v>
      </c>
      <c r="M188" s="37"/>
      <c r="O188" s="88"/>
      <c r="Q188" s="87">
        <f t="shared" si="3"/>
        <v>8.06</v>
      </c>
    </row>
    <row r="189" spans="1:17" x14ac:dyDescent="0.25">
      <c r="A189" s="37"/>
      <c r="B189" s="37" t="s">
        <v>203</v>
      </c>
      <c r="C189" s="37"/>
      <c r="D189" s="37"/>
      <c r="E189" s="37"/>
      <c r="F189" s="37"/>
      <c r="G189" s="37"/>
      <c r="H189" s="37"/>
      <c r="J189" s="37">
        <v>5.44</v>
      </c>
      <c r="K189" s="37">
        <v>1</v>
      </c>
      <c r="L189" s="37">
        <v>-0.4</v>
      </c>
      <c r="M189" s="37"/>
      <c r="O189" s="88"/>
      <c r="Q189" s="87">
        <f t="shared" si="3"/>
        <v>5.04</v>
      </c>
    </row>
    <row r="190" spans="1:17" x14ac:dyDescent="0.25">
      <c r="A190" s="37"/>
      <c r="B190" s="37" t="s">
        <v>207</v>
      </c>
      <c r="C190" s="37"/>
      <c r="D190" s="37"/>
      <c r="E190" s="37"/>
      <c r="F190" s="37"/>
      <c r="G190" s="37"/>
      <c r="H190" s="37"/>
      <c r="J190" s="37">
        <v>12.02</v>
      </c>
      <c r="K190" s="37">
        <v>1</v>
      </c>
      <c r="L190" s="37">
        <v>-0.89</v>
      </c>
      <c r="M190" s="37"/>
      <c r="O190" s="88"/>
      <c r="Q190" s="87">
        <f t="shared" si="3"/>
        <v>11.129999999999999</v>
      </c>
    </row>
    <row r="191" spans="1:17" x14ac:dyDescent="0.25">
      <c r="A191" s="37"/>
      <c r="B191" s="37" t="s">
        <v>210</v>
      </c>
      <c r="C191" s="37"/>
      <c r="D191" s="37"/>
      <c r="E191" s="37"/>
      <c r="F191" s="37"/>
      <c r="G191" s="37"/>
      <c r="H191" s="37"/>
      <c r="J191" s="37">
        <v>39.83</v>
      </c>
      <c r="K191" s="37">
        <v>1</v>
      </c>
      <c r="L191" s="37">
        <v>-2.95</v>
      </c>
      <c r="M191" s="37"/>
      <c r="O191" s="88"/>
      <c r="Q191" s="87">
        <f t="shared" si="3"/>
        <v>36.879999999999995</v>
      </c>
    </row>
    <row r="192" spans="1:17" x14ac:dyDescent="0.25">
      <c r="A192" s="37"/>
      <c r="B192" s="37" t="s">
        <v>214</v>
      </c>
      <c r="C192" s="37"/>
      <c r="D192" s="37"/>
      <c r="E192" s="37"/>
      <c r="F192" s="37"/>
      <c r="G192" s="37"/>
      <c r="H192" s="37"/>
      <c r="J192" s="37">
        <v>8.1</v>
      </c>
      <c r="K192" s="37">
        <v>1</v>
      </c>
      <c r="L192" s="37">
        <v>-0.6</v>
      </c>
      <c r="M192" s="37"/>
      <c r="O192" s="88"/>
      <c r="Q192" s="87">
        <f t="shared" si="3"/>
        <v>7.5</v>
      </c>
    </row>
    <row r="193" spans="1:17" x14ac:dyDescent="0.25">
      <c r="A193" s="37"/>
      <c r="B193" s="37" t="s">
        <v>215</v>
      </c>
      <c r="C193" s="37"/>
      <c r="D193" s="37"/>
      <c r="E193" s="37"/>
      <c r="F193" s="37"/>
      <c r="G193" s="37"/>
      <c r="H193" s="37"/>
      <c r="J193" s="37">
        <v>12.42</v>
      </c>
      <c r="K193" s="37">
        <v>1</v>
      </c>
      <c r="L193" s="37">
        <v>-0.92</v>
      </c>
      <c r="M193" s="37"/>
      <c r="O193" s="88"/>
      <c r="Q193" s="87">
        <f t="shared" si="3"/>
        <v>11.5</v>
      </c>
    </row>
    <row r="194" spans="1:17" x14ac:dyDescent="0.25">
      <c r="A194" s="37"/>
      <c r="B194" s="37" t="s">
        <v>211</v>
      </c>
      <c r="C194" s="37"/>
      <c r="D194" s="37"/>
      <c r="E194" s="37"/>
      <c r="F194" s="37"/>
      <c r="G194" s="37"/>
      <c r="H194" s="37"/>
      <c r="J194" s="37">
        <v>21.78</v>
      </c>
      <c r="K194" s="37">
        <v>1</v>
      </c>
      <c r="L194" s="37">
        <v>-1.61</v>
      </c>
      <c r="M194" s="37"/>
      <c r="O194" s="88"/>
      <c r="Q194" s="87">
        <f t="shared" si="3"/>
        <v>20.170000000000002</v>
      </c>
    </row>
    <row r="195" spans="1:17" x14ac:dyDescent="0.25">
      <c r="A195" s="37"/>
      <c r="B195" s="37" t="s">
        <v>212</v>
      </c>
      <c r="C195" s="37"/>
      <c r="D195" s="37"/>
      <c r="E195" s="37"/>
      <c r="F195" s="37"/>
      <c r="G195" s="37"/>
      <c r="H195" s="37"/>
      <c r="J195" s="37">
        <v>27.9</v>
      </c>
      <c r="K195" s="37">
        <v>1</v>
      </c>
      <c r="L195" s="37">
        <v>-2.0699999999999998</v>
      </c>
      <c r="M195" s="37"/>
      <c r="O195" s="88"/>
      <c r="Q195" s="87">
        <f t="shared" si="3"/>
        <v>25.83</v>
      </c>
    </row>
    <row r="196" spans="1:17" x14ac:dyDescent="0.25">
      <c r="A196" s="37"/>
      <c r="B196" s="37" t="s">
        <v>208</v>
      </c>
      <c r="C196" s="37"/>
      <c r="D196" s="37"/>
      <c r="E196" s="37"/>
      <c r="F196" s="37"/>
      <c r="G196" s="37"/>
      <c r="H196" s="37"/>
      <c r="J196" s="37">
        <v>15.12</v>
      </c>
      <c r="K196" s="37">
        <v>1</v>
      </c>
      <c r="L196" s="37">
        <v>-1.1200000000000001</v>
      </c>
      <c r="M196" s="37"/>
      <c r="O196" s="88"/>
      <c r="Q196" s="87">
        <f t="shared" si="3"/>
        <v>14</v>
      </c>
    </row>
    <row r="197" spans="1:17" x14ac:dyDescent="0.25">
      <c r="A197" s="37"/>
      <c r="B197" s="37" t="s">
        <v>216</v>
      </c>
      <c r="C197" s="37"/>
      <c r="D197" s="37"/>
      <c r="E197" s="37"/>
      <c r="F197" s="37"/>
      <c r="G197" s="37"/>
      <c r="H197" s="37"/>
      <c r="J197" s="37">
        <v>20.25</v>
      </c>
      <c r="K197" s="37">
        <v>1</v>
      </c>
      <c r="L197" s="37">
        <v>-1.5</v>
      </c>
      <c r="M197" s="37"/>
      <c r="O197" s="88"/>
      <c r="Q197" s="87">
        <f t="shared" si="3"/>
        <v>18.75</v>
      </c>
    </row>
    <row r="198" spans="1:17" x14ac:dyDescent="0.25">
      <c r="A198" s="37"/>
      <c r="B198" s="37" t="s">
        <v>209</v>
      </c>
      <c r="C198" s="37"/>
      <c r="D198" s="37"/>
      <c r="E198" s="37"/>
      <c r="F198" s="37"/>
      <c r="G198" s="37"/>
      <c r="H198" s="37"/>
      <c r="J198" s="37">
        <v>21.6</v>
      </c>
      <c r="K198" s="37">
        <v>1</v>
      </c>
      <c r="L198" s="37">
        <v>-1.6</v>
      </c>
      <c r="M198" s="37"/>
      <c r="O198" s="88"/>
      <c r="Q198" s="87">
        <f t="shared" si="3"/>
        <v>20</v>
      </c>
    </row>
    <row r="199" spans="1:17" x14ac:dyDescent="0.25">
      <c r="A199" s="37"/>
      <c r="B199" s="37" t="s">
        <v>213</v>
      </c>
      <c r="C199" s="37"/>
      <c r="D199" s="37"/>
      <c r="E199" s="37"/>
      <c r="F199" s="37"/>
      <c r="G199" s="37"/>
      <c r="H199" s="37"/>
      <c r="J199" s="37">
        <v>46.27</v>
      </c>
      <c r="K199" s="37">
        <v>1</v>
      </c>
      <c r="L199" s="37">
        <v>-3.43</v>
      </c>
      <c r="M199" s="37"/>
      <c r="O199" s="88"/>
      <c r="Q199" s="87">
        <f t="shared" ref="Q199:Q262" si="4">J199+L199</f>
        <v>42.84</v>
      </c>
    </row>
    <row r="200" spans="1:17" x14ac:dyDescent="0.25">
      <c r="A200" s="37"/>
      <c r="B200" s="37" t="s">
        <v>220</v>
      </c>
      <c r="C200" s="37"/>
      <c r="D200" s="37"/>
      <c r="E200" s="37"/>
      <c r="F200" s="37"/>
      <c r="G200" s="37"/>
      <c r="H200" s="37"/>
      <c r="J200" s="37">
        <v>6.75</v>
      </c>
      <c r="K200" s="37">
        <v>1</v>
      </c>
      <c r="L200" s="37">
        <v>-0.75</v>
      </c>
      <c r="M200" s="37"/>
      <c r="O200" s="88"/>
      <c r="Q200" s="87">
        <f t="shared" si="4"/>
        <v>6</v>
      </c>
    </row>
    <row r="201" spans="1:17" x14ac:dyDescent="0.25">
      <c r="B201" s="19" t="s">
        <v>217</v>
      </c>
      <c r="J201" s="19">
        <v>5.44</v>
      </c>
      <c r="K201" s="19">
        <v>1</v>
      </c>
      <c r="L201" s="19">
        <v>-0.4</v>
      </c>
      <c r="O201" s="88"/>
      <c r="Q201" s="87">
        <f t="shared" si="4"/>
        <v>5.04</v>
      </c>
    </row>
    <row r="202" spans="1:17" x14ac:dyDescent="0.25">
      <c r="B202" s="19" t="s">
        <v>218</v>
      </c>
      <c r="J202" s="19">
        <v>8.98</v>
      </c>
      <c r="K202" s="19">
        <v>1</v>
      </c>
      <c r="L202" s="19">
        <v>-0.67</v>
      </c>
      <c r="O202" s="88"/>
      <c r="Q202" s="87">
        <f t="shared" si="4"/>
        <v>8.31</v>
      </c>
    </row>
    <row r="203" spans="1:17" x14ac:dyDescent="0.25">
      <c r="B203" s="19" t="s">
        <v>219</v>
      </c>
      <c r="J203" s="19">
        <v>3.53</v>
      </c>
      <c r="K203" s="19">
        <v>1</v>
      </c>
      <c r="L203" s="19">
        <v>-0.26</v>
      </c>
      <c r="O203" s="88"/>
      <c r="Q203" s="87">
        <f t="shared" si="4"/>
        <v>3.2699999999999996</v>
      </c>
    </row>
    <row r="204" spans="1:17" x14ac:dyDescent="0.25">
      <c r="B204" s="19" t="s">
        <v>221</v>
      </c>
      <c r="J204" s="19">
        <v>4.21</v>
      </c>
      <c r="K204" s="19">
        <v>1</v>
      </c>
      <c r="L204" s="19">
        <v>-0.31</v>
      </c>
      <c r="O204" s="88"/>
      <c r="Q204" s="87">
        <f t="shared" si="4"/>
        <v>3.9</v>
      </c>
    </row>
    <row r="205" spans="1:17" x14ac:dyDescent="0.25">
      <c r="B205" s="19" t="s">
        <v>222</v>
      </c>
      <c r="J205" s="19">
        <v>16.2</v>
      </c>
      <c r="K205" s="19">
        <v>1</v>
      </c>
      <c r="L205" s="19">
        <v>-1.2</v>
      </c>
      <c r="O205" s="88"/>
      <c r="Q205" s="87">
        <f t="shared" si="4"/>
        <v>15</v>
      </c>
    </row>
    <row r="206" spans="1:17" x14ac:dyDescent="0.25">
      <c r="B206" s="19" t="s">
        <v>223</v>
      </c>
      <c r="J206" s="19">
        <v>4.3600000000000003</v>
      </c>
      <c r="K206" s="19">
        <v>1</v>
      </c>
      <c r="L206" s="19">
        <v>-0.32</v>
      </c>
      <c r="O206" s="88"/>
      <c r="Q206" s="87">
        <f t="shared" si="4"/>
        <v>4.04</v>
      </c>
    </row>
    <row r="207" spans="1:17" x14ac:dyDescent="0.25">
      <c r="B207" s="19" t="s">
        <v>224</v>
      </c>
      <c r="J207" s="19">
        <v>3.53</v>
      </c>
      <c r="K207" s="19">
        <v>1</v>
      </c>
      <c r="L207" s="19">
        <v>-0.26</v>
      </c>
      <c r="O207" s="88"/>
      <c r="Q207" s="87">
        <f t="shared" si="4"/>
        <v>3.2699999999999996</v>
      </c>
    </row>
    <row r="208" spans="1:17" x14ac:dyDescent="0.25">
      <c r="B208" s="19" t="s">
        <v>225</v>
      </c>
      <c r="J208" s="19">
        <v>7.21</v>
      </c>
      <c r="K208" s="19">
        <v>1</v>
      </c>
      <c r="L208" s="19">
        <v>-0.53</v>
      </c>
      <c r="O208" s="88"/>
      <c r="Q208" s="87">
        <f t="shared" si="4"/>
        <v>6.68</v>
      </c>
    </row>
    <row r="209" spans="2:17" x14ac:dyDescent="0.25">
      <c r="B209" s="19" t="s">
        <v>227</v>
      </c>
      <c r="J209" s="19">
        <v>16.2</v>
      </c>
      <c r="K209" s="19">
        <v>1</v>
      </c>
      <c r="L209" s="19">
        <v>-1.2</v>
      </c>
      <c r="O209" s="88"/>
      <c r="Q209" s="87">
        <f t="shared" si="4"/>
        <v>15</v>
      </c>
    </row>
    <row r="210" spans="2:17" x14ac:dyDescent="0.25">
      <c r="B210" s="19" t="s">
        <v>226</v>
      </c>
      <c r="J210" s="19">
        <v>4.21</v>
      </c>
      <c r="K210" s="19">
        <v>1</v>
      </c>
      <c r="L210" s="19">
        <v>-0.31</v>
      </c>
      <c r="O210" s="88"/>
      <c r="Q210" s="87">
        <f t="shared" si="4"/>
        <v>3.9</v>
      </c>
    </row>
    <row r="211" spans="2:17" x14ac:dyDescent="0.25">
      <c r="B211" s="19" t="s">
        <v>230</v>
      </c>
      <c r="J211" s="19">
        <v>8.98</v>
      </c>
      <c r="K211" s="19">
        <v>1</v>
      </c>
      <c r="L211" s="19">
        <v>-0.67</v>
      </c>
      <c r="O211" s="88"/>
      <c r="Q211" s="87">
        <f t="shared" si="4"/>
        <v>8.31</v>
      </c>
    </row>
    <row r="212" spans="2:17" x14ac:dyDescent="0.25">
      <c r="B212" s="19" t="s">
        <v>229</v>
      </c>
      <c r="J212" s="19">
        <v>5.44</v>
      </c>
      <c r="K212" s="19">
        <v>1</v>
      </c>
      <c r="L212" s="19">
        <v>-0.4</v>
      </c>
      <c r="O212" s="88"/>
      <c r="Q212" s="87">
        <f t="shared" si="4"/>
        <v>5.04</v>
      </c>
    </row>
    <row r="213" spans="2:17" x14ac:dyDescent="0.25">
      <c r="B213" s="19" t="s">
        <v>228</v>
      </c>
      <c r="J213" s="19">
        <v>4.3600000000000003</v>
      </c>
      <c r="K213" s="19">
        <v>1</v>
      </c>
      <c r="L213" s="19">
        <v>-0.32</v>
      </c>
      <c r="O213" s="88"/>
      <c r="Q213" s="87">
        <f t="shared" si="4"/>
        <v>4.04</v>
      </c>
    </row>
    <row r="214" spans="2:17" x14ac:dyDescent="0.25">
      <c r="B214" s="19" t="s">
        <v>233</v>
      </c>
      <c r="J214" s="19">
        <v>10.48</v>
      </c>
      <c r="K214" s="19">
        <v>1</v>
      </c>
      <c r="L214" s="19">
        <v>-0.78</v>
      </c>
      <c r="O214" s="88"/>
      <c r="Q214" s="87">
        <f t="shared" si="4"/>
        <v>9.7000000000000011</v>
      </c>
    </row>
    <row r="215" spans="2:17" x14ac:dyDescent="0.25">
      <c r="B215" s="19" t="s">
        <v>231</v>
      </c>
      <c r="J215" s="19">
        <v>4.63</v>
      </c>
      <c r="K215" s="19">
        <v>1</v>
      </c>
      <c r="L215" s="19">
        <v>-0.34</v>
      </c>
      <c r="O215" s="88"/>
      <c r="Q215" s="87">
        <f t="shared" si="4"/>
        <v>4.29</v>
      </c>
    </row>
    <row r="216" spans="2:17" x14ac:dyDescent="0.25">
      <c r="B216" s="19" t="s">
        <v>232</v>
      </c>
      <c r="J216" s="19">
        <v>5.99</v>
      </c>
      <c r="K216" s="19">
        <v>1</v>
      </c>
      <c r="L216" s="19">
        <v>-0.44</v>
      </c>
      <c r="O216" s="88"/>
      <c r="Q216" s="87">
        <f t="shared" si="4"/>
        <v>5.55</v>
      </c>
    </row>
    <row r="217" spans="2:17" x14ac:dyDescent="0.25">
      <c r="B217" s="19" t="s">
        <v>234</v>
      </c>
      <c r="J217" s="19">
        <v>6.8</v>
      </c>
      <c r="K217" s="19">
        <v>1</v>
      </c>
      <c r="L217" s="19">
        <v>-0.5</v>
      </c>
      <c r="O217" s="88"/>
      <c r="Q217" s="87">
        <f t="shared" si="4"/>
        <v>6.3</v>
      </c>
    </row>
    <row r="218" spans="2:17" x14ac:dyDescent="0.25">
      <c r="B218" s="19" t="s">
        <v>236</v>
      </c>
      <c r="J218" s="19">
        <v>18.920000000000002</v>
      </c>
      <c r="K218" s="19">
        <v>1</v>
      </c>
      <c r="L218" s="19">
        <v>-1.4</v>
      </c>
      <c r="O218" s="88"/>
      <c r="Q218" s="87">
        <f t="shared" si="4"/>
        <v>17.520000000000003</v>
      </c>
    </row>
    <row r="219" spans="2:17" x14ac:dyDescent="0.25">
      <c r="B219" s="19" t="s">
        <v>235</v>
      </c>
      <c r="J219" s="19">
        <v>10.61</v>
      </c>
      <c r="K219" s="19">
        <v>1</v>
      </c>
      <c r="L219" s="19">
        <v>-0.79</v>
      </c>
      <c r="O219" s="88"/>
      <c r="Q219" s="87">
        <f t="shared" si="4"/>
        <v>9.82</v>
      </c>
    </row>
    <row r="220" spans="2:17" x14ac:dyDescent="0.25">
      <c r="B220" s="19" t="s">
        <v>238</v>
      </c>
      <c r="J220" s="19">
        <v>5.99</v>
      </c>
      <c r="K220" s="19">
        <v>1</v>
      </c>
      <c r="L220" s="19">
        <v>-0.44</v>
      </c>
      <c r="O220" s="88"/>
      <c r="Q220" s="87">
        <f t="shared" si="4"/>
        <v>5.55</v>
      </c>
    </row>
    <row r="221" spans="2:17" x14ac:dyDescent="0.25">
      <c r="B221" s="19" t="s">
        <v>237</v>
      </c>
      <c r="J221" s="19">
        <v>4.63</v>
      </c>
      <c r="K221" s="19">
        <v>1</v>
      </c>
      <c r="L221" s="19">
        <v>-0.34</v>
      </c>
      <c r="O221" s="88"/>
      <c r="Q221" s="87">
        <f t="shared" si="4"/>
        <v>4.29</v>
      </c>
    </row>
    <row r="222" spans="2:17" x14ac:dyDescent="0.25">
      <c r="B222" s="19" t="s">
        <v>239</v>
      </c>
      <c r="J222" s="19">
        <v>10.48</v>
      </c>
      <c r="K222" s="19">
        <v>1</v>
      </c>
      <c r="L222" s="19">
        <v>-0.78</v>
      </c>
      <c r="O222" s="88"/>
      <c r="Q222" s="87">
        <f t="shared" si="4"/>
        <v>9.7000000000000011</v>
      </c>
    </row>
    <row r="223" spans="2:17" x14ac:dyDescent="0.25">
      <c r="B223" s="19" t="s">
        <v>242</v>
      </c>
      <c r="J223" s="19">
        <v>16.329999999999998</v>
      </c>
      <c r="K223" s="19">
        <v>1</v>
      </c>
      <c r="L223" s="19">
        <v>-1.21</v>
      </c>
      <c r="O223" s="88"/>
      <c r="Q223" s="87">
        <f t="shared" si="4"/>
        <v>15.119999999999997</v>
      </c>
    </row>
    <row r="224" spans="2:17" x14ac:dyDescent="0.25">
      <c r="B224" s="19" t="s">
        <v>240</v>
      </c>
      <c r="J224" s="19">
        <v>8.0299999999999994</v>
      </c>
      <c r="K224" s="19">
        <v>1</v>
      </c>
      <c r="L224" s="19">
        <v>-0.6</v>
      </c>
      <c r="O224" s="88"/>
      <c r="Q224" s="87">
        <f t="shared" si="4"/>
        <v>7.43</v>
      </c>
    </row>
    <row r="225" spans="2:17" x14ac:dyDescent="0.25">
      <c r="B225" s="19" t="s">
        <v>241</v>
      </c>
      <c r="J225" s="19">
        <v>9.5299999999999994</v>
      </c>
      <c r="K225" s="19">
        <v>1</v>
      </c>
      <c r="L225" s="19">
        <v>-0.71</v>
      </c>
      <c r="O225" s="88"/>
      <c r="Q225" s="87">
        <f t="shared" si="4"/>
        <v>8.82</v>
      </c>
    </row>
    <row r="226" spans="2:17" x14ac:dyDescent="0.25">
      <c r="B226" s="19" t="s">
        <v>243</v>
      </c>
      <c r="J226" s="19">
        <v>5.49</v>
      </c>
      <c r="K226" s="19">
        <v>1</v>
      </c>
      <c r="L226" s="19">
        <v>-0.41</v>
      </c>
      <c r="O226" s="88"/>
      <c r="Q226" s="87">
        <f t="shared" si="4"/>
        <v>5.08</v>
      </c>
    </row>
    <row r="227" spans="2:17" x14ac:dyDescent="0.25">
      <c r="B227" s="19" t="s">
        <v>245</v>
      </c>
      <c r="J227" s="19">
        <v>10.210000000000001</v>
      </c>
      <c r="K227" s="19">
        <v>1</v>
      </c>
      <c r="L227" s="19">
        <v>-0.76</v>
      </c>
      <c r="O227" s="88"/>
      <c r="Q227" s="87">
        <f t="shared" si="4"/>
        <v>9.4500000000000011</v>
      </c>
    </row>
    <row r="228" spans="2:17" x14ac:dyDescent="0.25">
      <c r="B228" s="19" t="s">
        <v>246</v>
      </c>
      <c r="J228" s="19">
        <v>17.559999999999999</v>
      </c>
      <c r="K228" s="19">
        <v>1</v>
      </c>
      <c r="L228" s="19">
        <v>-1.3</v>
      </c>
      <c r="O228" s="88"/>
      <c r="Q228" s="87">
        <f t="shared" si="4"/>
        <v>16.259999999999998</v>
      </c>
    </row>
    <row r="229" spans="2:17" x14ac:dyDescent="0.25">
      <c r="B229" s="19" t="s">
        <v>244</v>
      </c>
      <c r="J229" s="19">
        <v>6.4</v>
      </c>
      <c r="K229" s="19">
        <v>1</v>
      </c>
      <c r="L229" s="19">
        <v>-0.47</v>
      </c>
      <c r="O229" s="88"/>
      <c r="Q229" s="87">
        <f t="shared" si="4"/>
        <v>5.9300000000000006</v>
      </c>
    </row>
    <row r="230" spans="2:17" x14ac:dyDescent="0.25">
      <c r="B230" s="19" t="s">
        <v>247</v>
      </c>
      <c r="J230" s="19">
        <v>5.72</v>
      </c>
      <c r="K230" s="19">
        <v>1</v>
      </c>
      <c r="L230" s="19">
        <v>-0.42</v>
      </c>
      <c r="O230" s="88"/>
      <c r="Q230" s="87">
        <f t="shared" si="4"/>
        <v>5.3</v>
      </c>
    </row>
    <row r="231" spans="2:17" x14ac:dyDescent="0.25">
      <c r="B231" s="19" t="s">
        <v>249</v>
      </c>
      <c r="J231" s="19">
        <v>19.73</v>
      </c>
      <c r="K231" s="19">
        <v>1</v>
      </c>
      <c r="L231" s="19">
        <v>-1.46</v>
      </c>
      <c r="O231" s="88"/>
      <c r="Q231" s="87">
        <f t="shared" si="4"/>
        <v>18.27</v>
      </c>
    </row>
    <row r="232" spans="2:17" x14ac:dyDescent="0.25">
      <c r="B232" s="19" t="s">
        <v>248</v>
      </c>
      <c r="J232" s="19">
        <v>8.57</v>
      </c>
      <c r="K232" s="19">
        <v>1</v>
      </c>
      <c r="L232" s="19">
        <v>-0.63</v>
      </c>
      <c r="O232" s="88"/>
      <c r="Q232" s="87">
        <f t="shared" si="4"/>
        <v>7.94</v>
      </c>
    </row>
    <row r="233" spans="2:17" x14ac:dyDescent="0.25">
      <c r="B233" s="19" t="s">
        <v>253</v>
      </c>
      <c r="J233" s="19">
        <v>19.05</v>
      </c>
      <c r="K233" s="19">
        <v>1</v>
      </c>
      <c r="L233" s="19">
        <v>-1.41</v>
      </c>
      <c r="O233" s="88"/>
      <c r="Q233" s="87">
        <f t="shared" si="4"/>
        <v>17.64</v>
      </c>
    </row>
    <row r="234" spans="2:17" x14ac:dyDescent="0.25">
      <c r="B234" s="19" t="s">
        <v>250</v>
      </c>
      <c r="J234" s="19">
        <v>3.68</v>
      </c>
      <c r="K234" s="19">
        <v>1</v>
      </c>
      <c r="L234" s="19">
        <v>-0.27</v>
      </c>
      <c r="O234" s="88"/>
      <c r="Q234" s="87">
        <f t="shared" si="4"/>
        <v>3.41</v>
      </c>
    </row>
    <row r="235" spans="2:17" x14ac:dyDescent="0.25">
      <c r="B235" s="19" t="s">
        <v>251</v>
      </c>
      <c r="J235" s="19">
        <v>3.95</v>
      </c>
      <c r="K235" s="19">
        <v>1</v>
      </c>
      <c r="L235" s="19">
        <v>-0.28999999999999998</v>
      </c>
      <c r="O235" s="88"/>
      <c r="Q235" s="87">
        <f t="shared" si="4"/>
        <v>3.66</v>
      </c>
    </row>
    <row r="236" spans="2:17" x14ac:dyDescent="0.25">
      <c r="B236" s="19" t="s">
        <v>252</v>
      </c>
      <c r="J236" s="19">
        <v>9.1199999999999992</v>
      </c>
      <c r="K236" s="19">
        <v>1</v>
      </c>
      <c r="L236" s="19">
        <v>-0.68</v>
      </c>
      <c r="O236" s="88"/>
      <c r="Q236" s="87">
        <f t="shared" si="4"/>
        <v>8.44</v>
      </c>
    </row>
    <row r="237" spans="2:17" x14ac:dyDescent="0.25">
      <c r="B237" s="19" t="s">
        <v>257</v>
      </c>
      <c r="J237" s="19">
        <v>19.05</v>
      </c>
      <c r="K237" s="19">
        <v>1</v>
      </c>
      <c r="L237" s="19">
        <v>-1.41</v>
      </c>
      <c r="O237" s="88"/>
      <c r="Q237" s="87">
        <f t="shared" si="4"/>
        <v>17.64</v>
      </c>
    </row>
    <row r="238" spans="2:17" x14ac:dyDescent="0.25">
      <c r="B238" s="19" t="s">
        <v>256</v>
      </c>
      <c r="J238" s="19">
        <v>9.1199999999999992</v>
      </c>
      <c r="K238" s="19">
        <v>1</v>
      </c>
      <c r="L238" s="19">
        <v>-0.68</v>
      </c>
      <c r="O238" s="88"/>
      <c r="Q238" s="87">
        <f t="shared" si="4"/>
        <v>8.44</v>
      </c>
    </row>
    <row r="239" spans="2:17" x14ac:dyDescent="0.25">
      <c r="B239" s="19" t="s">
        <v>255</v>
      </c>
      <c r="J239" s="19">
        <v>3.95</v>
      </c>
      <c r="K239" s="19">
        <v>1</v>
      </c>
      <c r="L239" s="19">
        <v>-0.28999999999999998</v>
      </c>
      <c r="O239" s="88"/>
      <c r="Q239" s="87">
        <f t="shared" si="4"/>
        <v>3.66</v>
      </c>
    </row>
    <row r="240" spans="2:17" x14ac:dyDescent="0.25">
      <c r="B240" s="19" t="s">
        <v>254</v>
      </c>
      <c r="J240" s="19">
        <v>3.68</v>
      </c>
      <c r="K240" s="19">
        <v>1</v>
      </c>
      <c r="L240" s="19">
        <v>-0.27</v>
      </c>
      <c r="O240" s="88"/>
      <c r="Q240" s="87">
        <f t="shared" si="4"/>
        <v>3.41</v>
      </c>
    </row>
    <row r="241" spans="2:17" x14ac:dyDescent="0.25">
      <c r="B241" s="19" t="s">
        <v>258</v>
      </c>
      <c r="J241" s="19">
        <v>2.36</v>
      </c>
      <c r="K241" s="19">
        <v>1</v>
      </c>
      <c r="L241" s="19">
        <v>-0.18</v>
      </c>
      <c r="O241" s="88"/>
      <c r="Q241" s="87">
        <f t="shared" si="4"/>
        <v>2.1799999999999997</v>
      </c>
    </row>
    <row r="242" spans="2:17" x14ac:dyDescent="0.25">
      <c r="B242" s="19" t="s">
        <v>259</v>
      </c>
      <c r="J242" s="19">
        <v>4.49</v>
      </c>
      <c r="K242" s="19">
        <v>1</v>
      </c>
      <c r="L242" s="19">
        <v>-0.33</v>
      </c>
      <c r="O242" s="88"/>
      <c r="Q242" s="87">
        <f t="shared" si="4"/>
        <v>4.16</v>
      </c>
    </row>
    <row r="243" spans="2:17" x14ac:dyDescent="0.25">
      <c r="B243" s="19" t="s">
        <v>260</v>
      </c>
      <c r="J243" s="19">
        <v>8.23</v>
      </c>
      <c r="K243" s="19">
        <v>1</v>
      </c>
      <c r="L243" s="19">
        <v>-0.61</v>
      </c>
      <c r="O243" s="88"/>
      <c r="Q243" s="87">
        <f t="shared" si="4"/>
        <v>7.62</v>
      </c>
    </row>
    <row r="244" spans="2:17" x14ac:dyDescent="0.25">
      <c r="B244" s="19" t="s">
        <v>266</v>
      </c>
      <c r="J244" s="19">
        <v>7.97</v>
      </c>
      <c r="K244" s="19">
        <v>1</v>
      </c>
      <c r="L244" s="19">
        <v>-0.59</v>
      </c>
      <c r="O244" s="88"/>
      <c r="Q244" s="87">
        <f t="shared" si="4"/>
        <v>7.38</v>
      </c>
    </row>
    <row r="245" spans="2:17" x14ac:dyDescent="0.25">
      <c r="B245" s="19" t="s">
        <v>264</v>
      </c>
      <c r="J245" s="19">
        <v>7.97</v>
      </c>
      <c r="K245" s="19">
        <v>1</v>
      </c>
      <c r="L245" s="19">
        <v>-0.59</v>
      </c>
      <c r="O245" s="88"/>
      <c r="Q245" s="87">
        <f t="shared" si="4"/>
        <v>7.38</v>
      </c>
    </row>
    <row r="246" spans="2:17" x14ac:dyDescent="0.25">
      <c r="B246" s="19" t="s">
        <v>262</v>
      </c>
      <c r="J246" s="19">
        <v>3.71</v>
      </c>
      <c r="K246" s="19">
        <v>1</v>
      </c>
      <c r="L246" s="19">
        <v>-0.28000000000000003</v>
      </c>
      <c r="O246" s="88"/>
      <c r="Q246" s="87">
        <f t="shared" si="4"/>
        <v>3.4299999999999997</v>
      </c>
    </row>
    <row r="247" spans="2:17" x14ac:dyDescent="0.25">
      <c r="B247" s="19" t="s">
        <v>265</v>
      </c>
      <c r="J247" s="19">
        <v>14.18</v>
      </c>
      <c r="K247" s="19">
        <v>1</v>
      </c>
      <c r="L247" s="19">
        <v>-1.05</v>
      </c>
      <c r="O247" s="88"/>
      <c r="Q247" s="87">
        <f t="shared" si="4"/>
        <v>13.129999999999999</v>
      </c>
    </row>
    <row r="248" spans="2:17" x14ac:dyDescent="0.25">
      <c r="B248" s="19" t="s">
        <v>267</v>
      </c>
      <c r="J248" s="19">
        <v>13.86</v>
      </c>
      <c r="K248" s="19">
        <v>1</v>
      </c>
      <c r="L248" s="19">
        <v>-1.03</v>
      </c>
      <c r="O248" s="88"/>
      <c r="Q248" s="87">
        <f t="shared" si="4"/>
        <v>12.83</v>
      </c>
    </row>
    <row r="249" spans="2:17" x14ac:dyDescent="0.25">
      <c r="B249" s="19" t="s">
        <v>268</v>
      </c>
      <c r="J249" s="19">
        <v>3.85</v>
      </c>
      <c r="K249" s="19">
        <v>1</v>
      </c>
      <c r="L249" s="19">
        <v>-0.28999999999999998</v>
      </c>
      <c r="O249" s="88"/>
      <c r="Q249" s="87">
        <f t="shared" si="4"/>
        <v>3.56</v>
      </c>
    </row>
    <row r="250" spans="2:17" x14ac:dyDescent="0.25">
      <c r="B250" s="19" t="s">
        <v>269</v>
      </c>
      <c r="J250" s="19">
        <v>7.16</v>
      </c>
      <c r="K250" s="19">
        <v>1</v>
      </c>
      <c r="L250" s="19">
        <v>-0.53</v>
      </c>
      <c r="O250" s="88"/>
      <c r="Q250" s="87">
        <f t="shared" si="4"/>
        <v>6.63</v>
      </c>
    </row>
    <row r="251" spans="2:17" x14ac:dyDescent="0.25">
      <c r="B251" s="19" t="s">
        <v>261</v>
      </c>
      <c r="J251" s="19">
        <v>2.23</v>
      </c>
      <c r="K251" s="19">
        <v>1</v>
      </c>
      <c r="L251" s="19">
        <v>-0.17</v>
      </c>
      <c r="O251" s="88"/>
      <c r="Q251" s="87">
        <f t="shared" si="4"/>
        <v>2.06</v>
      </c>
    </row>
    <row r="252" spans="2:17" x14ac:dyDescent="0.25">
      <c r="B252" s="19" t="s">
        <v>263</v>
      </c>
      <c r="J252" s="19">
        <v>6.95</v>
      </c>
      <c r="K252" s="19">
        <v>1</v>
      </c>
      <c r="L252" s="19">
        <v>-0.52</v>
      </c>
      <c r="O252" s="88"/>
      <c r="Q252" s="87">
        <f t="shared" si="4"/>
        <v>6.43</v>
      </c>
    </row>
    <row r="253" spans="2:17" x14ac:dyDescent="0.25">
      <c r="B253" s="19" t="s">
        <v>270</v>
      </c>
      <c r="J253" s="19">
        <v>4.18</v>
      </c>
      <c r="K253" s="19">
        <v>1</v>
      </c>
      <c r="L253" s="19">
        <v>-0.31</v>
      </c>
      <c r="O253" s="88"/>
      <c r="Q253" s="87">
        <f t="shared" si="4"/>
        <v>3.8699999999999997</v>
      </c>
    </row>
    <row r="254" spans="2:17" x14ac:dyDescent="0.25">
      <c r="B254" s="19" t="s">
        <v>271</v>
      </c>
      <c r="J254" s="19">
        <v>7.56</v>
      </c>
      <c r="K254" s="19">
        <v>1</v>
      </c>
      <c r="L254" s="19">
        <v>-0.56000000000000005</v>
      </c>
      <c r="O254" s="88"/>
      <c r="Q254" s="87">
        <f t="shared" si="4"/>
        <v>7</v>
      </c>
    </row>
    <row r="255" spans="2:17" x14ac:dyDescent="0.25">
      <c r="B255" s="19" t="s">
        <v>274</v>
      </c>
      <c r="J255" s="19">
        <v>8.1</v>
      </c>
      <c r="K255" s="19">
        <v>1</v>
      </c>
      <c r="L255" s="19">
        <v>-0.6</v>
      </c>
      <c r="O255" s="88"/>
      <c r="Q255" s="87">
        <f t="shared" si="4"/>
        <v>7.5</v>
      </c>
    </row>
    <row r="256" spans="2:17" x14ac:dyDescent="0.25">
      <c r="B256" s="19" t="s">
        <v>273</v>
      </c>
      <c r="J256" s="19">
        <v>4.3600000000000003</v>
      </c>
      <c r="K256" s="19">
        <v>1</v>
      </c>
      <c r="L256" s="19">
        <v>-0.32</v>
      </c>
      <c r="O256" s="88"/>
      <c r="Q256" s="87">
        <f t="shared" si="4"/>
        <v>4.04</v>
      </c>
    </row>
    <row r="257" spans="2:17" x14ac:dyDescent="0.25">
      <c r="B257" s="19" t="s">
        <v>272</v>
      </c>
      <c r="J257" s="19">
        <v>2.79</v>
      </c>
      <c r="K257" s="19">
        <v>1</v>
      </c>
      <c r="L257" s="19">
        <v>-0.21</v>
      </c>
      <c r="O257" s="88"/>
      <c r="Q257" s="87">
        <f t="shared" si="4"/>
        <v>2.58</v>
      </c>
    </row>
    <row r="258" spans="2:17" x14ac:dyDescent="0.25">
      <c r="B258" s="19" t="s">
        <v>277</v>
      </c>
      <c r="J258" s="19">
        <v>6.88</v>
      </c>
      <c r="K258" s="19">
        <v>1</v>
      </c>
      <c r="L258" s="19">
        <v>-0.51</v>
      </c>
      <c r="O258" s="88"/>
      <c r="Q258" s="87">
        <f t="shared" si="4"/>
        <v>6.37</v>
      </c>
    </row>
    <row r="259" spans="2:17" x14ac:dyDescent="0.25">
      <c r="B259" s="19" t="s">
        <v>275</v>
      </c>
      <c r="J259" s="19">
        <v>2.1</v>
      </c>
      <c r="K259" s="19">
        <v>1</v>
      </c>
      <c r="L259" s="19">
        <v>-0.16</v>
      </c>
      <c r="O259" s="88"/>
      <c r="Q259" s="87">
        <f t="shared" si="4"/>
        <v>1.9400000000000002</v>
      </c>
    </row>
    <row r="260" spans="2:17" x14ac:dyDescent="0.25">
      <c r="B260" s="19" t="s">
        <v>276</v>
      </c>
      <c r="J260" s="19">
        <v>3.58</v>
      </c>
      <c r="K260" s="19">
        <v>1</v>
      </c>
      <c r="L260" s="19">
        <v>-0.27</v>
      </c>
      <c r="O260" s="88"/>
      <c r="Q260" s="87">
        <f t="shared" si="4"/>
        <v>3.31</v>
      </c>
    </row>
    <row r="261" spans="2:17" x14ac:dyDescent="0.25">
      <c r="B261" s="19" t="s">
        <v>278</v>
      </c>
      <c r="J261" s="19">
        <v>4.05</v>
      </c>
      <c r="K261" s="19">
        <v>1</v>
      </c>
      <c r="L261" s="19">
        <v>-0.3</v>
      </c>
      <c r="O261" s="88"/>
      <c r="Q261" s="87">
        <f t="shared" si="4"/>
        <v>3.75</v>
      </c>
    </row>
    <row r="262" spans="2:17" x14ac:dyDescent="0.25">
      <c r="B262" s="19" t="s">
        <v>279</v>
      </c>
      <c r="J262" s="19">
        <v>7.56</v>
      </c>
      <c r="K262" s="19">
        <v>1</v>
      </c>
      <c r="L262" s="19">
        <v>-0.56000000000000005</v>
      </c>
      <c r="O262" s="88"/>
      <c r="Q262" s="87">
        <f t="shared" si="4"/>
        <v>7</v>
      </c>
    </row>
    <row r="263" spans="2:17" x14ac:dyDescent="0.25">
      <c r="B263" s="19" t="s">
        <v>280</v>
      </c>
      <c r="J263" s="19">
        <v>14.44</v>
      </c>
      <c r="K263" s="19">
        <v>1</v>
      </c>
      <c r="L263" s="19">
        <v>-1.07</v>
      </c>
      <c r="O263" s="88"/>
      <c r="Q263" s="87">
        <f t="shared" ref="Q263:Q326" si="5">J263+L263</f>
        <v>13.37</v>
      </c>
    </row>
    <row r="264" spans="2:17" x14ac:dyDescent="0.25">
      <c r="B264" s="19" t="s">
        <v>282</v>
      </c>
      <c r="J264" s="19">
        <v>33.75</v>
      </c>
      <c r="K264" s="19">
        <v>1</v>
      </c>
      <c r="L264" s="19">
        <v>-2.5</v>
      </c>
      <c r="O264" s="88"/>
      <c r="Q264" s="87">
        <f t="shared" si="5"/>
        <v>31.25</v>
      </c>
    </row>
    <row r="265" spans="2:17" x14ac:dyDescent="0.25">
      <c r="B265" s="19" t="s">
        <v>281</v>
      </c>
      <c r="J265" s="19">
        <v>24.98</v>
      </c>
      <c r="K265" s="19">
        <v>1</v>
      </c>
      <c r="L265" s="19">
        <v>-1.85</v>
      </c>
      <c r="O265" s="88"/>
      <c r="Q265" s="87">
        <f t="shared" si="5"/>
        <v>23.13</v>
      </c>
    </row>
    <row r="266" spans="2:17" x14ac:dyDescent="0.25">
      <c r="B266" s="19" t="s">
        <v>284</v>
      </c>
      <c r="J266" s="19">
        <v>34.159999999999997</v>
      </c>
      <c r="K266" s="19">
        <v>1</v>
      </c>
      <c r="L266" s="19">
        <v>-2.5299999999999998</v>
      </c>
      <c r="O266" s="88"/>
      <c r="Q266" s="87">
        <f t="shared" si="5"/>
        <v>31.629999999999995</v>
      </c>
    </row>
    <row r="267" spans="2:17" x14ac:dyDescent="0.25">
      <c r="B267" s="19" t="s">
        <v>283</v>
      </c>
      <c r="J267" s="19">
        <v>14.98</v>
      </c>
      <c r="K267" s="19">
        <v>1</v>
      </c>
      <c r="L267" s="19">
        <v>-1.1100000000000001</v>
      </c>
      <c r="O267" s="88"/>
      <c r="Q267" s="87">
        <f t="shared" si="5"/>
        <v>13.870000000000001</v>
      </c>
    </row>
    <row r="268" spans="2:17" x14ac:dyDescent="0.25">
      <c r="B268" s="19" t="s">
        <v>285</v>
      </c>
      <c r="J268" s="19">
        <v>14.85</v>
      </c>
      <c r="K268" s="19">
        <v>1</v>
      </c>
      <c r="L268" s="19">
        <v>-1.1000000000000001</v>
      </c>
      <c r="O268" s="88"/>
      <c r="Q268" s="87">
        <f t="shared" si="5"/>
        <v>13.75</v>
      </c>
    </row>
    <row r="269" spans="2:17" x14ac:dyDescent="0.25">
      <c r="B269" s="19" t="s">
        <v>286</v>
      </c>
      <c r="J269" s="19">
        <v>34.020000000000003</v>
      </c>
      <c r="K269" s="19">
        <v>1</v>
      </c>
      <c r="L269" s="19">
        <v>-2.52</v>
      </c>
      <c r="O269" s="88"/>
      <c r="Q269" s="87">
        <f t="shared" si="5"/>
        <v>31.500000000000004</v>
      </c>
    </row>
    <row r="270" spans="2:17" x14ac:dyDescent="0.25">
      <c r="B270" s="19" t="s">
        <v>288</v>
      </c>
      <c r="J270" s="19">
        <v>186.55</v>
      </c>
      <c r="K270" s="19">
        <v>1</v>
      </c>
      <c r="L270" s="19">
        <v>-23.97</v>
      </c>
      <c r="O270" s="88"/>
      <c r="Q270" s="87">
        <f t="shared" si="5"/>
        <v>162.58000000000001</v>
      </c>
    </row>
    <row r="271" spans="2:17" x14ac:dyDescent="0.25">
      <c r="B271" s="19" t="s">
        <v>292</v>
      </c>
      <c r="J271" s="19">
        <v>235.87</v>
      </c>
      <c r="K271" s="19">
        <v>1</v>
      </c>
      <c r="L271" s="19">
        <v>-27.57</v>
      </c>
      <c r="O271" s="88"/>
      <c r="Q271" s="87">
        <f t="shared" si="5"/>
        <v>208.3</v>
      </c>
    </row>
    <row r="272" spans="2:17" x14ac:dyDescent="0.25">
      <c r="B272" s="19" t="s">
        <v>291</v>
      </c>
      <c r="J272" s="19">
        <v>151.65</v>
      </c>
      <c r="K272" s="19">
        <v>1</v>
      </c>
      <c r="L272" s="19">
        <v>-19.55</v>
      </c>
      <c r="O272" s="88"/>
      <c r="Q272" s="87">
        <f t="shared" si="5"/>
        <v>132.1</v>
      </c>
    </row>
    <row r="273" spans="2:17" x14ac:dyDescent="0.25">
      <c r="B273" s="19" t="s">
        <v>290</v>
      </c>
      <c r="J273" s="19">
        <v>83.48</v>
      </c>
      <c r="K273" s="19">
        <v>1</v>
      </c>
      <c r="L273" s="19">
        <v>-6.37</v>
      </c>
      <c r="O273" s="88"/>
      <c r="Q273" s="87">
        <f t="shared" si="5"/>
        <v>77.11</v>
      </c>
    </row>
    <row r="274" spans="2:17" x14ac:dyDescent="0.25">
      <c r="B274" s="19" t="s">
        <v>287</v>
      </c>
      <c r="J274" s="19">
        <v>104.91</v>
      </c>
      <c r="K274" s="19">
        <v>1</v>
      </c>
      <c r="L274" s="19">
        <v>-17.97</v>
      </c>
      <c r="O274" s="88"/>
      <c r="Q274" s="87">
        <f t="shared" si="5"/>
        <v>86.94</v>
      </c>
    </row>
    <row r="275" spans="2:17" x14ac:dyDescent="0.25">
      <c r="B275" s="19" t="s">
        <v>289</v>
      </c>
      <c r="J275" s="19">
        <v>336.13</v>
      </c>
      <c r="K275" s="19">
        <v>1</v>
      </c>
      <c r="L275" s="19">
        <v>-42.47</v>
      </c>
      <c r="O275" s="88"/>
      <c r="Q275" s="87">
        <f t="shared" si="5"/>
        <v>293.65999999999997</v>
      </c>
    </row>
    <row r="276" spans="2:17" x14ac:dyDescent="0.25">
      <c r="B276" s="19" t="s">
        <v>294</v>
      </c>
      <c r="J276" s="19">
        <v>4.32</v>
      </c>
      <c r="K276" s="19">
        <v>1</v>
      </c>
      <c r="L276" s="19">
        <v>-0.72</v>
      </c>
      <c r="O276" s="88"/>
      <c r="Q276" s="87">
        <f t="shared" si="5"/>
        <v>3.6000000000000005</v>
      </c>
    </row>
    <row r="277" spans="2:17" x14ac:dyDescent="0.25">
      <c r="B277" s="19" t="s">
        <v>293</v>
      </c>
      <c r="J277" s="19">
        <v>21.06</v>
      </c>
      <c r="K277" s="19">
        <v>1</v>
      </c>
      <c r="L277" s="19">
        <v>-2.59</v>
      </c>
      <c r="O277" s="88"/>
      <c r="Q277" s="87">
        <f t="shared" si="5"/>
        <v>18.47</v>
      </c>
    </row>
    <row r="278" spans="2:17" x14ac:dyDescent="0.25">
      <c r="B278" s="19" t="s">
        <v>296</v>
      </c>
      <c r="J278" s="19">
        <v>10.53</v>
      </c>
      <c r="K278" s="19">
        <v>1</v>
      </c>
      <c r="L278" s="19">
        <v>-1.6</v>
      </c>
      <c r="O278" s="88"/>
      <c r="Q278" s="87">
        <f t="shared" si="5"/>
        <v>8.93</v>
      </c>
    </row>
    <row r="279" spans="2:17" x14ac:dyDescent="0.25">
      <c r="B279" s="19" t="s">
        <v>295</v>
      </c>
      <c r="J279" s="19">
        <v>5.54</v>
      </c>
      <c r="K279" s="19">
        <v>1</v>
      </c>
      <c r="L279" s="19">
        <v>-0.66</v>
      </c>
      <c r="O279" s="88"/>
      <c r="Q279" s="87">
        <f t="shared" si="5"/>
        <v>4.88</v>
      </c>
    </row>
    <row r="280" spans="2:17" x14ac:dyDescent="0.25">
      <c r="B280" s="19" t="s">
        <v>297</v>
      </c>
      <c r="J280" s="19">
        <v>21.06</v>
      </c>
      <c r="K280" s="19">
        <v>1</v>
      </c>
      <c r="L280" s="19">
        <v>-2.59</v>
      </c>
      <c r="O280" s="88"/>
      <c r="Q280" s="87">
        <f t="shared" si="5"/>
        <v>18.47</v>
      </c>
    </row>
    <row r="281" spans="2:17" x14ac:dyDescent="0.25">
      <c r="B281" s="19" t="s">
        <v>300</v>
      </c>
      <c r="J281" s="19">
        <v>21.06</v>
      </c>
      <c r="K281" s="19">
        <v>1</v>
      </c>
      <c r="L281" s="19">
        <v>-2.59</v>
      </c>
      <c r="O281" s="88"/>
      <c r="Q281" s="87">
        <f t="shared" si="5"/>
        <v>18.47</v>
      </c>
    </row>
    <row r="282" spans="2:17" x14ac:dyDescent="0.25">
      <c r="B282" s="19" t="s">
        <v>299</v>
      </c>
      <c r="J282" s="19">
        <v>10.53</v>
      </c>
      <c r="K282" s="19">
        <v>1</v>
      </c>
      <c r="L282" s="19">
        <v>-1.6</v>
      </c>
      <c r="O282" s="88"/>
      <c r="Q282" s="87">
        <f t="shared" si="5"/>
        <v>8.93</v>
      </c>
    </row>
    <row r="283" spans="2:17" x14ac:dyDescent="0.25">
      <c r="B283" s="19" t="s">
        <v>298</v>
      </c>
      <c r="J283" s="19">
        <v>5.54</v>
      </c>
      <c r="K283" s="19">
        <v>1</v>
      </c>
      <c r="L283" s="19">
        <v>-0.66</v>
      </c>
      <c r="O283" s="88"/>
      <c r="Q283" s="87">
        <f t="shared" si="5"/>
        <v>4.88</v>
      </c>
    </row>
    <row r="284" spans="2:17" x14ac:dyDescent="0.25">
      <c r="B284" s="19" t="s">
        <v>302</v>
      </c>
      <c r="J284" s="19">
        <v>10.53</v>
      </c>
      <c r="K284" s="19">
        <v>1</v>
      </c>
      <c r="L284" s="19">
        <v>-1.6</v>
      </c>
      <c r="O284" s="88"/>
      <c r="Q284" s="87">
        <f t="shared" si="5"/>
        <v>8.93</v>
      </c>
    </row>
    <row r="285" spans="2:17" x14ac:dyDescent="0.25">
      <c r="B285" s="19" t="s">
        <v>301</v>
      </c>
      <c r="J285" s="19">
        <v>5.54</v>
      </c>
      <c r="K285" s="19">
        <v>1</v>
      </c>
      <c r="L285" s="19">
        <v>-0.66</v>
      </c>
      <c r="O285" s="88"/>
      <c r="Q285" s="87">
        <f t="shared" si="5"/>
        <v>4.88</v>
      </c>
    </row>
    <row r="286" spans="2:17" x14ac:dyDescent="0.25">
      <c r="B286" s="19" t="s">
        <v>303</v>
      </c>
      <c r="J286" s="19">
        <v>21.06</v>
      </c>
      <c r="K286" s="19">
        <v>1</v>
      </c>
      <c r="L286" s="19">
        <v>-2.59</v>
      </c>
      <c r="O286" s="88"/>
      <c r="Q286" s="87">
        <f t="shared" si="5"/>
        <v>18.47</v>
      </c>
    </row>
    <row r="287" spans="2:17" x14ac:dyDescent="0.25">
      <c r="B287" s="19" t="s">
        <v>304</v>
      </c>
      <c r="J287" s="19">
        <v>3.17</v>
      </c>
      <c r="K287" s="19">
        <v>1</v>
      </c>
      <c r="L287" s="19">
        <v>-0.51</v>
      </c>
      <c r="O287" s="88"/>
      <c r="Q287" s="87">
        <f t="shared" si="5"/>
        <v>2.66</v>
      </c>
    </row>
    <row r="288" spans="2:17" x14ac:dyDescent="0.25">
      <c r="B288" s="19" t="s">
        <v>305</v>
      </c>
      <c r="J288" s="19">
        <v>4.8600000000000003</v>
      </c>
      <c r="K288" s="19">
        <v>1</v>
      </c>
      <c r="L288" s="19">
        <v>-0.85</v>
      </c>
      <c r="O288" s="88"/>
      <c r="Q288" s="87">
        <f t="shared" si="5"/>
        <v>4.0100000000000007</v>
      </c>
    </row>
    <row r="289" spans="2:17" x14ac:dyDescent="0.25">
      <c r="B289" s="19" t="s">
        <v>308</v>
      </c>
      <c r="J289" s="19">
        <v>21.06</v>
      </c>
      <c r="K289" s="19">
        <v>1</v>
      </c>
      <c r="L289" s="19">
        <v>-2.31</v>
      </c>
      <c r="O289" s="88"/>
      <c r="Q289" s="87">
        <f t="shared" si="5"/>
        <v>18.75</v>
      </c>
    </row>
    <row r="290" spans="2:17" x14ac:dyDescent="0.25">
      <c r="B290" s="19" t="s">
        <v>307</v>
      </c>
      <c r="J290" s="19">
        <v>10.53</v>
      </c>
      <c r="K290" s="19">
        <v>1</v>
      </c>
      <c r="L290" s="19">
        <v>-1.33</v>
      </c>
      <c r="O290" s="88"/>
      <c r="Q290" s="87">
        <f t="shared" si="5"/>
        <v>9.1999999999999993</v>
      </c>
    </row>
    <row r="291" spans="2:17" x14ac:dyDescent="0.25">
      <c r="B291" s="19" t="s">
        <v>306</v>
      </c>
      <c r="J291" s="19">
        <v>5.67</v>
      </c>
      <c r="K291" s="19">
        <v>1</v>
      </c>
      <c r="L291" s="19">
        <v>-1.1399999999999999</v>
      </c>
      <c r="O291" s="88"/>
      <c r="Q291" s="87">
        <f t="shared" si="5"/>
        <v>4.53</v>
      </c>
    </row>
    <row r="292" spans="2:17" x14ac:dyDescent="0.25">
      <c r="B292" s="19" t="s">
        <v>311</v>
      </c>
      <c r="J292" s="19">
        <v>3.17</v>
      </c>
      <c r="K292" s="19">
        <v>1</v>
      </c>
      <c r="L292" s="19">
        <v>-0.53</v>
      </c>
      <c r="O292" s="88"/>
      <c r="Q292" s="87">
        <f t="shared" si="5"/>
        <v>2.6399999999999997</v>
      </c>
    </row>
    <row r="293" spans="2:17" x14ac:dyDescent="0.25">
      <c r="B293" s="19" t="s">
        <v>312</v>
      </c>
      <c r="J293" s="19">
        <v>10</v>
      </c>
      <c r="K293" s="19">
        <v>1</v>
      </c>
      <c r="L293" s="19">
        <v>-0.8</v>
      </c>
      <c r="O293" s="88"/>
      <c r="Q293" s="87">
        <f t="shared" si="5"/>
        <v>9.1999999999999993</v>
      </c>
    </row>
    <row r="294" spans="2:17" x14ac:dyDescent="0.25">
      <c r="B294" s="19" t="s">
        <v>309</v>
      </c>
      <c r="J294" s="19">
        <v>4.8600000000000003</v>
      </c>
      <c r="K294" s="19">
        <v>1</v>
      </c>
      <c r="L294" s="19">
        <v>-1.05</v>
      </c>
      <c r="O294" s="88"/>
      <c r="Q294" s="87">
        <f t="shared" si="5"/>
        <v>3.8100000000000005</v>
      </c>
    </row>
    <row r="295" spans="2:17" x14ac:dyDescent="0.25">
      <c r="B295" s="19" t="s">
        <v>310</v>
      </c>
      <c r="J295" s="19">
        <v>9.86</v>
      </c>
      <c r="K295" s="19">
        <v>1</v>
      </c>
      <c r="L295" s="19">
        <v>-1.47</v>
      </c>
      <c r="O295" s="88"/>
      <c r="Q295" s="87">
        <f t="shared" si="5"/>
        <v>8.3899999999999988</v>
      </c>
    </row>
    <row r="296" spans="2:17" x14ac:dyDescent="0.25">
      <c r="B296" s="19" t="s">
        <v>313</v>
      </c>
      <c r="J296" s="19">
        <v>4.8600000000000003</v>
      </c>
      <c r="K296" s="19">
        <v>1</v>
      </c>
      <c r="L296" s="19">
        <v>-0.77</v>
      </c>
      <c r="O296" s="88"/>
      <c r="Q296" s="87">
        <f t="shared" si="5"/>
        <v>4.09</v>
      </c>
    </row>
    <row r="297" spans="2:17" x14ac:dyDescent="0.25">
      <c r="B297" s="19" t="s">
        <v>314</v>
      </c>
      <c r="J297" s="19">
        <v>9.59</v>
      </c>
      <c r="K297" s="19">
        <v>1</v>
      </c>
      <c r="L297" s="19">
        <v>-0.85</v>
      </c>
      <c r="O297" s="88"/>
      <c r="Q297" s="87">
        <f t="shared" si="5"/>
        <v>8.74</v>
      </c>
    </row>
    <row r="298" spans="2:17" x14ac:dyDescent="0.25">
      <c r="B298" s="19" t="s">
        <v>315</v>
      </c>
      <c r="J298" s="19">
        <v>5.0999999999999996</v>
      </c>
      <c r="K298" s="19">
        <v>1</v>
      </c>
      <c r="L298" s="19">
        <v>-0.69</v>
      </c>
      <c r="O298" s="88"/>
      <c r="Q298" s="87">
        <f t="shared" si="5"/>
        <v>4.41</v>
      </c>
    </row>
    <row r="299" spans="2:17" x14ac:dyDescent="0.25">
      <c r="B299" s="19" t="s">
        <v>316</v>
      </c>
      <c r="J299" s="19">
        <v>10.19</v>
      </c>
      <c r="K299" s="19">
        <v>1</v>
      </c>
      <c r="L299" s="19">
        <v>-1</v>
      </c>
      <c r="O299" s="88"/>
      <c r="Q299" s="87">
        <f t="shared" si="5"/>
        <v>9.19</v>
      </c>
    </row>
    <row r="300" spans="2:17" x14ac:dyDescent="0.25">
      <c r="B300" s="19" t="s">
        <v>317</v>
      </c>
      <c r="J300" s="19">
        <v>3.58</v>
      </c>
      <c r="K300" s="19">
        <v>1</v>
      </c>
      <c r="L300" s="19">
        <v>-0.43</v>
      </c>
      <c r="O300" s="88"/>
      <c r="Q300" s="87">
        <f t="shared" si="5"/>
        <v>3.15</v>
      </c>
    </row>
    <row r="301" spans="2:17" x14ac:dyDescent="0.25">
      <c r="B301" s="19" t="s">
        <v>318</v>
      </c>
      <c r="J301" s="19">
        <v>59.67</v>
      </c>
      <c r="K301" s="19">
        <v>1</v>
      </c>
      <c r="L301" s="19">
        <v>-5.3</v>
      </c>
      <c r="O301" s="88"/>
      <c r="Q301" s="87">
        <f t="shared" si="5"/>
        <v>54.370000000000005</v>
      </c>
    </row>
    <row r="302" spans="2:17" x14ac:dyDescent="0.25">
      <c r="B302" s="19" t="s">
        <v>319</v>
      </c>
      <c r="J302" s="19">
        <v>93.42</v>
      </c>
      <c r="K302" s="19">
        <v>1</v>
      </c>
      <c r="L302" s="19">
        <v>-6.21</v>
      </c>
      <c r="O302" s="88"/>
      <c r="Q302" s="87">
        <f t="shared" si="5"/>
        <v>87.210000000000008</v>
      </c>
    </row>
    <row r="303" spans="2:17" x14ac:dyDescent="0.25">
      <c r="B303" s="19" t="s">
        <v>322</v>
      </c>
      <c r="J303" s="19">
        <v>10.53</v>
      </c>
      <c r="K303" s="19">
        <v>1</v>
      </c>
      <c r="L303" s="19">
        <v>-1.28</v>
      </c>
      <c r="O303" s="88"/>
      <c r="Q303" s="87">
        <f t="shared" si="5"/>
        <v>9.25</v>
      </c>
    </row>
    <row r="304" spans="2:17" x14ac:dyDescent="0.25">
      <c r="B304" s="19" t="s">
        <v>320</v>
      </c>
      <c r="J304" s="19">
        <v>3.65</v>
      </c>
      <c r="K304" s="19">
        <v>1</v>
      </c>
      <c r="L304" s="19">
        <v>-0.62</v>
      </c>
      <c r="O304" s="88"/>
      <c r="Q304" s="87">
        <f t="shared" si="5"/>
        <v>3.03</v>
      </c>
    </row>
    <row r="305" spans="2:17" x14ac:dyDescent="0.25">
      <c r="B305" s="19" t="s">
        <v>321</v>
      </c>
      <c r="J305" s="19">
        <v>5.4</v>
      </c>
      <c r="K305" s="19">
        <v>1</v>
      </c>
      <c r="L305" s="19">
        <v>-1.05</v>
      </c>
      <c r="O305" s="88"/>
      <c r="Q305" s="87">
        <f t="shared" si="5"/>
        <v>4.3500000000000005</v>
      </c>
    </row>
    <row r="306" spans="2:17" x14ac:dyDescent="0.25">
      <c r="B306" s="19" t="s">
        <v>324</v>
      </c>
      <c r="J306" s="19">
        <v>185.22</v>
      </c>
      <c r="K306" s="19">
        <v>1</v>
      </c>
      <c r="L306" s="19">
        <v>-33.97</v>
      </c>
      <c r="O306" s="88"/>
      <c r="Q306" s="87">
        <f t="shared" si="5"/>
        <v>151.25</v>
      </c>
    </row>
    <row r="307" spans="2:17" x14ac:dyDescent="0.25">
      <c r="B307" s="19" t="s">
        <v>326</v>
      </c>
      <c r="J307" s="19">
        <v>49.68</v>
      </c>
      <c r="K307" s="19">
        <v>1</v>
      </c>
      <c r="L307" s="19">
        <v>-3.31</v>
      </c>
      <c r="O307" s="88"/>
      <c r="Q307" s="87">
        <f t="shared" si="5"/>
        <v>46.37</v>
      </c>
    </row>
    <row r="308" spans="2:17" x14ac:dyDescent="0.25">
      <c r="B308" s="19" t="s">
        <v>327</v>
      </c>
      <c r="J308" s="19">
        <v>11.61</v>
      </c>
      <c r="K308" s="19">
        <v>1</v>
      </c>
      <c r="L308" s="19">
        <v>-1.1100000000000001</v>
      </c>
      <c r="O308" s="88"/>
      <c r="Q308" s="87">
        <f t="shared" si="5"/>
        <v>10.5</v>
      </c>
    </row>
    <row r="309" spans="2:17" x14ac:dyDescent="0.25">
      <c r="B309" s="19" t="s">
        <v>329</v>
      </c>
      <c r="J309" s="19">
        <v>6.21</v>
      </c>
      <c r="K309" s="19">
        <v>1</v>
      </c>
      <c r="L309" s="19">
        <v>-0.11</v>
      </c>
      <c r="O309" s="88"/>
      <c r="Q309" s="87">
        <f t="shared" si="5"/>
        <v>6.1</v>
      </c>
    </row>
    <row r="310" spans="2:17" x14ac:dyDescent="0.25">
      <c r="B310" s="19" t="s">
        <v>323</v>
      </c>
      <c r="J310" s="19">
        <v>104.22</v>
      </c>
      <c r="K310" s="19">
        <v>1</v>
      </c>
      <c r="L310" s="19">
        <v>-19.22</v>
      </c>
      <c r="O310" s="88"/>
      <c r="Q310" s="87">
        <f t="shared" si="5"/>
        <v>85</v>
      </c>
    </row>
    <row r="311" spans="2:17" x14ac:dyDescent="0.25">
      <c r="B311" s="19" t="s">
        <v>328</v>
      </c>
      <c r="J311" s="19">
        <v>4.46</v>
      </c>
      <c r="K311" s="19">
        <v>1</v>
      </c>
      <c r="L311" s="19">
        <v>-0.39</v>
      </c>
      <c r="O311" s="88"/>
      <c r="Q311" s="87">
        <f t="shared" si="5"/>
        <v>4.07</v>
      </c>
    </row>
    <row r="312" spans="2:17" x14ac:dyDescent="0.25">
      <c r="B312" s="19" t="s">
        <v>325</v>
      </c>
      <c r="J312" s="19">
        <v>25.38</v>
      </c>
      <c r="K312" s="19">
        <v>1</v>
      </c>
      <c r="L312" s="19">
        <v>-1.69</v>
      </c>
      <c r="O312" s="88"/>
      <c r="Q312" s="87">
        <f t="shared" si="5"/>
        <v>23.689999999999998</v>
      </c>
    </row>
    <row r="313" spans="2:17" x14ac:dyDescent="0.25">
      <c r="B313" s="19" t="s">
        <v>332</v>
      </c>
      <c r="J313" s="19">
        <v>31.32</v>
      </c>
      <c r="K313" s="19">
        <v>1</v>
      </c>
      <c r="L313" s="19">
        <v>-2.08</v>
      </c>
      <c r="O313" s="88"/>
      <c r="Q313" s="87">
        <f t="shared" si="5"/>
        <v>29.240000000000002</v>
      </c>
    </row>
    <row r="314" spans="2:17" x14ac:dyDescent="0.25">
      <c r="B314" s="19" t="s">
        <v>331</v>
      </c>
      <c r="J314" s="19">
        <v>61.02</v>
      </c>
      <c r="K314" s="19">
        <v>1</v>
      </c>
      <c r="L314" s="19">
        <v>-4.0599999999999996</v>
      </c>
      <c r="O314" s="88"/>
      <c r="Q314" s="87">
        <f t="shared" si="5"/>
        <v>56.96</v>
      </c>
    </row>
    <row r="315" spans="2:17" x14ac:dyDescent="0.25">
      <c r="B315" s="19" t="s">
        <v>330</v>
      </c>
      <c r="J315" s="19">
        <v>46.17</v>
      </c>
      <c r="K315" s="19">
        <v>1</v>
      </c>
      <c r="L315" s="19">
        <v>-3.07</v>
      </c>
      <c r="O315" s="88"/>
      <c r="Q315" s="87">
        <f t="shared" si="5"/>
        <v>43.1</v>
      </c>
    </row>
    <row r="316" spans="2:17" x14ac:dyDescent="0.25">
      <c r="B316" s="19" t="s">
        <v>333</v>
      </c>
      <c r="J316" s="19">
        <v>65.34</v>
      </c>
      <c r="K316" s="19">
        <v>1</v>
      </c>
      <c r="L316" s="19">
        <v>-4.34</v>
      </c>
      <c r="O316" s="88"/>
      <c r="Q316" s="87">
        <f t="shared" si="5"/>
        <v>61</v>
      </c>
    </row>
    <row r="317" spans="2:17" x14ac:dyDescent="0.25">
      <c r="B317" s="19" t="s">
        <v>334</v>
      </c>
      <c r="J317" s="19">
        <v>201.42</v>
      </c>
      <c r="K317" s="19">
        <v>1</v>
      </c>
      <c r="L317" s="19">
        <v>-13.92</v>
      </c>
      <c r="O317" s="88"/>
      <c r="Q317" s="87">
        <f t="shared" si="5"/>
        <v>187.5</v>
      </c>
    </row>
    <row r="318" spans="2:17" x14ac:dyDescent="0.25">
      <c r="B318" s="19" t="s">
        <v>336</v>
      </c>
      <c r="J318" s="19">
        <v>25</v>
      </c>
      <c r="K318" s="19">
        <v>1</v>
      </c>
      <c r="L318" s="19">
        <v>-0.86</v>
      </c>
      <c r="O318" s="88"/>
      <c r="Q318" s="87">
        <f t="shared" si="5"/>
        <v>24.14</v>
      </c>
    </row>
    <row r="319" spans="2:17" x14ac:dyDescent="0.25">
      <c r="B319" s="19" t="s">
        <v>337</v>
      </c>
      <c r="J319" s="19">
        <v>59</v>
      </c>
      <c r="K319" s="19">
        <v>1</v>
      </c>
      <c r="L319" s="19">
        <v>-1.58</v>
      </c>
      <c r="O319" s="88"/>
      <c r="Q319" s="87">
        <f t="shared" si="5"/>
        <v>57.42</v>
      </c>
    </row>
    <row r="320" spans="2:17" x14ac:dyDescent="0.25">
      <c r="B320" s="19" t="s">
        <v>335</v>
      </c>
      <c r="J320" s="19">
        <v>403.92</v>
      </c>
      <c r="K320" s="19">
        <v>1</v>
      </c>
      <c r="L320" s="19">
        <v>-28.92</v>
      </c>
      <c r="O320" s="88"/>
      <c r="Q320" s="87">
        <f t="shared" si="5"/>
        <v>375</v>
      </c>
    </row>
    <row r="321" spans="2:17" x14ac:dyDescent="0.25">
      <c r="B321" s="19" t="s">
        <v>342</v>
      </c>
      <c r="J321" s="19">
        <v>21.07</v>
      </c>
      <c r="K321" s="19">
        <v>1</v>
      </c>
      <c r="L321" s="19">
        <v>-7.94</v>
      </c>
      <c r="O321" s="88"/>
      <c r="Q321" s="87">
        <f t="shared" si="5"/>
        <v>13.129999999999999</v>
      </c>
    </row>
    <row r="322" spans="2:17" x14ac:dyDescent="0.25">
      <c r="B322" s="19" t="s">
        <v>340</v>
      </c>
      <c r="J322" s="19">
        <v>5.54</v>
      </c>
      <c r="K322" s="19">
        <v>1</v>
      </c>
      <c r="L322" s="19">
        <v>-0.66</v>
      </c>
      <c r="O322" s="88"/>
      <c r="Q322" s="87">
        <f t="shared" si="5"/>
        <v>4.88</v>
      </c>
    </row>
    <row r="323" spans="2:17" x14ac:dyDescent="0.25">
      <c r="B323" s="19" t="s">
        <v>338</v>
      </c>
      <c r="J323" s="19">
        <v>4.32</v>
      </c>
      <c r="K323" s="19">
        <v>1</v>
      </c>
      <c r="L323" s="19">
        <v>-0.66</v>
      </c>
      <c r="O323" s="88"/>
      <c r="Q323" s="87">
        <f t="shared" si="5"/>
        <v>3.66</v>
      </c>
    </row>
    <row r="324" spans="2:17" x14ac:dyDescent="0.25">
      <c r="B324" s="19" t="s">
        <v>339</v>
      </c>
      <c r="J324" s="19">
        <v>4.32</v>
      </c>
      <c r="K324" s="19">
        <v>1</v>
      </c>
      <c r="L324" s="19">
        <v>-0.62</v>
      </c>
      <c r="O324" s="88"/>
      <c r="Q324" s="87">
        <f t="shared" si="5"/>
        <v>3.7</v>
      </c>
    </row>
    <row r="325" spans="2:17" x14ac:dyDescent="0.25">
      <c r="B325" s="19" t="s">
        <v>341</v>
      </c>
      <c r="J325" s="19">
        <v>10.53</v>
      </c>
      <c r="K325" s="19">
        <v>1</v>
      </c>
      <c r="L325" s="19">
        <v>-1.03</v>
      </c>
      <c r="O325" s="88"/>
      <c r="Q325" s="87">
        <f t="shared" si="5"/>
        <v>9.5</v>
      </c>
    </row>
    <row r="326" spans="2:17" x14ac:dyDescent="0.25">
      <c r="B326" s="19" t="s">
        <v>343</v>
      </c>
      <c r="J326" s="19">
        <v>5.54</v>
      </c>
      <c r="K326" s="19">
        <v>1</v>
      </c>
      <c r="L326" s="19">
        <v>-0.66</v>
      </c>
      <c r="O326" s="88"/>
      <c r="Q326" s="87">
        <f t="shared" si="5"/>
        <v>4.88</v>
      </c>
    </row>
    <row r="327" spans="2:17" x14ac:dyDescent="0.25">
      <c r="B327" s="19" t="s">
        <v>344</v>
      </c>
      <c r="J327" s="19">
        <v>10.53</v>
      </c>
      <c r="K327" s="19">
        <v>1</v>
      </c>
      <c r="L327" s="19">
        <v>-1.03</v>
      </c>
      <c r="O327" s="88"/>
      <c r="Q327" s="87">
        <f t="shared" ref="Q327:Q390" si="6">J327+L327</f>
        <v>9.5</v>
      </c>
    </row>
    <row r="328" spans="2:17" x14ac:dyDescent="0.25">
      <c r="B328" s="19" t="s">
        <v>349</v>
      </c>
      <c r="J328" s="19">
        <v>4.59</v>
      </c>
      <c r="K328" s="19">
        <v>1</v>
      </c>
      <c r="L328" s="19">
        <v>-0.93</v>
      </c>
      <c r="O328" s="88"/>
      <c r="Q328" s="87">
        <f t="shared" si="6"/>
        <v>3.6599999999999997</v>
      </c>
    </row>
    <row r="329" spans="2:17" x14ac:dyDescent="0.25">
      <c r="B329" s="19" t="s">
        <v>351</v>
      </c>
      <c r="J329" s="19">
        <v>3.78</v>
      </c>
      <c r="K329" s="19">
        <v>1</v>
      </c>
      <c r="L329" s="19">
        <v>-0.75</v>
      </c>
      <c r="O329" s="88"/>
      <c r="Q329" s="87">
        <f t="shared" si="6"/>
        <v>3.03</v>
      </c>
    </row>
    <row r="330" spans="2:17" x14ac:dyDescent="0.25">
      <c r="B330" s="19" t="s">
        <v>353</v>
      </c>
      <c r="J330" s="19">
        <v>2.63</v>
      </c>
      <c r="K330" s="19">
        <v>1</v>
      </c>
      <c r="L330" s="19">
        <v>-0.55000000000000004</v>
      </c>
      <c r="O330" s="88"/>
      <c r="Q330" s="87">
        <f t="shared" si="6"/>
        <v>2.08</v>
      </c>
    </row>
    <row r="331" spans="2:17" x14ac:dyDescent="0.25">
      <c r="B331" s="19" t="s">
        <v>346</v>
      </c>
      <c r="J331" s="19">
        <v>32.67</v>
      </c>
      <c r="K331" s="19">
        <v>1</v>
      </c>
      <c r="L331" s="19">
        <v>-2.4300000000000002</v>
      </c>
      <c r="O331" s="88"/>
      <c r="Q331" s="87">
        <f t="shared" si="6"/>
        <v>30.240000000000002</v>
      </c>
    </row>
    <row r="332" spans="2:17" x14ac:dyDescent="0.25">
      <c r="B332" s="19" t="s">
        <v>345</v>
      </c>
      <c r="J332" s="19">
        <v>16.329999999999998</v>
      </c>
      <c r="K332" s="19">
        <v>1</v>
      </c>
      <c r="L332" s="19">
        <v>-1.21</v>
      </c>
      <c r="O332" s="88"/>
      <c r="Q332" s="87">
        <f t="shared" si="6"/>
        <v>15.119999999999997</v>
      </c>
    </row>
    <row r="333" spans="2:17" x14ac:dyDescent="0.25">
      <c r="B333" s="19" t="s">
        <v>348</v>
      </c>
      <c r="J333" s="19">
        <v>4.99</v>
      </c>
      <c r="K333" s="19">
        <v>1</v>
      </c>
      <c r="L333" s="19">
        <v>-1.1200000000000001</v>
      </c>
      <c r="O333" s="88"/>
      <c r="Q333" s="87">
        <f t="shared" si="6"/>
        <v>3.87</v>
      </c>
    </row>
    <row r="334" spans="2:17" x14ac:dyDescent="0.25">
      <c r="B334" s="19" t="s">
        <v>347</v>
      </c>
      <c r="J334" s="19">
        <v>59.67</v>
      </c>
      <c r="K334" s="19">
        <v>1</v>
      </c>
      <c r="L334" s="19">
        <v>-9.26</v>
      </c>
      <c r="O334" s="88"/>
      <c r="Q334" s="87">
        <f t="shared" si="6"/>
        <v>50.410000000000004</v>
      </c>
    </row>
    <row r="335" spans="2:17" x14ac:dyDescent="0.25">
      <c r="B335" s="19" t="s">
        <v>350</v>
      </c>
      <c r="J335" s="19">
        <v>9.7200000000000006</v>
      </c>
      <c r="K335" s="19">
        <v>1</v>
      </c>
      <c r="L335" s="19">
        <v>-1.72</v>
      </c>
      <c r="O335" s="88"/>
      <c r="Q335" s="87">
        <f t="shared" si="6"/>
        <v>8</v>
      </c>
    </row>
    <row r="336" spans="2:17" x14ac:dyDescent="0.25">
      <c r="B336" s="19" t="s">
        <v>352</v>
      </c>
      <c r="J336" s="19">
        <v>10.26</v>
      </c>
      <c r="K336" s="19">
        <v>1</v>
      </c>
      <c r="L336" s="19">
        <v>-2.0299999999999998</v>
      </c>
      <c r="O336" s="88"/>
      <c r="Q336" s="87">
        <f t="shared" si="6"/>
        <v>8.23</v>
      </c>
    </row>
    <row r="337" spans="2:17" x14ac:dyDescent="0.25">
      <c r="B337" s="19" t="s">
        <v>355</v>
      </c>
      <c r="J337" s="19">
        <v>2.5</v>
      </c>
      <c r="K337" s="19">
        <v>1</v>
      </c>
      <c r="L337" s="19">
        <v>-0.49</v>
      </c>
      <c r="O337" s="88"/>
      <c r="Q337" s="87">
        <f t="shared" si="6"/>
        <v>2.0099999999999998</v>
      </c>
    </row>
    <row r="338" spans="2:17" x14ac:dyDescent="0.25">
      <c r="B338" s="19" t="s">
        <v>354</v>
      </c>
      <c r="J338" s="19">
        <v>4.4800000000000004</v>
      </c>
      <c r="K338" s="19">
        <v>1</v>
      </c>
      <c r="L338" s="19">
        <v>-0.89</v>
      </c>
      <c r="O338" s="88"/>
      <c r="Q338" s="87">
        <f t="shared" si="6"/>
        <v>3.5900000000000003</v>
      </c>
    </row>
    <row r="339" spans="2:17" x14ac:dyDescent="0.25">
      <c r="B339" s="19" t="s">
        <v>358</v>
      </c>
      <c r="J339" s="19">
        <v>46.98</v>
      </c>
      <c r="K339" s="19">
        <v>1</v>
      </c>
      <c r="L339" s="19">
        <v>-4.3</v>
      </c>
      <c r="O339" s="88"/>
      <c r="Q339" s="87">
        <f t="shared" si="6"/>
        <v>42.68</v>
      </c>
    </row>
    <row r="340" spans="2:17" x14ac:dyDescent="0.25">
      <c r="B340" s="19" t="s">
        <v>357</v>
      </c>
      <c r="J340" s="19">
        <v>23.1</v>
      </c>
      <c r="K340" s="19">
        <v>1</v>
      </c>
      <c r="L340" s="19">
        <v>-7.88</v>
      </c>
      <c r="O340" s="88"/>
      <c r="Q340" s="87">
        <f t="shared" si="6"/>
        <v>15.220000000000002</v>
      </c>
    </row>
    <row r="341" spans="2:17" x14ac:dyDescent="0.25">
      <c r="B341" s="19" t="s">
        <v>356</v>
      </c>
      <c r="J341" s="19">
        <v>21.6</v>
      </c>
      <c r="K341" s="19">
        <v>1</v>
      </c>
      <c r="L341" s="19">
        <v>-7.88</v>
      </c>
      <c r="O341" s="88"/>
      <c r="Q341" s="87">
        <f t="shared" si="6"/>
        <v>13.720000000000002</v>
      </c>
    </row>
    <row r="342" spans="2:17" x14ac:dyDescent="0.25">
      <c r="O342" s="88"/>
      <c r="Q342" s="87">
        <f t="shared" si="6"/>
        <v>0</v>
      </c>
    </row>
    <row r="343" spans="2:17" x14ac:dyDescent="0.25">
      <c r="O343" s="88"/>
      <c r="Q343" s="87">
        <f t="shared" si="6"/>
        <v>0</v>
      </c>
    </row>
    <row r="344" spans="2:17" x14ac:dyDescent="0.25">
      <c r="O344" s="88"/>
      <c r="Q344" s="87">
        <f t="shared" si="6"/>
        <v>0</v>
      </c>
    </row>
    <row r="345" spans="2:17" x14ac:dyDescent="0.25">
      <c r="O345" s="88"/>
      <c r="Q345" s="87">
        <f t="shared" si="6"/>
        <v>0</v>
      </c>
    </row>
    <row r="346" spans="2:17" x14ac:dyDescent="0.25">
      <c r="O346" s="88"/>
      <c r="Q346" s="87">
        <f t="shared" si="6"/>
        <v>0</v>
      </c>
    </row>
    <row r="347" spans="2:17" x14ac:dyDescent="0.25">
      <c r="O347" s="88"/>
      <c r="Q347" s="87">
        <f t="shared" si="6"/>
        <v>0</v>
      </c>
    </row>
    <row r="348" spans="2:17" x14ac:dyDescent="0.25">
      <c r="O348" s="88"/>
      <c r="Q348" s="87">
        <f t="shared" si="6"/>
        <v>0</v>
      </c>
    </row>
    <row r="349" spans="2:17" x14ac:dyDescent="0.25">
      <c r="O349" s="88"/>
      <c r="Q349" s="87">
        <f t="shared" si="6"/>
        <v>0</v>
      </c>
    </row>
    <row r="350" spans="2:17" x14ac:dyDescent="0.25">
      <c r="O350" s="88"/>
      <c r="Q350" s="87">
        <f t="shared" si="6"/>
        <v>0</v>
      </c>
    </row>
    <row r="351" spans="2:17" x14ac:dyDescent="0.25">
      <c r="O351" s="88"/>
      <c r="Q351" s="87">
        <f t="shared" si="6"/>
        <v>0</v>
      </c>
    </row>
    <row r="352" spans="2:17" x14ac:dyDescent="0.25">
      <c r="O352" s="88"/>
      <c r="Q352" s="87">
        <f t="shared" si="6"/>
        <v>0</v>
      </c>
    </row>
    <row r="353" spans="15:17" x14ac:dyDescent="0.25">
      <c r="O353" s="88"/>
      <c r="Q353" s="87">
        <f t="shared" si="6"/>
        <v>0</v>
      </c>
    </row>
    <row r="354" spans="15:17" x14ac:dyDescent="0.25">
      <c r="O354" s="88"/>
      <c r="Q354" s="87">
        <f t="shared" si="6"/>
        <v>0</v>
      </c>
    </row>
    <row r="355" spans="15:17" x14ac:dyDescent="0.25">
      <c r="O355" s="88"/>
      <c r="Q355" s="87">
        <f t="shared" si="6"/>
        <v>0</v>
      </c>
    </row>
    <row r="356" spans="15:17" x14ac:dyDescent="0.25">
      <c r="O356" s="88"/>
      <c r="Q356" s="87">
        <f t="shared" si="6"/>
        <v>0</v>
      </c>
    </row>
    <row r="357" spans="15:17" x14ac:dyDescent="0.25">
      <c r="O357" s="88"/>
      <c r="Q357" s="87">
        <f t="shared" si="6"/>
        <v>0</v>
      </c>
    </row>
    <row r="358" spans="15:17" x14ac:dyDescent="0.25">
      <c r="O358" s="88"/>
      <c r="Q358" s="87">
        <f t="shared" si="6"/>
        <v>0</v>
      </c>
    </row>
    <row r="359" spans="15:17" x14ac:dyDescent="0.25">
      <c r="O359" s="88"/>
      <c r="Q359" s="87">
        <f t="shared" si="6"/>
        <v>0</v>
      </c>
    </row>
    <row r="360" spans="15:17" x14ac:dyDescent="0.25">
      <c r="O360" s="88"/>
      <c r="Q360" s="87">
        <f t="shared" si="6"/>
        <v>0</v>
      </c>
    </row>
    <row r="361" spans="15:17" x14ac:dyDescent="0.25">
      <c r="O361" s="88"/>
      <c r="Q361" s="87">
        <f t="shared" si="6"/>
        <v>0</v>
      </c>
    </row>
    <row r="362" spans="15:17" x14ac:dyDescent="0.25">
      <c r="O362" s="88"/>
      <c r="Q362" s="87">
        <f t="shared" si="6"/>
        <v>0</v>
      </c>
    </row>
    <row r="363" spans="15:17" x14ac:dyDescent="0.25">
      <c r="O363" s="88"/>
      <c r="Q363" s="87">
        <f t="shared" si="6"/>
        <v>0</v>
      </c>
    </row>
    <row r="364" spans="15:17" x14ac:dyDescent="0.25">
      <c r="O364" s="88"/>
      <c r="Q364" s="87">
        <f t="shared" si="6"/>
        <v>0</v>
      </c>
    </row>
    <row r="365" spans="15:17" x14ac:dyDescent="0.25">
      <c r="O365" s="88"/>
      <c r="Q365" s="87">
        <f t="shared" si="6"/>
        <v>0</v>
      </c>
    </row>
    <row r="366" spans="15:17" x14ac:dyDescent="0.25">
      <c r="O366" s="88"/>
      <c r="Q366" s="87">
        <f t="shared" si="6"/>
        <v>0</v>
      </c>
    </row>
    <row r="367" spans="15:17" x14ac:dyDescent="0.25">
      <c r="O367" s="88"/>
      <c r="Q367" s="87">
        <f t="shared" si="6"/>
        <v>0</v>
      </c>
    </row>
    <row r="368" spans="15:17" x14ac:dyDescent="0.25">
      <c r="O368" s="88"/>
      <c r="Q368" s="87">
        <f t="shared" si="6"/>
        <v>0</v>
      </c>
    </row>
    <row r="369" spans="15:17" x14ac:dyDescent="0.25">
      <c r="O369" s="88"/>
      <c r="Q369" s="87">
        <f t="shared" si="6"/>
        <v>0</v>
      </c>
    </row>
    <row r="370" spans="15:17" x14ac:dyDescent="0.25">
      <c r="O370" s="88"/>
      <c r="Q370" s="87">
        <f t="shared" si="6"/>
        <v>0</v>
      </c>
    </row>
    <row r="371" spans="15:17" x14ac:dyDescent="0.25">
      <c r="O371" s="88"/>
      <c r="Q371" s="87">
        <f t="shared" si="6"/>
        <v>0</v>
      </c>
    </row>
    <row r="372" spans="15:17" x14ac:dyDescent="0.25">
      <c r="O372" s="88"/>
      <c r="Q372" s="87">
        <f t="shared" si="6"/>
        <v>0</v>
      </c>
    </row>
    <row r="373" spans="15:17" x14ac:dyDescent="0.25">
      <c r="O373" s="88"/>
      <c r="Q373" s="87">
        <f t="shared" si="6"/>
        <v>0</v>
      </c>
    </row>
    <row r="374" spans="15:17" x14ac:dyDescent="0.25">
      <c r="O374" s="88"/>
      <c r="Q374" s="87">
        <f t="shared" si="6"/>
        <v>0</v>
      </c>
    </row>
    <row r="375" spans="15:17" x14ac:dyDescent="0.25">
      <c r="O375" s="88"/>
      <c r="Q375" s="87">
        <f t="shared" si="6"/>
        <v>0</v>
      </c>
    </row>
    <row r="376" spans="15:17" x14ac:dyDescent="0.25">
      <c r="O376" s="88"/>
      <c r="Q376" s="87">
        <f t="shared" si="6"/>
        <v>0</v>
      </c>
    </row>
    <row r="377" spans="15:17" x14ac:dyDescent="0.25">
      <c r="O377" s="88"/>
      <c r="Q377" s="87">
        <f t="shared" si="6"/>
        <v>0</v>
      </c>
    </row>
    <row r="378" spans="15:17" x14ac:dyDescent="0.25">
      <c r="O378" s="88"/>
      <c r="Q378" s="87">
        <f t="shared" si="6"/>
        <v>0</v>
      </c>
    </row>
    <row r="379" spans="15:17" x14ac:dyDescent="0.25">
      <c r="O379" s="88"/>
      <c r="Q379" s="87">
        <f t="shared" si="6"/>
        <v>0</v>
      </c>
    </row>
    <row r="380" spans="15:17" x14ac:dyDescent="0.25">
      <c r="O380" s="88"/>
      <c r="Q380" s="87">
        <f t="shared" si="6"/>
        <v>0</v>
      </c>
    </row>
    <row r="381" spans="15:17" x14ac:dyDescent="0.25">
      <c r="O381" s="88"/>
      <c r="Q381" s="87">
        <f t="shared" si="6"/>
        <v>0</v>
      </c>
    </row>
    <row r="382" spans="15:17" x14ac:dyDescent="0.25">
      <c r="O382" s="88"/>
      <c r="Q382" s="87">
        <f t="shared" si="6"/>
        <v>0</v>
      </c>
    </row>
    <row r="383" spans="15:17" x14ac:dyDescent="0.25">
      <c r="O383" s="88"/>
      <c r="Q383" s="87">
        <f t="shared" si="6"/>
        <v>0</v>
      </c>
    </row>
    <row r="384" spans="15:17" x14ac:dyDescent="0.25">
      <c r="O384" s="88"/>
      <c r="Q384" s="87">
        <f t="shared" si="6"/>
        <v>0</v>
      </c>
    </row>
    <row r="385" spans="15:17" x14ac:dyDescent="0.25">
      <c r="O385" s="88"/>
      <c r="Q385" s="87">
        <f t="shared" si="6"/>
        <v>0</v>
      </c>
    </row>
    <row r="386" spans="15:17" x14ac:dyDescent="0.25">
      <c r="O386" s="88"/>
      <c r="Q386" s="87">
        <f t="shared" si="6"/>
        <v>0</v>
      </c>
    </row>
    <row r="387" spans="15:17" x14ac:dyDescent="0.25">
      <c r="O387" s="88"/>
      <c r="Q387" s="87">
        <f t="shared" si="6"/>
        <v>0</v>
      </c>
    </row>
    <row r="388" spans="15:17" x14ac:dyDescent="0.25">
      <c r="O388" s="88"/>
      <c r="Q388" s="87">
        <f t="shared" si="6"/>
        <v>0</v>
      </c>
    </row>
    <row r="389" spans="15:17" x14ac:dyDescent="0.25">
      <c r="O389" s="88"/>
      <c r="Q389" s="87">
        <f t="shared" si="6"/>
        <v>0</v>
      </c>
    </row>
    <row r="390" spans="15:17" x14ac:dyDescent="0.25">
      <c r="O390" s="88"/>
      <c r="Q390" s="87">
        <f t="shared" si="6"/>
        <v>0</v>
      </c>
    </row>
    <row r="391" spans="15:17" x14ac:dyDescent="0.25">
      <c r="O391" s="88"/>
      <c r="Q391" s="87">
        <f t="shared" ref="Q391:Q415" si="7">J391+L391</f>
        <v>0</v>
      </c>
    </row>
    <row r="392" spans="15:17" x14ac:dyDescent="0.25">
      <c r="O392" s="88"/>
      <c r="Q392" s="87">
        <f t="shared" si="7"/>
        <v>0</v>
      </c>
    </row>
    <row r="393" spans="15:17" x14ac:dyDescent="0.25">
      <c r="O393" s="88"/>
      <c r="Q393" s="87">
        <f t="shared" si="7"/>
        <v>0</v>
      </c>
    </row>
    <row r="394" spans="15:17" x14ac:dyDescent="0.25">
      <c r="O394" s="88"/>
      <c r="Q394" s="87">
        <f t="shared" si="7"/>
        <v>0</v>
      </c>
    </row>
    <row r="395" spans="15:17" x14ac:dyDescent="0.25">
      <c r="O395" s="88"/>
      <c r="Q395" s="87">
        <f t="shared" si="7"/>
        <v>0</v>
      </c>
    </row>
    <row r="396" spans="15:17" x14ac:dyDescent="0.25">
      <c r="O396" s="88"/>
      <c r="Q396" s="87">
        <f t="shared" si="7"/>
        <v>0</v>
      </c>
    </row>
    <row r="397" spans="15:17" x14ac:dyDescent="0.25">
      <c r="O397" s="88"/>
      <c r="Q397" s="87">
        <f t="shared" si="7"/>
        <v>0</v>
      </c>
    </row>
    <row r="398" spans="15:17" x14ac:dyDescent="0.25">
      <c r="O398" s="88"/>
      <c r="Q398" s="87">
        <f t="shared" si="7"/>
        <v>0</v>
      </c>
    </row>
    <row r="399" spans="15:17" x14ac:dyDescent="0.25">
      <c r="O399" s="88"/>
      <c r="Q399" s="87">
        <f t="shared" si="7"/>
        <v>0</v>
      </c>
    </row>
    <row r="400" spans="15:17" x14ac:dyDescent="0.25">
      <c r="O400" s="88"/>
      <c r="Q400" s="87">
        <f t="shared" si="7"/>
        <v>0</v>
      </c>
    </row>
    <row r="401" spans="15:17" x14ac:dyDescent="0.25">
      <c r="O401" s="88"/>
      <c r="Q401" s="87">
        <f t="shared" si="7"/>
        <v>0</v>
      </c>
    </row>
    <row r="402" spans="15:17" x14ac:dyDescent="0.25">
      <c r="O402" s="88"/>
      <c r="Q402" s="87">
        <f t="shared" si="7"/>
        <v>0</v>
      </c>
    </row>
    <row r="403" spans="15:17" x14ac:dyDescent="0.25">
      <c r="O403" s="88"/>
      <c r="Q403" s="87">
        <f t="shared" si="7"/>
        <v>0</v>
      </c>
    </row>
    <row r="404" spans="15:17" x14ac:dyDescent="0.25">
      <c r="O404" s="88"/>
      <c r="Q404" s="87">
        <f t="shared" si="7"/>
        <v>0</v>
      </c>
    </row>
    <row r="405" spans="15:17" x14ac:dyDescent="0.25">
      <c r="O405" s="88"/>
      <c r="Q405" s="87">
        <f t="shared" si="7"/>
        <v>0</v>
      </c>
    </row>
    <row r="406" spans="15:17" x14ac:dyDescent="0.25">
      <c r="O406" s="88"/>
      <c r="Q406" s="87">
        <f t="shared" si="7"/>
        <v>0</v>
      </c>
    </row>
    <row r="407" spans="15:17" x14ac:dyDescent="0.25">
      <c r="O407" s="88"/>
      <c r="Q407" s="87">
        <f t="shared" si="7"/>
        <v>0</v>
      </c>
    </row>
    <row r="408" spans="15:17" x14ac:dyDescent="0.25">
      <c r="O408" s="88"/>
      <c r="Q408" s="87">
        <f t="shared" si="7"/>
        <v>0</v>
      </c>
    </row>
    <row r="409" spans="15:17" x14ac:dyDescent="0.25">
      <c r="O409" s="88"/>
      <c r="Q409" s="87">
        <f t="shared" si="7"/>
        <v>0</v>
      </c>
    </row>
    <row r="410" spans="15:17" x14ac:dyDescent="0.25">
      <c r="O410" s="88"/>
      <c r="Q410" s="87">
        <f t="shared" si="7"/>
        <v>0</v>
      </c>
    </row>
    <row r="411" spans="15:17" x14ac:dyDescent="0.25">
      <c r="O411" s="88"/>
      <c r="Q411" s="87">
        <f t="shared" si="7"/>
        <v>0</v>
      </c>
    </row>
    <row r="412" spans="15:17" x14ac:dyDescent="0.25">
      <c r="O412" s="88"/>
      <c r="Q412" s="87">
        <f t="shared" si="7"/>
        <v>0</v>
      </c>
    </row>
    <row r="413" spans="15:17" x14ac:dyDescent="0.25">
      <c r="O413" s="88"/>
      <c r="Q413" s="87">
        <f t="shared" si="7"/>
        <v>0</v>
      </c>
    </row>
    <row r="414" spans="15:17" x14ac:dyDescent="0.25">
      <c r="O414" s="88"/>
      <c r="Q414" s="87">
        <f t="shared" si="7"/>
        <v>0</v>
      </c>
    </row>
    <row r="415" spans="15:17" x14ac:dyDescent="0.25">
      <c r="O415" s="88"/>
      <c r="Q415" s="87">
        <f t="shared" si="7"/>
        <v>0</v>
      </c>
    </row>
  </sheetData>
  <mergeCells count="16">
    <mergeCell ref="M1:M2"/>
    <mergeCell ref="N1:N2"/>
    <mergeCell ref="Q1:Q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conditionalFormatting sqref="K1:K1048576 I1:I1048576 N3:O1048576 N2">
    <cfRule type="cellIs" dxfId="169" priority="4" operator="equal">
      <formula>0</formula>
    </cfRule>
  </conditionalFormatting>
  <conditionalFormatting sqref="A1:K1048576 P2 M3:Q1048576 M1:N2">
    <cfRule type="cellIs" dxfId="168" priority="3" operator="lessThan">
      <formula>0</formula>
    </cfRule>
  </conditionalFormatting>
  <conditionalFormatting sqref="N1">
    <cfRule type="cellIs" dxfId="167" priority="2" operator="equal">
      <formula>0</formula>
    </cfRule>
  </conditionalFormatting>
  <conditionalFormatting sqref="P1:Q1">
    <cfRule type="cellIs" dxfId="166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260"/>
  <sheetViews>
    <sheetView workbookViewId="0">
      <selection activeCell="F10" sqref="F10"/>
    </sheetView>
  </sheetViews>
  <sheetFormatPr defaultRowHeight="15" x14ac:dyDescent="0.25"/>
  <cols>
    <col min="1" max="4" width="11.85546875" style="19" customWidth="1"/>
    <col min="5" max="5" width="27.5703125" style="19" customWidth="1"/>
    <col min="6" max="6" width="13" style="19" customWidth="1"/>
    <col min="7" max="7" width="14.5703125" style="19" customWidth="1"/>
    <col min="8" max="8" width="9.140625" style="19"/>
    <col min="9" max="9" width="9.140625" style="87"/>
    <col min="10" max="13" width="9.140625" style="19"/>
    <col min="14" max="15" width="9.140625" style="87"/>
    <col min="16" max="16" width="9.140625" style="19"/>
    <col min="17" max="17" width="9.140625" style="87"/>
  </cols>
  <sheetData>
    <row r="1" spans="1:17" x14ac:dyDescent="0.25">
      <c r="A1" s="109" t="s">
        <v>371</v>
      </c>
      <c r="B1" s="109" t="s">
        <v>372</v>
      </c>
      <c r="C1" s="109" t="s">
        <v>373</v>
      </c>
      <c r="D1" s="109" t="s">
        <v>374</v>
      </c>
      <c r="E1" s="109" t="s">
        <v>375</v>
      </c>
      <c r="F1" s="108" t="s">
        <v>376</v>
      </c>
      <c r="G1" s="108" t="s">
        <v>377</v>
      </c>
      <c r="H1" s="113" t="s">
        <v>378</v>
      </c>
      <c r="I1" s="111" t="s">
        <v>379</v>
      </c>
      <c r="J1" s="114" t="s">
        <v>380</v>
      </c>
      <c r="K1" s="115" t="s">
        <v>368</v>
      </c>
      <c r="L1" s="115" t="s">
        <v>369</v>
      </c>
      <c r="M1" s="110" t="s">
        <v>366</v>
      </c>
      <c r="N1" s="111" t="s">
        <v>368</v>
      </c>
      <c r="O1" s="111" t="s">
        <v>382</v>
      </c>
      <c r="Q1" s="111" t="s">
        <v>383</v>
      </c>
    </row>
    <row r="2" spans="1:17" x14ac:dyDescent="0.25">
      <c r="A2" s="109"/>
      <c r="B2" s="109"/>
      <c r="C2" s="109"/>
      <c r="D2" s="109"/>
      <c r="E2" s="109"/>
      <c r="F2" s="108"/>
      <c r="G2" s="108"/>
      <c r="H2" s="113"/>
      <c r="I2" s="112"/>
      <c r="J2" s="114"/>
      <c r="K2" s="115"/>
      <c r="L2" s="115"/>
      <c r="M2" s="110"/>
      <c r="N2" s="112"/>
      <c r="O2" s="112"/>
      <c r="Q2" s="112"/>
    </row>
    <row r="3" spans="1:17" x14ac:dyDescent="0.25">
      <c r="B3" s="19" t="s">
        <v>21</v>
      </c>
      <c r="J3" s="19">
        <v>36.450000000000003</v>
      </c>
      <c r="K3" s="19">
        <v>1</v>
      </c>
      <c r="L3" s="19">
        <v>-0.6</v>
      </c>
      <c r="O3" s="89"/>
      <c r="Q3" s="87">
        <f t="shared" ref="Q3:Q6" si="0">J3+L3</f>
        <v>35.85</v>
      </c>
    </row>
    <row r="4" spans="1:17" x14ac:dyDescent="0.25">
      <c r="B4" s="19" t="s">
        <v>19</v>
      </c>
      <c r="J4" s="19">
        <v>15.12</v>
      </c>
      <c r="K4" s="19">
        <v>1</v>
      </c>
      <c r="L4" s="19">
        <v>-1.01</v>
      </c>
      <c r="O4" s="89"/>
      <c r="Q4" s="87">
        <f t="shared" si="0"/>
        <v>14.11</v>
      </c>
    </row>
    <row r="5" spans="1:17" x14ac:dyDescent="0.25">
      <c r="B5" s="19" t="s">
        <v>22</v>
      </c>
      <c r="J5" s="19">
        <v>34.43</v>
      </c>
      <c r="K5" s="19">
        <v>1</v>
      </c>
      <c r="L5" s="19">
        <v>-2.2999999999999998</v>
      </c>
      <c r="O5" s="89"/>
      <c r="Q5" s="87">
        <f t="shared" si="0"/>
        <v>32.130000000000003</v>
      </c>
    </row>
    <row r="6" spans="1:17" x14ac:dyDescent="0.25">
      <c r="B6" s="19" t="s">
        <v>23</v>
      </c>
      <c r="J6" s="19">
        <v>54</v>
      </c>
      <c r="K6" s="19">
        <v>1</v>
      </c>
      <c r="L6" s="19">
        <v>-3.6</v>
      </c>
      <c r="O6" s="89"/>
      <c r="Q6" s="87">
        <f t="shared" si="0"/>
        <v>50.4</v>
      </c>
    </row>
    <row r="7" spans="1:17" x14ac:dyDescent="0.25">
      <c r="B7" s="19" t="s">
        <v>20</v>
      </c>
      <c r="J7" s="19">
        <v>19.850000000000001</v>
      </c>
      <c r="K7" s="19">
        <v>1</v>
      </c>
      <c r="L7" s="19">
        <v>-0.14000000000000001</v>
      </c>
      <c r="O7" s="89"/>
      <c r="Q7" s="87">
        <f t="shared" ref="Q7:Q70" si="1">J7+L7</f>
        <v>19.71</v>
      </c>
    </row>
    <row r="8" spans="1:17" x14ac:dyDescent="0.25">
      <c r="B8" s="19" t="s">
        <v>18</v>
      </c>
      <c r="J8" s="19">
        <v>8.98</v>
      </c>
      <c r="K8" s="19">
        <v>1</v>
      </c>
      <c r="L8" s="19">
        <v>-0.47</v>
      </c>
      <c r="O8" s="89"/>
      <c r="Q8" s="87">
        <f t="shared" si="1"/>
        <v>8.51</v>
      </c>
    </row>
    <row r="9" spans="1:17" x14ac:dyDescent="0.25">
      <c r="B9" s="19" t="s">
        <v>25</v>
      </c>
      <c r="J9" s="19">
        <v>17.55</v>
      </c>
      <c r="K9" s="19">
        <v>1</v>
      </c>
      <c r="L9" s="19">
        <v>-1.93</v>
      </c>
      <c r="O9" s="89"/>
      <c r="Q9" s="87">
        <f t="shared" si="1"/>
        <v>15.620000000000001</v>
      </c>
    </row>
    <row r="10" spans="1:17" x14ac:dyDescent="0.25">
      <c r="B10" s="19" t="s">
        <v>26</v>
      </c>
      <c r="J10" s="19">
        <v>3.78</v>
      </c>
      <c r="K10" s="19">
        <v>1</v>
      </c>
      <c r="L10" s="19">
        <v>-0.38</v>
      </c>
      <c r="O10" s="89"/>
      <c r="Q10" s="87">
        <f t="shared" si="1"/>
        <v>3.4</v>
      </c>
    </row>
    <row r="11" spans="1:17" x14ac:dyDescent="0.25">
      <c r="B11" s="19" t="s">
        <v>27</v>
      </c>
      <c r="J11" s="19">
        <v>8.7799999999999994</v>
      </c>
      <c r="K11" s="19">
        <v>1</v>
      </c>
      <c r="L11" s="19">
        <v>-0.9</v>
      </c>
      <c r="O11" s="89"/>
      <c r="Q11" s="87">
        <f t="shared" si="1"/>
        <v>7.879999999999999</v>
      </c>
    </row>
    <row r="12" spans="1:17" x14ac:dyDescent="0.25">
      <c r="B12" s="19" t="s">
        <v>24</v>
      </c>
      <c r="J12" s="19">
        <v>4.59</v>
      </c>
      <c r="K12" s="19">
        <v>1</v>
      </c>
      <c r="L12" s="19">
        <v>-0.43</v>
      </c>
      <c r="O12" s="89"/>
      <c r="Q12" s="87">
        <f t="shared" si="1"/>
        <v>4.16</v>
      </c>
    </row>
    <row r="13" spans="1:17" x14ac:dyDescent="0.25">
      <c r="B13" s="19" t="s">
        <v>28</v>
      </c>
      <c r="J13" s="19">
        <v>4.32</v>
      </c>
      <c r="K13" s="19">
        <v>1</v>
      </c>
      <c r="L13" s="19">
        <v>-0.41</v>
      </c>
      <c r="O13" s="89"/>
      <c r="Q13" s="87">
        <f t="shared" si="1"/>
        <v>3.91</v>
      </c>
    </row>
    <row r="14" spans="1:17" x14ac:dyDescent="0.25">
      <c r="B14" s="19" t="s">
        <v>29</v>
      </c>
      <c r="J14" s="19">
        <v>17.55</v>
      </c>
      <c r="K14" s="19">
        <v>1</v>
      </c>
      <c r="L14" s="19">
        <v>-2.7</v>
      </c>
      <c r="O14" s="89"/>
      <c r="Q14" s="87">
        <f t="shared" si="1"/>
        <v>14.850000000000001</v>
      </c>
    </row>
    <row r="15" spans="1:17" x14ac:dyDescent="0.25">
      <c r="B15" s="19" t="s">
        <v>30</v>
      </c>
      <c r="J15" s="19">
        <v>8.7799999999999994</v>
      </c>
      <c r="K15" s="19">
        <v>1</v>
      </c>
      <c r="L15" s="19">
        <v>-0.84</v>
      </c>
      <c r="O15" s="89"/>
      <c r="Q15" s="87">
        <f t="shared" si="1"/>
        <v>7.9399999999999995</v>
      </c>
    </row>
    <row r="16" spans="1:17" x14ac:dyDescent="0.25">
      <c r="B16" s="19" t="s">
        <v>31</v>
      </c>
      <c r="J16" s="19">
        <v>3.44</v>
      </c>
      <c r="K16" s="19">
        <v>1</v>
      </c>
      <c r="L16" s="19">
        <v>-0.42</v>
      </c>
      <c r="O16" s="89"/>
      <c r="Q16" s="87">
        <f t="shared" si="1"/>
        <v>3.02</v>
      </c>
    </row>
    <row r="17" spans="2:17" x14ac:dyDescent="0.25">
      <c r="B17" s="19" t="s">
        <v>32</v>
      </c>
      <c r="J17" s="19">
        <v>35.1</v>
      </c>
      <c r="K17" s="19">
        <v>1</v>
      </c>
      <c r="L17" s="19">
        <v>-7.44</v>
      </c>
      <c r="O17" s="89"/>
      <c r="Q17" s="87">
        <f t="shared" si="1"/>
        <v>27.66</v>
      </c>
    </row>
    <row r="18" spans="2:17" x14ac:dyDescent="0.25">
      <c r="B18" s="19" t="s">
        <v>33</v>
      </c>
      <c r="J18" s="19">
        <v>17.55</v>
      </c>
      <c r="K18" s="19">
        <v>1</v>
      </c>
      <c r="L18" s="19">
        <v>-1.93</v>
      </c>
      <c r="O18" s="89"/>
      <c r="Q18" s="87">
        <f t="shared" si="1"/>
        <v>15.620000000000001</v>
      </c>
    </row>
    <row r="19" spans="2:17" x14ac:dyDescent="0.25">
      <c r="B19" s="19" t="s">
        <v>34</v>
      </c>
      <c r="J19" s="19">
        <v>8.7799999999999994</v>
      </c>
      <c r="K19" s="19">
        <v>1</v>
      </c>
      <c r="L19" s="19">
        <v>-0.9</v>
      </c>
      <c r="O19" s="89"/>
      <c r="Q19" s="87">
        <f t="shared" si="1"/>
        <v>7.879999999999999</v>
      </c>
    </row>
    <row r="20" spans="2:17" x14ac:dyDescent="0.25">
      <c r="B20" s="19" t="s">
        <v>35</v>
      </c>
      <c r="J20" s="19">
        <v>35.1</v>
      </c>
      <c r="K20" s="19">
        <v>1</v>
      </c>
      <c r="L20" s="19">
        <v>-6.42</v>
      </c>
      <c r="O20" s="89"/>
      <c r="Q20" s="87">
        <f t="shared" si="1"/>
        <v>28.68</v>
      </c>
    </row>
    <row r="21" spans="2:17" x14ac:dyDescent="0.25">
      <c r="B21" s="19" t="s">
        <v>37</v>
      </c>
      <c r="J21" s="19">
        <v>122.4</v>
      </c>
      <c r="K21" s="19">
        <v>1</v>
      </c>
      <c r="L21" s="19">
        <v>-8.1</v>
      </c>
      <c r="O21" s="89"/>
      <c r="Q21" s="87">
        <f t="shared" si="1"/>
        <v>114.30000000000001</v>
      </c>
    </row>
    <row r="22" spans="2:17" x14ac:dyDescent="0.25">
      <c r="B22" s="19" t="s">
        <v>36</v>
      </c>
      <c r="J22" s="19">
        <v>102</v>
      </c>
      <c r="K22" s="19">
        <v>1</v>
      </c>
      <c r="L22" s="19">
        <v>-6.75</v>
      </c>
      <c r="O22" s="89"/>
      <c r="Q22" s="87">
        <f t="shared" si="1"/>
        <v>95.25</v>
      </c>
    </row>
    <row r="23" spans="2:17" x14ac:dyDescent="0.25">
      <c r="B23" s="19" t="s">
        <v>38</v>
      </c>
      <c r="J23" s="19">
        <v>3.78</v>
      </c>
      <c r="K23" s="19">
        <v>1</v>
      </c>
      <c r="L23" s="19">
        <v>-0.25</v>
      </c>
      <c r="O23" s="89"/>
      <c r="Q23" s="87">
        <f t="shared" si="1"/>
        <v>3.53</v>
      </c>
    </row>
    <row r="24" spans="2:17" x14ac:dyDescent="0.25">
      <c r="B24" s="19" t="s">
        <v>39</v>
      </c>
      <c r="J24" s="19">
        <v>5.13</v>
      </c>
      <c r="K24" s="19">
        <v>1</v>
      </c>
      <c r="L24" s="19">
        <v>-0.59</v>
      </c>
      <c r="O24" s="89"/>
      <c r="Q24" s="87">
        <f t="shared" si="1"/>
        <v>4.54</v>
      </c>
    </row>
    <row r="25" spans="2:17" x14ac:dyDescent="0.25">
      <c r="B25" s="19" t="s">
        <v>40</v>
      </c>
      <c r="J25" s="19">
        <v>83.7</v>
      </c>
      <c r="K25" s="19">
        <v>1</v>
      </c>
      <c r="L25" s="19">
        <v>-22.24</v>
      </c>
      <c r="O25" s="89"/>
      <c r="Q25" s="87">
        <f t="shared" si="1"/>
        <v>61.460000000000008</v>
      </c>
    </row>
    <row r="26" spans="2:17" x14ac:dyDescent="0.25">
      <c r="B26" s="19" t="s">
        <v>41</v>
      </c>
      <c r="J26" s="19">
        <v>155.25</v>
      </c>
      <c r="K26" s="19">
        <v>1</v>
      </c>
      <c r="L26" s="19">
        <v>-52.81</v>
      </c>
      <c r="O26" s="89"/>
      <c r="Q26" s="87">
        <f t="shared" si="1"/>
        <v>102.44</v>
      </c>
    </row>
    <row r="27" spans="2:17" x14ac:dyDescent="0.25">
      <c r="B27" s="19" t="s">
        <v>42</v>
      </c>
      <c r="J27" s="19">
        <v>17.55</v>
      </c>
      <c r="K27" s="19">
        <v>1</v>
      </c>
      <c r="L27" s="19">
        <v>-2.1800000000000002</v>
      </c>
      <c r="O27" s="89"/>
      <c r="Q27" s="87">
        <f t="shared" si="1"/>
        <v>15.370000000000001</v>
      </c>
    </row>
    <row r="28" spans="2:17" x14ac:dyDescent="0.25">
      <c r="B28" s="19" t="s">
        <v>44</v>
      </c>
      <c r="J28" s="19">
        <v>681.75</v>
      </c>
      <c r="K28" s="19">
        <v>1</v>
      </c>
      <c r="L28" s="19">
        <v>-45.45</v>
      </c>
      <c r="O28" s="89"/>
      <c r="Q28" s="87">
        <f t="shared" si="1"/>
        <v>636.29999999999995</v>
      </c>
    </row>
    <row r="29" spans="2:17" x14ac:dyDescent="0.25">
      <c r="B29" s="19" t="s">
        <v>43</v>
      </c>
      <c r="J29" s="19">
        <v>290.25</v>
      </c>
      <c r="K29" s="19">
        <v>1</v>
      </c>
      <c r="L29" s="19">
        <v>-19.350000000000001</v>
      </c>
      <c r="O29" s="89"/>
      <c r="Q29" s="87">
        <f t="shared" si="1"/>
        <v>270.89999999999998</v>
      </c>
    </row>
    <row r="30" spans="2:17" x14ac:dyDescent="0.25">
      <c r="B30" s="19" t="s">
        <v>49</v>
      </c>
      <c r="J30" s="19">
        <v>4.59</v>
      </c>
      <c r="K30" s="19">
        <v>1</v>
      </c>
      <c r="L30" s="19">
        <v>-0.43</v>
      </c>
      <c r="O30" s="89"/>
      <c r="Q30" s="87">
        <f t="shared" si="1"/>
        <v>4.16</v>
      </c>
    </row>
    <row r="31" spans="2:17" x14ac:dyDescent="0.25">
      <c r="B31" s="19" t="s">
        <v>48</v>
      </c>
      <c r="J31" s="19">
        <v>3.78</v>
      </c>
      <c r="K31" s="19">
        <v>1</v>
      </c>
      <c r="L31" s="19">
        <v>-0.38</v>
      </c>
      <c r="O31" s="89"/>
      <c r="Q31" s="87">
        <f t="shared" si="1"/>
        <v>3.4</v>
      </c>
    </row>
    <row r="32" spans="2:17" x14ac:dyDescent="0.25">
      <c r="B32" s="19" t="s">
        <v>47</v>
      </c>
      <c r="J32" s="19">
        <v>35.1</v>
      </c>
      <c r="K32" s="19">
        <v>1</v>
      </c>
      <c r="L32" s="19">
        <v>-3.6</v>
      </c>
      <c r="O32" s="89"/>
      <c r="Q32" s="87">
        <f t="shared" si="1"/>
        <v>31.5</v>
      </c>
    </row>
    <row r="33" spans="2:17" x14ac:dyDescent="0.25">
      <c r="B33" s="19" t="s">
        <v>45</v>
      </c>
      <c r="J33" s="19">
        <v>8.7799999999999994</v>
      </c>
      <c r="K33" s="19">
        <v>1</v>
      </c>
      <c r="L33" s="19">
        <v>-0.9</v>
      </c>
      <c r="O33" s="89"/>
      <c r="Q33" s="87">
        <f t="shared" si="1"/>
        <v>7.879999999999999</v>
      </c>
    </row>
    <row r="34" spans="2:17" x14ac:dyDescent="0.25">
      <c r="B34" s="19" t="s">
        <v>46</v>
      </c>
      <c r="J34" s="19">
        <v>17.55</v>
      </c>
      <c r="K34" s="19">
        <v>1</v>
      </c>
      <c r="L34" s="19">
        <v>-1.93</v>
      </c>
      <c r="O34" s="89"/>
      <c r="Q34" s="87">
        <f t="shared" si="1"/>
        <v>15.620000000000001</v>
      </c>
    </row>
    <row r="35" spans="2:17" x14ac:dyDescent="0.25">
      <c r="B35" s="19" t="s">
        <v>50</v>
      </c>
      <c r="J35" s="19">
        <v>12.83</v>
      </c>
      <c r="K35" s="19">
        <v>1</v>
      </c>
      <c r="L35" s="19">
        <v>-0.86</v>
      </c>
      <c r="O35" s="89"/>
      <c r="Q35" s="87">
        <f t="shared" si="1"/>
        <v>11.97</v>
      </c>
    </row>
    <row r="36" spans="2:17" x14ac:dyDescent="0.25">
      <c r="B36" s="19" t="s">
        <v>52</v>
      </c>
      <c r="J36" s="19">
        <v>32.94</v>
      </c>
      <c r="K36" s="19">
        <v>1</v>
      </c>
      <c r="L36" s="19">
        <v>-2.2000000000000002</v>
      </c>
      <c r="O36" s="89"/>
      <c r="Q36" s="87">
        <f t="shared" si="1"/>
        <v>30.74</v>
      </c>
    </row>
    <row r="37" spans="2:17" x14ac:dyDescent="0.25">
      <c r="B37" s="19" t="s">
        <v>51</v>
      </c>
      <c r="J37" s="19">
        <v>17.14</v>
      </c>
      <c r="K37" s="19">
        <v>1</v>
      </c>
      <c r="L37" s="19">
        <v>-1.1399999999999999</v>
      </c>
      <c r="O37" s="89"/>
      <c r="Q37" s="87">
        <f t="shared" si="1"/>
        <v>16</v>
      </c>
    </row>
    <row r="38" spans="2:17" x14ac:dyDescent="0.25">
      <c r="B38" s="19" t="s">
        <v>53</v>
      </c>
      <c r="J38" s="19">
        <v>64.13</v>
      </c>
      <c r="K38" s="19">
        <v>1</v>
      </c>
      <c r="L38" s="19">
        <v>-4.28</v>
      </c>
      <c r="O38" s="89"/>
      <c r="Q38" s="87">
        <f t="shared" si="1"/>
        <v>59.849999999999994</v>
      </c>
    </row>
    <row r="39" spans="2:17" x14ac:dyDescent="0.25">
      <c r="B39" s="19" t="s">
        <v>55</v>
      </c>
      <c r="J39" s="19">
        <v>10.4</v>
      </c>
      <c r="K39" s="19">
        <v>1</v>
      </c>
      <c r="L39" s="19">
        <v>-1.32</v>
      </c>
      <c r="O39" s="89"/>
      <c r="Q39" s="87">
        <f t="shared" si="1"/>
        <v>9.08</v>
      </c>
    </row>
    <row r="40" spans="2:17" x14ac:dyDescent="0.25">
      <c r="B40" s="19" t="s">
        <v>54</v>
      </c>
      <c r="J40" s="19">
        <v>6.75</v>
      </c>
      <c r="K40" s="19">
        <v>1</v>
      </c>
      <c r="L40" s="19">
        <v>-0.7</v>
      </c>
      <c r="O40" s="89"/>
      <c r="Q40" s="87">
        <f t="shared" si="1"/>
        <v>6.05</v>
      </c>
    </row>
    <row r="41" spans="2:17" x14ac:dyDescent="0.25">
      <c r="B41" s="19" t="s">
        <v>57</v>
      </c>
      <c r="J41" s="19">
        <v>47.26</v>
      </c>
      <c r="K41" s="19">
        <v>1</v>
      </c>
      <c r="L41" s="19">
        <v>-5.04</v>
      </c>
      <c r="O41" s="89"/>
      <c r="Q41" s="87">
        <f t="shared" si="1"/>
        <v>42.22</v>
      </c>
    </row>
    <row r="42" spans="2:17" x14ac:dyDescent="0.25">
      <c r="B42" s="19" t="s">
        <v>56</v>
      </c>
      <c r="J42" s="19">
        <v>18.899999999999999</v>
      </c>
      <c r="K42" s="19">
        <v>1</v>
      </c>
      <c r="L42" s="19">
        <v>-2.52</v>
      </c>
      <c r="O42" s="89"/>
      <c r="Q42" s="87">
        <f t="shared" si="1"/>
        <v>16.38</v>
      </c>
    </row>
    <row r="43" spans="2:17" x14ac:dyDescent="0.25">
      <c r="B43" s="19" t="s">
        <v>60</v>
      </c>
      <c r="J43" s="19">
        <v>17.55</v>
      </c>
      <c r="K43" s="19">
        <v>1</v>
      </c>
      <c r="L43" s="19">
        <v>-2.1800000000000002</v>
      </c>
      <c r="O43" s="89"/>
      <c r="Q43" s="87">
        <f t="shared" si="1"/>
        <v>15.370000000000001</v>
      </c>
    </row>
    <row r="44" spans="2:17" x14ac:dyDescent="0.25">
      <c r="B44" s="19" t="s">
        <v>59</v>
      </c>
      <c r="J44" s="19">
        <v>4.7300000000000004</v>
      </c>
      <c r="K44" s="19">
        <v>1</v>
      </c>
      <c r="L44" s="19">
        <v>-0.32</v>
      </c>
      <c r="O44" s="89"/>
      <c r="Q44" s="87">
        <f t="shared" si="1"/>
        <v>4.41</v>
      </c>
    </row>
    <row r="45" spans="2:17" x14ac:dyDescent="0.25">
      <c r="B45" s="19" t="s">
        <v>58</v>
      </c>
      <c r="J45" s="19">
        <v>3.37</v>
      </c>
      <c r="K45" s="19">
        <v>1</v>
      </c>
      <c r="L45" s="19">
        <v>-0.28999999999999998</v>
      </c>
      <c r="O45" s="89"/>
      <c r="Q45" s="87">
        <f t="shared" si="1"/>
        <v>3.08</v>
      </c>
    </row>
    <row r="46" spans="2:17" x14ac:dyDescent="0.25">
      <c r="B46" s="19" t="s">
        <v>61</v>
      </c>
      <c r="J46" s="19">
        <v>4.18</v>
      </c>
      <c r="K46" s="19">
        <v>1</v>
      </c>
      <c r="L46" s="19">
        <v>-0.28000000000000003</v>
      </c>
      <c r="O46" s="89"/>
      <c r="Q46" s="87">
        <f t="shared" si="1"/>
        <v>3.8999999999999995</v>
      </c>
    </row>
    <row r="47" spans="2:17" x14ac:dyDescent="0.25">
      <c r="B47" s="19" t="s">
        <v>62</v>
      </c>
      <c r="J47" s="19">
        <v>5.67</v>
      </c>
      <c r="K47" s="19">
        <v>1</v>
      </c>
      <c r="L47" s="19">
        <v>-0.38</v>
      </c>
      <c r="O47" s="89"/>
      <c r="Q47" s="87">
        <f t="shared" si="1"/>
        <v>5.29</v>
      </c>
    </row>
    <row r="48" spans="2:17" x14ac:dyDescent="0.25">
      <c r="B48" s="19" t="s">
        <v>63</v>
      </c>
      <c r="J48" s="19">
        <v>9.4499999999999993</v>
      </c>
      <c r="K48" s="19">
        <v>1</v>
      </c>
      <c r="L48" s="19">
        <v>-0.63</v>
      </c>
      <c r="O48" s="89"/>
      <c r="Q48" s="87">
        <f t="shared" si="1"/>
        <v>8.8199999999999985</v>
      </c>
    </row>
    <row r="49" spans="2:17" x14ac:dyDescent="0.25">
      <c r="B49" s="19" t="s">
        <v>64</v>
      </c>
      <c r="J49" s="19">
        <v>7.02</v>
      </c>
      <c r="K49" s="19">
        <v>1</v>
      </c>
      <c r="L49" s="19">
        <v>-0.47</v>
      </c>
      <c r="O49" s="89"/>
      <c r="Q49" s="87">
        <f t="shared" si="1"/>
        <v>6.55</v>
      </c>
    </row>
    <row r="50" spans="2:17" x14ac:dyDescent="0.25">
      <c r="B50" s="19" t="s">
        <v>65</v>
      </c>
      <c r="J50" s="19">
        <v>10.26</v>
      </c>
      <c r="K50" s="19">
        <v>1</v>
      </c>
      <c r="L50" s="19">
        <v>-0.68</v>
      </c>
      <c r="O50" s="89"/>
      <c r="Q50" s="87">
        <f t="shared" si="1"/>
        <v>9.58</v>
      </c>
    </row>
    <row r="51" spans="2:17" x14ac:dyDescent="0.25">
      <c r="B51" s="19" t="s">
        <v>66</v>
      </c>
      <c r="J51" s="19">
        <v>19.579999999999998</v>
      </c>
      <c r="K51" s="19">
        <v>1</v>
      </c>
      <c r="L51" s="19">
        <v>-1.94</v>
      </c>
      <c r="O51" s="89"/>
      <c r="Q51" s="87">
        <f t="shared" si="1"/>
        <v>17.639999999999997</v>
      </c>
    </row>
    <row r="52" spans="2:17" x14ac:dyDescent="0.25">
      <c r="B52" s="19" t="s">
        <v>67</v>
      </c>
      <c r="J52" s="19">
        <v>18.899999999999999</v>
      </c>
      <c r="K52" s="19">
        <v>1</v>
      </c>
      <c r="L52" s="19">
        <v>-1.26</v>
      </c>
      <c r="O52" s="89"/>
      <c r="Q52" s="87">
        <f t="shared" si="1"/>
        <v>17.639999999999997</v>
      </c>
    </row>
    <row r="53" spans="2:17" x14ac:dyDescent="0.25">
      <c r="B53" s="19" t="s">
        <v>68</v>
      </c>
      <c r="J53" s="19">
        <v>8.91</v>
      </c>
      <c r="K53" s="19">
        <v>1</v>
      </c>
      <c r="L53" s="19">
        <v>-0.59</v>
      </c>
      <c r="O53" s="89"/>
      <c r="Q53" s="87">
        <f t="shared" si="1"/>
        <v>8.32</v>
      </c>
    </row>
    <row r="54" spans="2:17" x14ac:dyDescent="0.25">
      <c r="B54" s="19" t="s">
        <v>69</v>
      </c>
      <c r="J54" s="19">
        <v>12.56</v>
      </c>
      <c r="K54" s="19">
        <v>1</v>
      </c>
      <c r="L54" s="19">
        <v>-0.84</v>
      </c>
      <c r="O54" s="89"/>
      <c r="Q54" s="87">
        <f t="shared" si="1"/>
        <v>11.72</v>
      </c>
    </row>
    <row r="55" spans="2:17" x14ac:dyDescent="0.25">
      <c r="B55" s="19" t="s">
        <v>70</v>
      </c>
      <c r="J55" s="19">
        <v>22.28</v>
      </c>
      <c r="K55" s="19">
        <v>1</v>
      </c>
      <c r="L55" s="19">
        <v>-1.49</v>
      </c>
      <c r="O55" s="89"/>
      <c r="Q55" s="87">
        <f t="shared" si="1"/>
        <v>20.790000000000003</v>
      </c>
    </row>
    <row r="56" spans="2:17" x14ac:dyDescent="0.25">
      <c r="B56" s="19" t="s">
        <v>73</v>
      </c>
      <c r="J56" s="19">
        <v>13.64</v>
      </c>
      <c r="K56" s="19">
        <v>1</v>
      </c>
      <c r="L56" s="19">
        <v>-1.67</v>
      </c>
      <c r="O56" s="89"/>
      <c r="Q56" s="87">
        <f t="shared" si="1"/>
        <v>11.97</v>
      </c>
    </row>
    <row r="57" spans="2:17" x14ac:dyDescent="0.25">
      <c r="B57" s="19" t="s">
        <v>71</v>
      </c>
      <c r="J57" s="19">
        <v>23.77</v>
      </c>
      <c r="K57" s="19">
        <v>1</v>
      </c>
      <c r="L57" s="19">
        <v>-2.97</v>
      </c>
      <c r="O57" s="89"/>
      <c r="Q57" s="87">
        <f t="shared" si="1"/>
        <v>20.8</v>
      </c>
    </row>
    <row r="58" spans="2:17" x14ac:dyDescent="0.25">
      <c r="B58" s="19" t="s">
        <v>72</v>
      </c>
      <c r="J58" s="19">
        <v>9.19</v>
      </c>
      <c r="K58" s="19">
        <v>1</v>
      </c>
      <c r="L58" s="19">
        <v>-0.99</v>
      </c>
      <c r="O58" s="89"/>
      <c r="Q58" s="87">
        <f t="shared" si="1"/>
        <v>8.1999999999999993</v>
      </c>
    </row>
    <row r="59" spans="2:17" x14ac:dyDescent="0.25">
      <c r="B59" s="19" t="s">
        <v>74</v>
      </c>
      <c r="J59" s="19">
        <v>16.5</v>
      </c>
      <c r="K59" s="19">
        <v>1</v>
      </c>
      <c r="L59" s="19">
        <v>-0.88</v>
      </c>
      <c r="O59" s="89"/>
      <c r="Q59" s="87">
        <f t="shared" si="1"/>
        <v>15.62</v>
      </c>
    </row>
    <row r="60" spans="2:17" x14ac:dyDescent="0.25">
      <c r="B60" s="19" t="s">
        <v>75</v>
      </c>
      <c r="J60" s="19">
        <v>32.5</v>
      </c>
      <c r="K60" s="19">
        <v>1</v>
      </c>
      <c r="L60" s="19">
        <v>-1</v>
      </c>
      <c r="O60" s="89"/>
      <c r="Q60" s="87">
        <f t="shared" si="1"/>
        <v>31.5</v>
      </c>
    </row>
    <row r="61" spans="2:17" x14ac:dyDescent="0.25">
      <c r="B61" s="19" t="s">
        <v>76</v>
      </c>
      <c r="J61" s="19">
        <v>4.2</v>
      </c>
      <c r="K61" s="19">
        <v>1</v>
      </c>
      <c r="L61" s="19">
        <v>-0.28999999999999998</v>
      </c>
      <c r="O61" s="89"/>
      <c r="Q61" s="87">
        <f t="shared" si="1"/>
        <v>3.91</v>
      </c>
    </row>
    <row r="62" spans="2:17" x14ac:dyDescent="0.25">
      <c r="B62" s="19" t="s">
        <v>77</v>
      </c>
      <c r="J62" s="19">
        <v>3.35</v>
      </c>
      <c r="K62" s="19">
        <v>1</v>
      </c>
      <c r="L62" s="19">
        <v>-0.26</v>
      </c>
      <c r="O62" s="89"/>
      <c r="Q62" s="87">
        <f t="shared" si="1"/>
        <v>3.09</v>
      </c>
    </row>
    <row r="63" spans="2:17" x14ac:dyDescent="0.25">
      <c r="B63" s="19" t="s">
        <v>79</v>
      </c>
      <c r="J63" s="19">
        <v>4.38</v>
      </c>
      <c r="K63" s="19">
        <v>1</v>
      </c>
      <c r="L63" s="19">
        <v>-0.42</v>
      </c>
      <c r="O63" s="89"/>
      <c r="Q63" s="87">
        <f t="shared" si="1"/>
        <v>3.96</v>
      </c>
    </row>
    <row r="64" spans="2:17" x14ac:dyDescent="0.25">
      <c r="B64" s="19" t="s">
        <v>81</v>
      </c>
      <c r="J64" s="19">
        <v>17.55</v>
      </c>
      <c r="K64" s="19">
        <v>1</v>
      </c>
      <c r="L64" s="19">
        <v>-1.93</v>
      </c>
      <c r="O64" s="89"/>
      <c r="Q64" s="87">
        <f t="shared" si="1"/>
        <v>15.620000000000001</v>
      </c>
    </row>
    <row r="65" spans="2:17" x14ac:dyDescent="0.25">
      <c r="B65" s="19" t="s">
        <v>78</v>
      </c>
      <c r="J65" s="19">
        <v>3.44</v>
      </c>
      <c r="K65" s="19">
        <v>1</v>
      </c>
      <c r="L65" s="19">
        <v>-0.36</v>
      </c>
      <c r="O65" s="89"/>
      <c r="Q65" s="87">
        <f t="shared" si="1"/>
        <v>3.08</v>
      </c>
    </row>
    <row r="66" spans="2:17" x14ac:dyDescent="0.25">
      <c r="B66" s="19" t="s">
        <v>80</v>
      </c>
      <c r="J66" s="19">
        <v>8.7799999999999994</v>
      </c>
      <c r="K66" s="19">
        <v>1</v>
      </c>
      <c r="L66" s="19">
        <v>-0.9</v>
      </c>
      <c r="O66" s="89"/>
      <c r="Q66" s="87">
        <f t="shared" si="1"/>
        <v>7.879999999999999</v>
      </c>
    </row>
    <row r="67" spans="2:17" x14ac:dyDescent="0.25">
      <c r="B67" s="19" t="s">
        <v>82</v>
      </c>
      <c r="J67" s="19">
        <v>4.7300000000000004</v>
      </c>
      <c r="K67" s="19">
        <v>1</v>
      </c>
      <c r="L67" s="19">
        <v>-0.32</v>
      </c>
      <c r="O67" s="89"/>
      <c r="Q67" s="87">
        <f t="shared" si="1"/>
        <v>4.41</v>
      </c>
    </row>
    <row r="68" spans="2:17" x14ac:dyDescent="0.25">
      <c r="B68" s="19" t="s">
        <v>83</v>
      </c>
      <c r="J68" s="19">
        <v>5.81</v>
      </c>
      <c r="K68" s="19">
        <v>1</v>
      </c>
      <c r="L68" s="19">
        <v>-0.39</v>
      </c>
      <c r="O68" s="89"/>
      <c r="Q68" s="87">
        <f t="shared" si="1"/>
        <v>5.42</v>
      </c>
    </row>
    <row r="69" spans="2:17" x14ac:dyDescent="0.25">
      <c r="B69" s="19" t="s">
        <v>84</v>
      </c>
      <c r="J69" s="19">
        <v>10.130000000000001</v>
      </c>
      <c r="K69" s="19">
        <v>1</v>
      </c>
      <c r="L69" s="19">
        <v>-0.68</v>
      </c>
      <c r="O69" s="89"/>
      <c r="Q69" s="87">
        <f t="shared" si="1"/>
        <v>9.4500000000000011</v>
      </c>
    </row>
    <row r="70" spans="2:17" x14ac:dyDescent="0.25">
      <c r="B70" s="19" t="s">
        <v>85</v>
      </c>
      <c r="J70" s="19">
        <v>18.23</v>
      </c>
      <c r="K70" s="19">
        <v>1</v>
      </c>
      <c r="L70" s="19">
        <v>-1.85</v>
      </c>
      <c r="O70" s="89"/>
      <c r="Q70" s="87">
        <f t="shared" si="1"/>
        <v>16.38</v>
      </c>
    </row>
    <row r="71" spans="2:17" x14ac:dyDescent="0.25">
      <c r="B71" s="19" t="s">
        <v>86</v>
      </c>
      <c r="J71" s="19">
        <v>35.78</v>
      </c>
      <c r="K71" s="19">
        <v>1</v>
      </c>
      <c r="L71" s="19">
        <v>-3.02</v>
      </c>
      <c r="O71" s="89"/>
      <c r="Q71" s="87">
        <f t="shared" ref="Q71:Q133" si="2">J71+L71</f>
        <v>32.76</v>
      </c>
    </row>
    <row r="72" spans="2:17" x14ac:dyDescent="0.25">
      <c r="B72" s="19" t="s">
        <v>87</v>
      </c>
      <c r="J72" s="19">
        <v>24.84</v>
      </c>
      <c r="K72" s="19">
        <v>1</v>
      </c>
      <c r="L72" s="19">
        <v>-4.3499999999999996</v>
      </c>
      <c r="O72" s="89"/>
      <c r="Q72" s="87">
        <f t="shared" si="2"/>
        <v>20.490000000000002</v>
      </c>
    </row>
    <row r="73" spans="2:17" x14ac:dyDescent="0.25">
      <c r="B73" s="19" t="s">
        <v>88</v>
      </c>
      <c r="J73" s="19">
        <v>76.95</v>
      </c>
      <c r="K73" s="19">
        <v>1</v>
      </c>
      <c r="L73" s="19">
        <v>-10.36</v>
      </c>
      <c r="O73" s="89"/>
      <c r="Q73" s="87">
        <f t="shared" si="2"/>
        <v>66.59</v>
      </c>
    </row>
    <row r="74" spans="2:17" x14ac:dyDescent="0.25">
      <c r="B74" s="19" t="s">
        <v>90</v>
      </c>
      <c r="J74" s="19">
        <v>1.51</v>
      </c>
      <c r="K74" s="19">
        <v>1</v>
      </c>
      <c r="L74" s="19">
        <v>-0.1</v>
      </c>
      <c r="O74" s="89"/>
      <c r="Q74" s="87">
        <f t="shared" si="2"/>
        <v>1.41</v>
      </c>
    </row>
    <row r="75" spans="2:17" x14ac:dyDescent="0.25">
      <c r="B75" s="19" t="s">
        <v>91</v>
      </c>
      <c r="J75" s="19">
        <v>19.579999999999998</v>
      </c>
      <c r="K75" s="19">
        <v>1</v>
      </c>
      <c r="L75" s="19">
        <v>-1.31</v>
      </c>
      <c r="O75" s="89"/>
      <c r="Q75" s="87">
        <f t="shared" si="2"/>
        <v>18.27</v>
      </c>
    </row>
    <row r="76" spans="2:17" x14ac:dyDescent="0.25">
      <c r="B76" s="19" t="s">
        <v>95</v>
      </c>
      <c r="J76" s="19">
        <v>240</v>
      </c>
      <c r="K76" s="19">
        <v>1</v>
      </c>
      <c r="L76" s="19">
        <v>-20.76</v>
      </c>
      <c r="O76" s="89"/>
      <c r="Q76" s="87">
        <f t="shared" si="2"/>
        <v>219.24</v>
      </c>
    </row>
    <row r="77" spans="2:17" x14ac:dyDescent="0.25">
      <c r="B77" s="19" t="s">
        <v>93</v>
      </c>
      <c r="J77" s="19">
        <v>121.5</v>
      </c>
      <c r="K77" s="19">
        <v>1</v>
      </c>
      <c r="L77" s="19">
        <v>-8.1</v>
      </c>
      <c r="O77" s="89"/>
      <c r="Q77" s="87">
        <f t="shared" si="2"/>
        <v>113.4</v>
      </c>
    </row>
    <row r="78" spans="2:17" x14ac:dyDescent="0.25">
      <c r="B78" s="19" t="s">
        <v>94</v>
      </c>
      <c r="J78" s="19">
        <v>70.2</v>
      </c>
      <c r="K78" s="19">
        <v>1</v>
      </c>
      <c r="L78" s="19">
        <v>-4.68</v>
      </c>
      <c r="O78" s="89"/>
      <c r="Q78" s="87">
        <f t="shared" si="2"/>
        <v>65.52000000000001</v>
      </c>
    </row>
    <row r="79" spans="2:17" x14ac:dyDescent="0.25">
      <c r="B79" s="19" t="s">
        <v>92</v>
      </c>
      <c r="J79" s="19">
        <v>37.799999999999997</v>
      </c>
      <c r="K79" s="19">
        <v>1</v>
      </c>
      <c r="L79" s="19">
        <v>-2.52</v>
      </c>
      <c r="O79" s="89"/>
      <c r="Q79" s="87">
        <f t="shared" si="2"/>
        <v>35.279999999999994</v>
      </c>
    </row>
    <row r="80" spans="2:17" x14ac:dyDescent="0.25">
      <c r="B80" s="19" t="s">
        <v>96</v>
      </c>
      <c r="J80" s="19">
        <v>8.57</v>
      </c>
      <c r="K80" s="19">
        <v>1</v>
      </c>
      <c r="L80" s="19">
        <v>-0.56999999999999995</v>
      </c>
      <c r="O80" s="89"/>
      <c r="Q80" s="87">
        <f t="shared" si="2"/>
        <v>8</v>
      </c>
    </row>
    <row r="81" spans="2:17" x14ac:dyDescent="0.25">
      <c r="B81" s="19" t="s">
        <v>100</v>
      </c>
      <c r="J81" s="19">
        <v>5.13</v>
      </c>
      <c r="K81" s="19">
        <v>1</v>
      </c>
      <c r="L81" s="19">
        <v>-0.47</v>
      </c>
      <c r="O81" s="89"/>
      <c r="Q81" s="87">
        <f t="shared" si="2"/>
        <v>4.66</v>
      </c>
    </row>
    <row r="82" spans="2:17" x14ac:dyDescent="0.25">
      <c r="B82" s="19" t="s">
        <v>101</v>
      </c>
      <c r="J82" s="19">
        <v>9.18</v>
      </c>
      <c r="K82" s="19">
        <v>1</v>
      </c>
      <c r="L82" s="19">
        <v>-0.86</v>
      </c>
      <c r="O82" s="89"/>
      <c r="Q82" s="87">
        <f t="shared" si="2"/>
        <v>8.32</v>
      </c>
    </row>
    <row r="83" spans="2:17" x14ac:dyDescent="0.25">
      <c r="B83" s="19" t="s">
        <v>97</v>
      </c>
      <c r="J83" s="19">
        <v>8.91</v>
      </c>
      <c r="K83" s="19">
        <v>1</v>
      </c>
      <c r="L83" s="19">
        <v>-1.1000000000000001</v>
      </c>
      <c r="O83" s="89"/>
      <c r="Q83" s="87">
        <f t="shared" si="2"/>
        <v>7.8100000000000005</v>
      </c>
    </row>
    <row r="84" spans="2:17" x14ac:dyDescent="0.25">
      <c r="B84" s="19" t="s">
        <v>98</v>
      </c>
      <c r="J84" s="19">
        <v>14.85</v>
      </c>
      <c r="K84" s="19">
        <v>1</v>
      </c>
      <c r="L84" s="19">
        <v>-1.24</v>
      </c>
      <c r="O84" s="89"/>
      <c r="Q84" s="87">
        <f t="shared" si="2"/>
        <v>13.61</v>
      </c>
    </row>
    <row r="85" spans="2:17" x14ac:dyDescent="0.25">
      <c r="B85" s="19" t="s">
        <v>99</v>
      </c>
      <c r="J85" s="19">
        <v>17.55</v>
      </c>
      <c r="K85" s="19">
        <v>1</v>
      </c>
      <c r="L85" s="19">
        <v>-2.4300000000000002</v>
      </c>
      <c r="O85" s="89"/>
      <c r="Q85" s="87">
        <f t="shared" si="2"/>
        <v>15.120000000000001</v>
      </c>
    </row>
    <row r="86" spans="2:17" x14ac:dyDescent="0.25">
      <c r="B86" s="19" t="s">
        <v>103</v>
      </c>
      <c r="J86" s="19">
        <v>31.05</v>
      </c>
      <c r="K86" s="19">
        <v>1</v>
      </c>
      <c r="L86" s="19">
        <v>-5.85</v>
      </c>
      <c r="O86" s="89"/>
      <c r="Q86" s="87">
        <f t="shared" si="2"/>
        <v>25.200000000000003</v>
      </c>
    </row>
    <row r="87" spans="2:17" x14ac:dyDescent="0.25">
      <c r="B87" s="19" t="s">
        <v>102</v>
      </c>
      <c r="J87" s="19">
        <v>25.66</v>
      </c>
      <c r="K87" s="19">
        <v>1</v>
      </c>
      <c r="L87" s="19">
        <v>-2.34</v>
      </c>
      <c r="O87" s="89"/>
      <c r="Q87" s="87">
        <f t="shared" si="2"/>
        <v>23.32</v>
      </c>
    </row>
    <row r="88" spans="2:17" x14ac:dyDescent="0.25">
      <c r="B88" s="19" t="s">
        <v>110</v>
      </c>
      <c r="J88" s="19">
        <v>236.25</v>
      </c>
      <c r="K88" s="19">
        <v>1</v>
      </c>
      <c r="L88" s="19">
        <v>-34.65</v>
      </c>
      <c r="O88" s="89"/>
      <c r="Q88" s="87">
        <f t="shared" si="2"/>
        <v>201.6</v>
      </c>
    </row>
    <row r="89" spans="2:17" x14ac:dyDescent="0.25">
      <c r="B89" s="19" t="s">
        <v>104</v>
      </c>
      <c r="J89" s="19">
        <v>47.25</v>
      </c>
      <c r="K89" s="19">
        <v>1</v>
      </c>
      <c r="L89" s="19">
        <v>-3.15</v>
      </c>
      <c r="O89" s="89"/>
      <c r="Q89" s="87">
        <f t="shared" si="2"/>
        <v>44.1</v>
      </c>
    </row>
    <row r="90" spans="2:17" x14ac:dyDescent="0.25">
      <c r="B90" s="19" t="s">
        <v>108</v>
      </c>
      <c r="J90" s="19">
        <v>19.579999999999998</v>
      </c>
      <c r="K90" s="19">
        <v>1</v>
      </c>
      <c r="L90" s="19">
        <v>-2.06</v>
      </c>
      <c r="O90" s="89"/>
      <c r="Q90" s="87">
        <f t="shared" si="2"/>
        <v>17.52</v>
      </c>
    </row>
    <row r="91" spans="2:17" x14ac:dyDescent="0.25">
      <c r="B91" s="19" t="s">
        <v>105</v>
      </c>
      <c r="J91" s="19">
        <v>94.5</v>
      </c>
      <c r="K91" s="19">
        <v>1</v>
      </c>
      <c r="L91" s="19">
        <v>-6.3</v>
      </c>
      <c r="O91" s="89"/>
      <c r="Q91" s="87">
        <f t="shared" si="2"/>
        <v>88.2</v>
      </c>
    </row>
    <row r="92" spans="2:17" x14ac:dyDescent="0.25">
      <c r="B92" s="19" t="s">
        <v>106</v>
      </c>
      <c r="J92" s="19">
        <v>54.01</v>
      </c>
      <c r="K92" s="19">
        <v>1</v>
      </c>
      <c r="L92" s="19">
        <v>-6.75</v>
      </c>
      <c r="O92" s="89"/>
      <c r="Q92" s="87">
        <f t="shared" si="2"/>
        <v>47.26</v>
      </c>
    </row>
    <row r="93" spans="2:17" x14ac:dyDescent="0.25">
      <c r="B93" s="19" t="s">
        <v>107</v>
      </c>
      <c r="J93" s="19">
        <v>108</v>
      </c>
      <c r="K93" s="19">
        <v>1</v>
      </c>
      <c r="L93" s="19">
        <v>-14.76</v>
      </c>
      <c r="O93" s="89"/>
      <c r="Q93" s="87">
        <f t="shared" si="2"/>
        <v>93.24</v>
      </c>
    </row>
    <row r="94" spans="2:17" x14ac:dyDescent="0.25">
      <c r="B94" s="19" t="s">
        <v>109</v>
      </c>
      <c r="J94" s="19">
        <v>44.55</v>
      </c>
      <c r="K94" s="19">
        <v>1</v>
      </c>
      <c r="L94" s="19">
        <v>-2.97</v>
      </c>
      <c r="O94" s="89"/>
      <c r="Q94" s="87">
        <f t="shared" si="2"/>
        <v>41.58</v>
      </c>
    </row>
    <row r="95" spans="2:17" x14ac:dyDescent="0.25">
      <c r="B95" s="19" t="s">
        <v>122</v>
      </c>
      <c r="J95" s="19">
        <v>7.56</v>
      </c>
      <c r="K95" s="19">
        <v>1</v>
      </c>
      <c r="L95" s="19">
        <v>-0.76</v>
      </c>
      <c r="O95" s="89"/>
      <c r="Q95" s="87">
        <f t="shared" si="2"/>
        <v>6.8</v>
      </c>
    </row>
    <row r="96" spans="2:17" x14ac:dyDescent="0.25">
      <c r="B96" s="19" t="s">
        <v>121</v>
      </c>
      <c r="J96" s="19">
        <v>3.91</v>
      </c>
      <c r="K96" s="19">
        <v>1</v>
      </c>
      <c r="L96" s="19">
        <v>-0.39</v>
      </c>
      <c r="O96" s="89"/>
      <c r="Q96" s="87">
        <f t="shared" si="2"/>
        <v>3.52</v>
      </c>
    </row>
    <row r="97" spans="2:17" x14ac:dyDescent="0.25">
      <c r="B97" s="19" t="s">
        <v>120</v>
      </c>
      <c r="J97" s="19">
        <v>3.51</v>
      </c>
      <c r="K97" s="19">
        <v>1</v>
      </c>
      <c r="L97" s="19">
        <v>-0.23</v>
      </c>
      <c r="O97" s="89"/>
      <c r="Q97" s="87">
        <f t="shared" si="2"/>
        <v>3.28</v>
      </c>
    </row>
    <row r="98" spans="2:17" x14ac:dyDescent="0.25">
      <c r="B98" s="19" t="s">
        <v>119</v>
      </c>
      <c r="J98" s="19">
        <v>32.4</v>
      </c>
      <c r="K98" s="19">
        <v>1</v>
      </c>
      <c r="L98" s="19">
        <v>-3.42</v>
      </c>
      <c r="O98" s="89"/>
      <c r="Q98" s="87">
        <f t="shared" si="2"/>
        <v>28.979999999999997</v>
      </c>
    </row>
    <row r="99" spans="2:17" x14ac:dyDescent="0.25">
      <c r="B99" s="19" t="s">
        <v>118</v>
      </c>
      <c r="J99" s="19">
        <v>15.53</v>
      </c>
      <c r="K99" s="19">
        <v>1</v>
      </c>
      <c r="L99" s="19">
        <v>-1.67</v>
      </c>
      <c r="O99" s="89"/>
      <c r="Q99" s="87">
        <f t="shared" si="2"/>
        <v>13.86</v>
      </c>
    </row>
    <row r="100" spans="2:17" x14ac:dyDescent="0.25">
      <c r="B100" s="19" t="s">
        <v>117</v>
      </c>
      <c r="J100" s="19">
        <v>15.53</v>
      </c>
      <c r="K100" s="19">
        <v>1</v>
      </c>
      <c r="L100" s="19">
        <v>-8.35</v>
      </c>
      <c r="O100" s="89"/>
      <c r="Q100" s="87">
        <f t="shared" si="2"/>
        <v>7.18</v>
      </c>
    </row>
    <row r="101" spans="2:17" x14ac:dyDescent="0.25">
      <c r="B101" s="19" t="s">
        <v>123</v>
      </c>
      <c r="J101" s="19">
        <v>101.25</v>
      </c>
      <c r="K101" s="19">
        <v>1</v>
      </c>
      <c r="L101" s="19">
        <v>-19.350000000000001</v>
      </c>
      <c r="O101" s="89"/>
      <c r="Q101" s="87">
        <f t="shared" si="2"/>
        <v>81.900000000000006</v>
      </c>
    </row>
    <row r="102" spans="2:17" x14ac:dyDescent="0.25">
      <c r="B102" s="19" t="s">
        <v>116</v>
      </c>
      <c r="J102" s="19">
        <v>14.44</v>
      </c>
      <c r="K102" s="19">
        <v>1</v>
      </c>
      <c r="L102" s="19">
        <v>-0.96</v>
      </c>
      <c r="O102" s="89"/>
      <c r="Q102" s="87">
        <f t="shared" si="2"/>
        <v>13.48</v>
      </c>
    </row>
    <row r="103" spans="2:17" x14ac:dyDescent="0.25">
      <c r="B103" s="19" t="s">
        <v>115</v>
      </c>
      <c r="J103" s="19">
        <v>7.43</v>
      </c>
      <c r="K103" s="19">
        <v>1</v>
      </c>
      <c r="L103" s="19">
        <v>-0.5</v>
      </c>
      <c r="O103" s="89"/>
      <c r="Q103" s="87">
        <f t="shared" si="2"/>
        <v>6.93</v>
      </c>
    </row>
    <row r="104" spans="2:17" x14ac:dyDescent="0.25">
      <c r="B104" s="19" t="s">
        <v>114</v>
      </c>
      <c r="J104" s="19">
        <v>7.43</v>
      </c>
      <c r="K104" s="19">
        <v>1</v>
      </c>
      <c r="L104" s="19">
        <v>-0.75</v>
      </c>
      <c r="O104" s="89"/>
      <c r="Q104" s="87">
        <f t="shared" si="2"/>
        <v>6.68</v>
      </c>
    </row>
    <row r="105" spans="2:17" x14ac:dyDescent="0.25">
      <c r="B105" s="19" t="s">
        <v>113</v>
      </c>
      <c r="J105" s="19">
        <v>3.85</v>
      </c>
      <c r="K105" s="19">
        <v>1</v>
      </c>
      <c r="L105" s="19">
        <v>-0.45</v>
      </c>
      <c r="O105" s="89"/>
      <c r="Q105" s="87">
        <f t="shared" si="2"/>
        <v>3.4</v>
      </c>
    </row>
    <row r="106" spans="2:17" x14ac:dyDescent="0.25">
      <c r="B106" s="19" t="s">
        <v>112</v>
      </c>
      <c r="J106" s="19">
        <v>2.4300000000000002</v>
      </c>
      <c r="K106" s="19">
        <v>1</v>
      </c>
      <c r="L106" s="19">
        <v>-0.35</v>
      </c>
      <c r="O106" s="89"/>
      <c r="Q106" s="87">
        <f t="shared" si="2"/>
        <v>2.08</v>
      </c>
    </row>
    <row r="107" spans="2:17" x14ac:dyDescent="0.25">
      <c r="B107" s="19" t="s">
        <v>125</v>
      </c>
      <c r="J107" s="19">
        <v>16.2</v>
      </c>
      <c r="K107" s="19">
        <v>1</v>
      </c>
      <c r="L107" s="19">
        <v>-0.45</v>
      </c>
      <c r="O107" s="89"/>
      <c r="Q107" s="87">
        <f t="shared" si="2"/>
        <v>15.75</v>
      </c>
    </row>
    <row r="108" spans="2:17" x14ac:dyDescent="0.25">
      <c r="B108" s="19" t="s">
        <v>124</v>
      </c>
      <c r="J108" s="19">
        <v>8.76</v>
      </c>
      <c r="K108" s="19">
        <v>1</v>
      </c>
      <c r="L108" s="19">
        <v>-0.56000000000000005</v>
      </c>
      <c r="O108" s="89"/>
      <c r="Q108" s="87">
        <f t="shared" si="2"/>
        <v>8.1999999999999993</v>
      </c>
    </row>
    <row r="109" spans="2:17" x14ac:dyDescent="0.25">
      <c r="B109" s="19" t="s">
        <v>126</v>
      </c>
      <c r="J109" s="19">
        <v>5.33</v>
      </c>
      <c r="K109" s="19">
        <v>1</v>
      </c>
      <c r="L109" s="19">
        <v>-0.73</v>
      </c>
      <c r="O109" s="89"/>
      <c r="Q109" s="87">
        <f t="shared" si="2"/>
        <v>4.5999999999999996</v>
      </c>
    </row>
    <row r="110" spans="2:17" x14ac:dyDescent="0.25">
      <c r="B110" s="19" t="s">
        <v>128</v>
      </c>
      <c r="J110" s="19">
        <v>9.4499999999999993</v>
      </c>
      <c r="K110" s="19">
        <v>1</v>
      </c>
      <c r="L110" s="19">
        <v>-0.88</v>
      </c>
      <c r="O110" s="89"/>
      <c r="Q110" s="87">
        <f t="shared" si="2"/>
        <v>8.5699999999999985</v>
      </c>
    </row>
    <row r="111" spans="2:17" x14ac:dyDescent="0.25">
      <c r="B111" s="19" t="s">
        <v>127</v>
      </c>
      <c r="J111" s="19">
        <v>5.81</v>
      </c>
      <c r="K111" s="19">
        <v>1</v>
      </c>
      <c r="L111" s="19">
        <v>-0.51</v>
      </c>
      <c r="O111" s="89"/>
      <c r="Q111" s="87">
        <f t="shared" si="2"/>
        <v>5.3</v>
      </c>
    </row>
    <row r="112" spans="2:17" x14ac:dyDescent="0.25">
      <c r="B112" s="19" t="s">
        <v>129</v>
      </c>
      <c r="J112" s="19">
        <v>2.2999999999999998</v>
      </c>
      <c r="K112" s="19">
        <v>1</v>
      </c>
      <c r="L112" s="19">
        <v>-0.34</v>
      </c>
      <c r="O112" s="89"/>
      <c r="Q112" s="87">
        <f t="shared" si="2"/>
        <v>1.9599999999999997</v>
      </c>
    </row>
    <row r="113" spans="2:17" x14ac:dyDescent="0.25">
      <c r="B113" s="19" t="s">
        <v>131</v>
      </c>
      <c r="J113" s="19">
        <v>7.29</v>
      </c>
      <c r="K113" s="19">
        <v>1</v>
      </c>
      <c r="L113" s="19">
        <v>-0.74</v>
      </c>
      <c r="O113" s="89"/>
      <c r="Q113" s="87">
        <f t="shared" si="2"/>
        <v>6.55</v>
      </c>
    </row>
    <row r="114" spans="2:17" x14ac:dyDescent="0.25">
      <c r="B114" s="19" t="s">
        <v>136</v>
      </c>
      <c r="J114" s="19">
        <v>32.270000000000003</v>
      </c>
      <c r="K114" s="19">
        <v>1</v>
      </c>
      <c r="L114" s="19">
        <v>-3.41</v>
      </c>
      <c r="O114" s="89"/>
      <c r="Q114" s="87">
        <f t="shared" si="2"/>
        <v>28.860000000000003</v>
      </c>
    </row>
    <row r="115" spans="2:17" x14ac:dyDescent="0.25">
      <c r="B115" s="19" t="s">
        <v>135</v>
      </c>
      <c r="J115" s="19">
        <v>15.39</v>
      </c>
      <c r="K115" s="19">
        <v>1</v>
      </c>
      <c r="L115" s="19">
        <v>-1.66</v>
      </c>
      <c r="O115" s="89"/>
      <c r="Q115" s="87">
        <f t="shared" si="2"/>
        <v>13.73</v>
      </c>
    </row>
    <row r="116" spans="2:17" x14ac:dyDescent="0.25">
      <c r="B116" s="19" t="s">
        <v>134</v>
      </c>
      <c r="J116" s="19">
        <v>15.39</v>
      </c>
      <c r="K116" s="19">
        <v>1</v>
      </c>
      <c r="L116" s="19">
        <v>-8.35</v>
      </c>
      <c r="O116" s="89"/>
      <c r="Q116" s="87">
        <f t="shared" si="2"/>
        <v>7.0400000000000009</v>
      </c>
    </row>
    <row r="117" spans="2:17" x14ac:dyDescent="0.25">
      <c r="B117" s="19" t="s">
        <v>140</v>
      </c>
      <c r="J117" s="19">
        <v>101.12</v>
      </c>
      <c r="K117" s="19">
        <v>1</v>
      </c>
      <c r="L117" s="19">
        <v>-19.34</v>
      </c>
      <c r="O117" s="89"/>
      <c r="Q117" s="87">
        <f t="shared" si="2"/>
        <v>81.78</v>
      </c>
    </row>
    <row r="118" spans="2:17" x14ac:dyDescent="0.25">
      <c r="B118" s="19" t="s">
        <v>142</v>
      </c>
      <c r="J118" s="19">
        <v>15.95</v>
      </c>
      <c r="K118" s="19">
        <v>1</v>
      </c>
      <c r="L118" s="19">
        <v>-0.33</v>
      </c>
      <c r="O118" s="89"/>
      <c r="Q118" s="87">
        <f t="shared" si="2"/>
        <v>15.62</v>
      </c>
    </row>
    <row r="119" spans="2:17" x14ac:dyDescent="0.25">
      <c r="B119" s="19" t="s">
        <v>130</v>
      </c>
      <c r="J119" s="19">
        <v>3.71</v>
      </c>
      <c r="K119" s="19">
        <v>1</v>
      </c>
      <c r="L119" s="19">
        <v>-0.44</v>
      </c>
      <c r="O119" s="89"/>
      <c r="Q119" s="87">
        <f t="shared" si="2"/>
        <v>3.27</v>
      </c>
    </row>
    <row r="120" spans="2:17" x14ac:dyDescent="0.25">
      <c r="B120" s="19" t="s">
        <v>137</v>
      </c>
      <c r="J120" s="19">
        <v>3.38</v>
      </c>
      <c r="K120" s="19">
        <v>1</v>
      </c>
      <c r="L120" s="19">
        <v>-0.23</v>
      </c>
      <c r="O120" s="89"/>
      <c r="Q120" s="87">
        <f t="shared" si="2"/>
        <v>3.15</v>
      </c>
    </row>
    <row r="121" spans="2:17" x14ac:dyDescent="0.25">
      <c r="B121" s="19" t="s">
        <v>139</v>
      </c>
      <c r="J121" s="19">
        <v>7.43</v>
      </c>
      <c r="K121" s="19">
        <v>1</v>
      </c>
      <c r="L121" s="19">
        <v>-0.75</v>
      </c>
      <c r="O121" s="89"/>
      <c r="Q121" s="87">
        <f t="shared" si="2"/>
        <v>6.68</v>
      </c>
    </row>
    <row r="122" spans="2:17" x14ac:dyDescent="0.25">
      <c r="B122" s="19" t="s">
        <v>138</v>
      </c>
      <c r="J122" s="19">
        <v>3.78</v>
      </c>
      <c r="K122" s="19">
        <v>1</v>
      </c>
      <c r="L122" s="19">
        <v>-0.38</v>
      </c>
      <c r="O122" s="89"/>
      <c r="Q122" s="87">
        <f t="shared" si="2"/>
        <v>3.4</v>
      </c>
    </row>
    <row r="123" spans="2:17" x14ac:dyDescent="0.25">
      <c r="B123" s="19" t="s">
        <v>133</v>
      </c>
      <c r="J123" s="19">
        <v>14.31</v>
      </c>
      <c r="K123" s="19">
        <v>1</v>
      </c>
      <c r="L123" s="19">
        <v>-0.95</v>
      </c>
      <c r="O123" s="89"/>
      <c r="Q123" s="87">
        <f t="shared" si="2"/>
        <v>13.360000000000001</v>
      </c>
    </row>
    <row r="124" spans="2:17" x14ac:dyDescent="0.25">
      <c r="B124" s="19" t="s">
        <v>141</v>
      </c>
      <c r="J124" s="19">
        <v>8.35</v>
      </c>
      <c r="K124" s="19">
        <v>1</v>
      </c>
      <c r="L124" s="19">
        <v>-0.28999999999999998</v>
      </c>
      <c r="O124" s="89"/>
      <c r="Q124" s="87">
        <f t="shared" si="2"/>
        <v>8.06</v>
      </c>
    </row>
    <row r="125" spans="2:17" x14ac:dyDescent="0.25">
      <c r="B125" s="19" t="s">
        <v>132</v>
      </c>
      <c r="J125" s="19">
        <v>7.29</v>
      </c>
      <c r="K125" s="19">
        <v>1</v>
      </c>
      <c r="L125" s="19">
        <v>-0.49</v>
      </c>
      <c r="O125" s="89"/>
      <c r="Q125" s="87">
        <f t="shared" si="2"/>
        <v>6.8</v>
      </c>
    </row>
    <row r="126" spans="2:17" x14ac:dyDescent="0.25">
      <c r="B126" s="19" t="s">
        <v>143</v>
      </c>
      <c r="J126" s="19">
        <v>31.05</v>
      </c>
      <c r="K126" s="19">
        <v>1</v>
      </c>
      <c r="L126" s="19">
        <v>-2.0699999999999998</v>
      </c>
      <c r="O126" s="89"/>
      <c r="Q126" s="87">
        <f t="shared" si="2"/>
        <v>28.98</v>
      </c>
    </row>
    <row r="127" spans="2:17" x14ac:dyDescent="0.25">
      <c r="B127" s="19" t="s">
        <v>145</v>
      </c>
      <c r="J127" s="19">
        <v>47.26</v>
      </c>
      <c r="K127" s="19">
        <v>1</v>
      </c>
      <c r="L127" s="19">
        <v>-6.3</v>
      </c>
      <c r="O127" s="89"/>
      <c r="Q127" s="87">
        <f t="shared" si="2"/>
        <v>40.96</v>
      </c>
    </row>
    <row r="128" spans="2:17" x14ac:dyDescent="0.25">
      <c r="B128" s="19" t="s">
        <v>144</v>
      </c>
      <c r="J128" s="19">
        <v>17.28</v>
      </c>
      <c r="K128" s="19">
        <v>1</v>
      </c>
      <c r="L128" s="19">
        <v>-2.16</v>
      </c>
      <c r="O128" s="89"/>
      <c r="Q128" s="87">
        <f t="shared" si="2"/>
        <v>15.120000000000001</v>
      </c>
    </row>
    <row r="129" spans="2:17" x14ac:dyDescent="0.25">
      <c r="B129" s="19" t="s">
        <v>146</v>
      </c>
      <c r="J129" s="19">
        <v>19.170000000000002</v>
      </c>
      <c r="K129" s="19">
        <v>1</v>
      </c>
      <c r="L129" s="19">
        <v>-2.29</v>
      </c>
      <c r="O129" s="89"/>
      <c r="Q129" s="87">
        <f t="shared" si="2"/>
        <v>16.880000000000003</v>
      </c>
    </row>
    <row r="130" spans="2:17" x14ac:dyDescent="0.25">
      <c r="B130" s="19" t="s">
        <v>149</v>
      </c>
      <c r="J130" s="19">
        <v>47.11</v>
      </c>
      <c r="K130" s="19">
        <v>1</v>
      </c>
      <c r="L130" s="19">
        <v>-6.29</v>
      </c>
      <c r="O130" s="89"/>
      <c r="Q130" s="87">
        <f t="shared" si="2"/>
        <v>40.82</v>
      </c>
    </row>
    <row r="131" spans="2:17" x14ac:dyDescent="0.25">
      <c r="B131" s="19" t="s">
        <v>147</v>
      </c>
      <c r="J131" s="19">
        <v>17.149999999999999</v>
      </c>
      <c r="K131" s="19">
        <v>1</v>
      </c>
      <c r="L131" s="19">
        <v>-2.8</v>
      </c>
      <c r="O131" s="89"/>
      <c r="Q131" s="87">
        <f t="shared" si="2"/>
        <v>14.349999999999998</v>
      </c>
    </row>
    <row r="132" spans="2:17" x14ac:dyDescent="0.25">
      <c r="B132" s="19" t="s">
        <v>150</v>
      </c>
      <c r="J132" s="19">
        <v>17.149999999999999</v>
      </c>
      <c r="K132" s="19">
        <v>1</v>
      </c>
      <c r="L132" s="19">
        <v>-2.15</v>
      </c>
      <c r="O132" s="89"/>
      <c r="Q132" s="87">
        <f t="shared" si="2"/>
        <v>14.999999999999998</v>
      </c>
    </row>
    <row r="133" spans="2:17" x14ac:dyDescent="0.25">
      <c r="B133" s="19" t="s">
        <v>148</v>
      </c>
      <c r="J133" s="19">
        <v>30.92</v>
      </c>
      <c r="K133" s="19">
        <v>1</v>
      </c>
      <c r="L133" s="19">
        <v>-2.06</v>
      </c>
      <c r="O133" s="89"/>
      <c r="Q133" s="87">
        <f t="shared" si="2"/>
        <v>28.860000000000003</v>
      </c>
    </row>
    <row r="134" spans="2:17" x14ac:dyDescent="0.25">
      <c r="O134" s="89"/>
      <c r="Q134" s="87">
        <f t="shared" ref="Q134:Q189" si="3">J134+L134</f>
        <v>0</v>
      </c>
    </row>
    <row r="135" spans="2:17" x14ac:dyDescent="0.25">
      <c r="O135" s="89"/>
      <c r="Q135" s="87">
        <f t="shared" si="3"/>
        <v>0</v>
      </c>
    </row>
    <row r="136" spans="2:17" x14ac:dyDescent="0.25">
      <c r="O136" s="89"/>
      <c r="Q136" s="87">
        <f t="shared" si="3"/>
        <v>0</v>
      </c>
    </row>
    <row r="137" spans="2:17" x14ac:dyDescent="0.25">
      <c r="O137" s="89"/>
      <c r="Q137" s="87">
        <f t="shared" si="3"/>
        <v>0</v>
      </c>
    </row>
    <row r="138" spans="2:17" x14ac:dyDescent="0.25">
      <c r="O138" s="89"/>
      <c r="Q138" s="87">
        <f t="shared" si="3"/>
        <v>0</v>
      </c>
    </row>
    <row r="139" spans="2:17" x14ac:dyDescent="0.25">
      <c r="O139" s="89"/>
      <c r="Q139" s="87">
        <f t="shared" si="3"/>
        <v>0</v>
      </c>
    </row>
    <row r="140" spans="2:17" x14ac:dyDescent="0.25">
      <c r="O140" s="89"/>
      <c r="Q140" s="87">
        <f t="shared" si="3"/>
        <v>0</v>
      </c>
    </row>
    <row r="141" spans="2:17" x14ac:dyDescent="0.25">
      <c r="O141" s="89"/>
      <c r="Q141" s="87">
        <f t="shared" si="3"/>
        <v>0</v>
      </c>
    </row>
    <row r="142" spans="2:17" x14ac:dyDescent="0.25">
      <c r="O142" s="89"/>
      <c r="Q142" s="87">
        <f t="shared" si="3"/>
        <v>0</v>
      </c>
    </row>
    <row r="143" spans="2:17" x14ac:dyDescent="0.25">
      <c r="O143" s="89"/>
      <c r="Q143" s="87">
        <f t="shared" si="3"/>
        <v>0</v>
      </c>
    </row>
    <row r="144" spans="2:17" x14ac:dyDescent="0.25">
      <c r="O144" s="89"/>
      <c r="Q144" s="87">
        <f t="shared" si="3"/>
        <v>0</v>
      </c>
    </row>
    <row r="145" spans="15:17" x14ac:dyDescent="0.25">
      <c r="O145" s="89"/>
      <c r="Q145" s="87">
        <f t="shared" si="3"/>
        <v>0</v>
      </c>
    </row>
    <row r="146" spans="15:17" x14ac:dyDescent="0.25">
      <c r="O146" s="89"/>
      <c r="Q146" s="87">
        <f t="shared" si="3"/>
        <v>0</v>
      </c>
    </row>
    <row r="147" spans="15:17" x14ac:dyDescent="0.25">
      <c r="O147" s="89"/>
      <c r="Q147" s="87">
        <f t="shared" si="3"/>
        <v>0</v>
      </c>
    </row>
    <row r="148" spans="15:17" x14ac:dyDescent="0.25">
      <c r="O148" s="89"/>
      <c r="Q148" s="87">
        <f t="shared" si="3"/>
        <v>0</v>
      </c>
    </row>
    <row r="149" spans="15:17" x14ac:dyDescent="0.25">
      <c r="O149" s="89"/>
      <c r="Q149" s="87">
        <f t="shared" si="3"/>
        <v>0</v>
      </c>
    </row>
    <row r="150" spans="15:17" x14ac:dyDescent="0.25">
      <c r="O150" s="89"/>
      <c r="Q150" s="87">
        <f t="shared" si="3"/>
        <v>0</v>
      </c>
    </row>
    <row r="151" spans="15:17" x14ac:dyDescent="0.25">
      <c r="O151" s="89"/>
      <c r="Q151" s="87">
        <f t="shared" si="3"/>
        <v>0</v>
      </c>
    </row>
    <row r="152" spans="15:17" x14ac:dyDescent="0.25">
      <c r="O152" s="89"/>
      <c r="Q152" s="87">
        <f t="shared" si="3"/>
        <v>0</v>
      </c>
    </row>
    <row r="153" spans="15:17" x14ac:dyDescent="0.25">
      <c r="O153" s="89"/>
      <c r="Q153" s="87">
        <f t="shared" si="3"/>
        <v>0</v>
      </c>
    </row>
    <row r="154" spans="15:17" x14ac:dyDescent="0.25">
      <c r="O154" s="89"/>
      <c r="Q154" s="87">
        <f t="shared" si="3"/>
        <v>0</v>
      </c>
    </row>
    <row r="155" spans="15:17" x14ac:dyDescent="0.25">
      <c r="O155" s="89"/>
      <c r="Q155" s="87">
        <f t="shared" si="3"/>
        <v>0</v>
      </c>
    </row>
    <row r="156" spans="15:17" x14ac:dyDescent="0.25">
      <c r="O156" s="89"/>
      <c r="Q156" s="87">
        <f t="shared" si="3"/>
        <v>0</v>
      </c>
    </row>
    <row r="157" spans="15:17" x14ac:dyDescent="0.25">
      <c r="O157" s="89"/>
      <c r="Q157" s="87">
        <f t="shared" si="3"/>
        <v>0</v>
      </c>
    </row>
    <row r="158" spans="15:17" x14ac:dyDescent="0.25">
      <c r="O158" s="89"/>
      <c r="Q158" s="87">
        <f t="shared" si="3"/>
        <v>0</v>
      </c>
    </row>
    <row r="159" spans="15:17" x14ac:dyDescent="0.25">
      <c r="O159" s="89"/>
      <c r="Q159" s="87">
        <f t="shared" si="3"/>
        <v>0</v>
      </c>
    </row>
    <row r="160" spans="15:17" x14ac:dyDescent="0.25">
      <c r="O160" s="89"/>
      <c r="Q160" s="87">
        <f t="shared" si="3"/>
        <v>0</v>
      </c>
    </row>
    <row r="161" spans="15:17" x14ac:dyDescent="0.25">
      <c r="O161" s="89"/>
      <c r="Q161" s="87">
        <f t="shared" si="3"/>
        <v>0</v>
      </c>
    </row>
    <row r="162" spans="15:17" x14ac:dyDescent="0.25">
      <c r="O162" s="89"/>
      <c r="Q162" s="87">
        <f t="shared" si="3"/>
        <v>0</v>
      </c>
    </row>
    <row r="163" spans="15:17" x14ac:dyDescent="0.25">
      <c r="O163" s="89"/>
      <c r="Q163" s="87">
        <f t="shared" si="3"/>
        <v>0</v>
      </c>
    </row>
    <row r="164" spans="15:17" x14ac:dyDescent="0.25">
      <c r="O164" s="89"/>
      <c r="Q164" s="87">
        <f t="shared" si="3"/>
        <v>0</v>
      </c>
    </row>
    <row r="165" spans="15:17" x14ac:dyDescent="0.25">
      <c r="O165" s="89"/>
      <c r="Q165" s="87">
        <f t="shared" si="3"/>
        <v>0</v>
      </c>
    </row>
    <row r="166" spans="15:17" x14ac:dyDescent="0.25">
      <c r="O166" s="89"/>
      <c r="Q166" s="87">
        <f t="shared" si="3"/>
        <v>0</v>
      </c>
    </row>
    <row r="167" spans="15:17" x14ac:dyDescent="0.25">
      <c r="O167" s="89"/>
      <c r="Q167" s="87">
        <f t="shared" si="3"/>
        <v>0</v>
      </c>
    </row>
    <row r="168" spans="15:17" x14ac:dyDescent="0.25">
      <c r="O168" s="89"/>
      <c r="Q168" s="87">
        <f t="shared" si="3"/>
        <v>0</v>
      </c>
    </row>
    <row r="169" spans="15:17" x14ac:dyDescent="0.25">
      <c r="O169" s="89"/>
      <c r="Q169" s="87">
        <f t="shared" si="3"/>
        <v>0</v>
      </c>
    </row>
    <row r="170" spans="15:17" x14ac:dyDescent="0.25">
      <c r="O170" s="89"/>
      <c r="Q170" s="87">
        <f t="shared" si="3"/>
        <v>0</v>
      </c>
    </row>
    <row r="171" spans="15:17" x14ac:dyDescent="0.25">
      <c r="O171" s="89"/>
      <c r="Q171" s="87">
        <f t="shared" si="3"/>
        <v>0</v>
      </c>
    </row>
    <row r="172" spans="15:17" x14ac:dyDescent="0.25">
      <c r="O172" s="89"/>
      <c r="Q172" s="87">
        <f t="shared" si="3"/>
        <v>0</v>
      </c>
    </row>
    <row r="173" spans="15:17" x14ac:dyDescent="0.25">
      <c r="O173" s="89"/>
      <c r="Q173" s="87">
        <f t="shared" si="3"/>
        <v>0</v>
      </c>
    </row>
    <row r="174" spans="15:17" x14ac:dyDescent="0.25">
      <c r="O174" s="89"/>
      <c r="Q174" s="87">
        <f t="shared" si="3"/>
        <v>0</v>
      </c>
    </row>
    <row r="175" spans="15:17" x14ac:dyDescent="0.25">
      <c r="O175" s="89"/>
      <c r="Q175" s="87">
        <f t="shared" si="3"/>
        <v>0</v>
      </c>
    </row>
    <row r="176" spans="15:17" x14ac:dyDescent="0.25">
      <c r="O176" s="89"/>
      <c r="Q176" s="87">
        <f t="shared" si="3"/>
        <v>0</v>
      </c>
    </row>
    <row r="177" spans="15:17" x14ac:dyDescent="0.25">
      <c r="O177" s="89"/>
      <c r="Q177" s="87">
        <f t="shared" si="3"/>
        <v>0</v>
      </c>
    </row>
    <row r="178" spans="15:17" x14ac:dyDescent="0.25">
      <c r="O178" s="89"/>
      <c r="Q178" s="87">
        <f t="shared" si="3"/>
        <v>0</v>
      </c>
    </row>
    <row r="179" spans="15:17" x14ac:dyDescent="0.25">
      <c r="O179" s="89"/>
      <c r="Q179" s="87">
        <f t="shared" si="3"/>
        <v>0</v>
      </c>
    </row>
    <row r="180" spans="15:17" x14ac:dyDescent="0.25">
      <c r="O180" s="89"/>
      <c r="Q180" s="87">
        <f t="shared" si="3"/>
        <v>0</v>
      </c>
    </row>
    <row r="181" spans="15:17" x14ac:dyDescent="0.25">
      <c r="O181" s="89"/>
      <c r="Q181" s="87">
        <f t="shared" si="3"/>
        <v>0</v>
      </c>
    </row>
    <row r="182" spans="15:17" x14ac:dyDescent="0.25">
      <c r="O182" s="89"/>
      <c r="Q182" s="87">
        <f t="shared" si="3"/>
        <v>0</v>
      </c>
    </row>
    <row r="183" spans="15:17" x14ac:dyDescent="0.25">
      <c r="O183" s="89"/>
      <c r="Q183" s="87">
        <f t="shared" si="3"/>
        <v>0</v>
      </c>
    </row>
    <row r="184" spans="15:17" x14ac:dyDescent="0.25">
      <c r="O184" s="89"/>
      <c r="Q184" s="87">
        <f t="shared" si="3"/>
        <v>0</v>
      </c>
    </row>
    <row r="185" spans="15:17" x14ac:dyDescent="0.25">
      <c r="O185" s="89"/>
      <c r="Q185" s="87">
        <f t="shared" si="3"/>
        <v>0</v>
      </c>
    </row>
    <row r="186" spans="15:17" x14ac:dyDescent="0.25">
      <c r="O186" s="89"/>
      <c r="Q186" s="87">
        <f t="shared" si="3"/>
        <v>0</v>
      </c>
    </row>
    <row r="187" spans="15:17" x14ac:dyDescent="0.25">
      <c r="O187" s="89"/>
      <c r="Q187" s="87">
        <f t="shared" si="3"/>
        <v>0</v>
      </c>
    </row>
    <row r="188" spans="15:17" x14ac:dyDescent="0.25">
      <c r="O188" s="89"/>
      <c r="Q188" s="87">
        <f t="shared" si="3"/>
        <v>0</v>
      </c>
    </row>
    <row r="189" spans="15:17" x14ac:dyDescent="0.25">
      <c r="O189" s="89"/>
      <c r="Q189" s="87">
        <f t="shared" si="3"/>
        <v>0</v>
      </c>
    </row>
    <row r="190" spans="15:17" x14ac:dyDescent="0.25">
      <c r="O190" s="89"/>
      <c r="Q190" s="87">
        <f t="shared" ref="Q190:Q253" si="4">J190+L190</f>
        <v>0</v>
      </c>
    </row>
    <row r="191" spans="15:17" x14ac:dyDescent="0.25">
      <c r="O191" s="89"/>
      <c r="Q191" s="87">
        <f t="shared" si="4"/>
        <v>0</v>
      </c>
    </row>
    <row r="192" spans="15:17" x14ac:dyDescent="0.25">
      <c r="O192" s="89"/>
      <c r="Q192" s="87">
        <f t="shared" si="4"/>
        <v>0</v>
      </c>
    </row>
    <row r="193" spans="15:17" x14ac:dyDescent="0.25">
      <c r="O193" s="89"/>
      <c r="Q193" s="87">
        <f t="shared" si="4"/>
        <v>0</v>
      </c>
    </row>
    <row r="194" spans="15:17" x14ac:dyDescent="0.25">
      <c r="O194" s="89"/>
      <c r="Q194" s="87">
        <f t="shared" si="4"/>
        <v>0</v>
      </c>
    </row>
    <row r="195" spans="15:17" x14ac:dyDescent="0.25">
      <c r="O195" s="89"/>
      <c r="Q195" s="87">
        <f t="shared" si="4"/>
        <v>0</v>
      </c>
    </row>
    <row r="196" spans="15:17" x14ac:dyDescent="0.25">
      <c r="O196" s="89"/>
      <c r="Q196" s="87">
        <f t="shared" si="4"/>
        <v>0</v>
      </c>
    </row>
    <row r="197" spans="15:17" x14ac:dyDescent="0.25">
      <c r="O197" s="89"/>
      <c r="Q197" s="87">
        <f t="shared" si="4"/>
        <v>0</v>
      </c>
    </row>
    <row r="198" spans="15:17" x14ac:dyDescent="0.25">
      <c r="O198" s="89"/>
      <c r="Q198" s="87">
        <f t="shared" si="4"/>
        <v>0</v>
      </c>
    </row>
    <row r="199" spans="15:17" x14ac:dyDescent="0.25">
      <c r="O199" s="89"/>
      <c r="Q199" s="87">
        <f t="shared" si="4"/>
        <v>0</v>
      </c>
    </row>
    <row r="200" spans="15:17" x14ac:dyDescent="0.25">
      <c r="O200" s="89"/>
      <c r="Q200" s="87">
        <f t="shared" si="4"/>
        <v>0</v>
      </c>
    </row>
    <row r="201" spans="15:17" x14ac:dyDescent="0.25">
      <c r="O201" s="89"/>
      <c r="Q201" s="87">
        <f t="shared" si="4"/>
        <v>0</v>
      </c>
    </row>
    <row r="202" spans="15:17" x14ac:dyDescent="0.25">
      <c r="O202" s="89"/>
      <c r="Q202" s="87">
        <f t="shared" si="4"/>
        <v>0</v>
      </c>
    </row>
    <row r="203" spans="15:17" x14ac:dyDescent="0.25">
      <c r="O203" s="89"/>
      <c r="Q203" s="87">
        <f t="shared" si="4"/>
        <v>0</v>
      </c>
    </row>
    <row r="204" spans="15:17" x14ac:dyDescent="0.25">
      <c r="O204" s="89"/>
      <c r="Q204" s="87">
        <f t="shared" si="4"/>
        <v>0</v>
      </c>
    </row>
    <row r="205" spans="15:17" x14ac:dyDescent="0.25">
      <c r="O205" s="89"/>
      <c r="Q205" s="87">
        <f t="shared" si="4"/>
        <v>0</v>
      </c>
    </row>
    <row r="206" spans="15:17" x14ac:dyDescent="0.25">
      <c r="O206" s="89"/>
      <c r="Q206" s="87">
        <f t="shared" si="4"/>
        <v>0</v>
      </c>
    </row>
    <row r="207" spans="15:17" x14ac:dyDescent="0.25">
      <c r="O207" s="89"/>
      <c r="Q207" s="87">
        <f t="shared" si="4"/>
        <v>0</v>
      </c>
    </row>
    <row r="208" spans="15:17" x14ac:dyDescent="0.25">
      <c r="O208" s="89"/>
      <c r="Q208" s="87">
        <f t="shared" si="4"/>
        <v>0</v>
      </c>
    </row>
    <row r="209" spans="15:17" x14ac:dyDescent="0.25">
      <c r="O209" s="89"/>
      <c r="Q209" s="87">
        <f t="shared" si="4"/>
        <v>0</v>
      </c>
    </row>
    <row r="210" spans="15:17" x14ac:dyDescent="0.25">
      <c r="O210" s="89"/>
      <c r="Q210" s="87">
        <f t="shared" si="4"/>
        <v>0</v>
      </c>
    </row>
    <row r="211" spans="15:17" x14ac:dyDescent="0.25">
      <c r="O211" s="89"/>
      <c r="Q211" s="87">
        <f t="shared" si="4"/>
        <v>0</v>
      </c>
    </row>
    <row r="212" spans="15:17" x14ac:dyDescent="0.25">
      <c r="O212" s="89"/>
      <c r="Q212" s="87">
        <f t="shared" si="4"/>
        <v>0</v>
      </c>
    </row>
    <row r="213" spans="15:17" x14ac:dyDescent="0.25">
      <c r="O213" s="89"/>
      <c r="Q213" s="87">
        <f t="shared" si="4"/>
        <v>0</v>
      </c>
    </row>
    <row r="214" spans="15:17" x14ac:dyDescent="0.25">
      <c r="O214" s="89"/>
      <c r="Q214" s="87">
        <f t="shared" si="4"/>
        <v>0</v>
      </c>
    </row>
    <row r="215" spans="15:17" x14ac:dyDescent="0.25">
      <c r="O215" s="89"/>
      <c r="Q215" s="87">
        <f t="shared" si="4"/>
        <v>0</v>
      </c>
    </row>
    <row r="216" spans="15:17" x14ac:dyDescent="0.25">
      <c r="O216" s="89"/>
      <c r="Q216" s="87">
        <f t="shared" si="4"/>
        <v>0</v>
      </c>
    </row>
    <row r="217" spans="15:17" x14ac:dyDescent="0.25">
      <c r="O217" s="89"/>
      <c r="Q217" s="87">
        <f t="shared" si="4"/>
        <v>0</v>
      </c>
    </row>
    <row r="218" spans="15:17" x14ac:dyDescent="0.25">
      <c r="O218" s="89"/>
      <c r="Q218" s="87">
        <f t="shared" si="4"/>
        <v>0</v>
      </c>
    </row>
    <row r="219" spans="15:17" x14ac:dyDescent="0.25">
      <c r="O219" s="89"/>
      <c r="Q219" s="87">
        <f t="shared" si="4"/>
        <v>0</v>
      </c>
    </row>
    <row r="220" spans="15:17" x14ac:dyDescent="0.25">
      <c r="O220" s="89"/>
      <c r="Q220" s="87">
        <f t="shared" si="4"/>
        <v>0</v>
      </c>
    </row>
    <row r="221" spans="15:17" x14ac:dyDescent="0.25">
      <c r="O221" s="89"/>
      <c r="Q221" s="87">
        <f t="shared" si="4"/>
        <v>0</v>
      </c>
    </row>
    <row r="222" spans="15:17" x14ac:dyDescent="0.25">
      <c r="O222" s="89"/>
      <c r="Q222" s="87">
        <f t="shared" si="4"/>
        <v>0</v>
      </c>
    </row>
    <row r="223" spans="15:17" x14ac:dyDescent="0.25">
      <c r="O223" s="89"/>
      <c r="Q223" s="87">
        <f t="shared" si="4"/>
        <v>0</v>
      </c>
    </row>
    <row r="224" spans="15:17" x14ac:dyDescent="0.25">
      <c r="O224" s="89"/>
      <c r="Q224" s="87">
        <f t="shared" si="4"/>
        <v>0</v>
      </c>
    </row>
    <row r="225" spans="15:17" x14ac:dyDescent="0.25">
      <c r="O225" s="89"/>
      <c r="Q225" s="87">
        <f t="shared" si="4"/>
        <v>0</v>
      </c>
    </row>
    <row r="226" spans="15:17" x14ac:dyDescent="0.25">
      <c r="O226" s="89"/>
      <c r="Q226" s="87">
        <f t="shared" si="4"/>
        <v>0</v>
      </c>
    </row>
    <row r="227" spans="15:17" x14ac:dyDescent="0.25">
      <c r="O227" s="89"/>
      <c r="Q227" s="87">
        <f t="shared" si="4"/>
        <v>0</v>
      </c>
    </row>
    <row r="228" spans="15:17" x14ac:dyDescent="0.25">
      <c r="O228" s="89"/>
      <c r="Q228" s="87">
        <f t="shared" si="4"/>
        <v>0</v>
      </c>
    </row>
    <row r="229" spans="15:17" x14ac:dyDescent="0.25">
      <c r="O229" s="89"/>
      <c r="Q229" s="87">
        <f t="shared" si="4"/>
        <v>0</v>
      </c>
    </row>
    <row r="230" spans="15:17" x14ac:dyDescent="0.25">
      <c r="O230" s="89"/>
      <c r="Q230" s="87">
        <f t="shared" si="4"/>
        <v>0</v>
      </c>
    </row>
    <row r="231" spans="15:17" x14ac:dyDescent="0.25">
      <c r="O231" s="89"/>
      <c r="Q231" s="87">
        <f t="shared" si="4"/>
        <v>0</v>
      </c>
    </row>
    <row r="232" spans="15:17" x14ac:dyDescent="0.25">
      <c r="O232" s="89"/>
      <c r="Q232" s="87">
        <f t="shared" si="4"/>
        <v>0</v>
      </c>
    </row>
    <row r="233" spans="15:17" x14ac:dyDescent="0.25">
      <c r="O233" s="89"/>
      <c r="Q233" s="87">
        <f t="shared" si="4"/>
        <v>0</v>
      </c>
    </row>
    <row r="234" spans="15:17" x14ac:dyDescent="0.25">
      <c r="O234" s="89"/>
      <c r="Q234" s="87">
        <f t="shared" si="4"/>
        <v>0</v>
      </c>
    </row>
    <row r="235" spans="15:17" x14ac:dyDescent="0.25">
      <c r="O235" s="89"/>
      <c r="Q235" s="87">
        <f t="shared" si="4"/>
        <v>0</v>
      </c>
    </row>
    <row r="236" spans="15:17" x14ac:dyDescent="0.25">
      <c r="O236" s="89"/>
      <c r="Q236" s="87">
        <f t="shared" si="4"/>
        <v>0</v>
      </c>
    </row>
    <row r="237" spans="15:17" x14ac:dyDescent="0.25">
      <c r="O237" s="89"/>
      <c r="Q237" s="87">
        <f t="shared" si="4"/>
        <v>0</v>
      </c>
    </row>
    <row r="238" spans="15:17" x14ac:dyDescent="0.25">
      <c r="O238" s="89"/>
      <c r="Q238" s="87">
        <f t="shared" si="4"/>
        <v>0</v>
      </c>
    </row>
    <row r="239" spans="15:17" x14ac:dyDescent="0.25">
      <c r="O239" s="89"/>
      <c r="Q239" s="87">
        <f t="shared" si="4"/>
        <v>0</v>
      </c>
    </row>
    <row r="240" spans="15:17" x14ac:dyDescent="0.25">
      <c r="O240" s="89"/>
      <c r="Q240" s="87">
        <f t="shared" si="4"/>
        <v>0</v>
      </c>
    </row>
    <row r="241" spans="15:17" x14ac:dyDescent="0.25">
      <c r="O241" s="89"/>
      <c r="Q241" s="87">
        <f t="shared" si="4"/>
        <v>0</v>
      </c>
    </row>
    <row r="242" spans="15:17" x14ac:dyDescent="0.25">
      <c r="O242" s="89"/>
      <c r="Q242" s="87">
        <f t="shared" si="4"/>
        <v>0</v>
      </c>
    </row>
    <row r="243" spans="15:17" x14ac:dyDescent="0.25">
      <c r="O243" s="89"/>
      <c r="Q243" s="87">
        <f t="shared" si="4"/>
        <v>0</v>
      </c>
    </row>
    <row r="244" spans="15:17" x14ac:dyDescent="0.25">
      <c r="O244" s="89"/>
      <c r="Q244" s="87">
        <f t="shared" si="4"/>
        <v>0</v>
      </c>
    </row>
    <row r="245" spans="15:17" x14ac:dyDescent="0.25">
      <c r="O245" s="89"/>
      <c r="Q245" s="87">
        <f t="shared" si="4"/>
        <v>0</v>
      </c>
    </row>
    <row r="246" spans="15:17" x14ac:dyDescent="0.25">
      <c r="O246" s="89"/>
      <c r="Q246" s="87">
        <f t="shared" si="4"/>
        <v>0</v>
      </c>
    </row>
    <row r="247" spans="15:17" x14ac:dyDescent="0.25">
      <c r="O247" s="89"/>
      <c r="Q247" s="87">
        <f t="shared" si="4"/>
        <v>0</v>
      </c>
    </row>
    <row r="248" spans="15:17" x14ac:dyDescent="0.25">
      <c r="O248" s="89"/>
      <c r="Q248" s="87">
        <f t="shared" si="4"/>
        <v>0</v>
      </c>
    </row>
    <row r="249" spans="15:17" x14ac:dyDescent="0.25">
      <c r="O249" s="89"/>
      <c r="Q249" s="87">
        <f t="shared" si="4"/>
        <v>0</v>
      </c>
    </row>
    <row r="250" spans="15:17" x14ac:dyDescent="0.25">
      <c r="O250" s="89"/>
      <c r="Q250" s="87">
        <f t="shared" si="4"/>
        <v>0</v>
      </c>
    </row>
    <row r="251" spans="15:17" x14ac:dyDescent="0.25">
      <c r="O251" s="89"/>
      <c r="Q251" s="87">
        <f t="shared" si="4"/>
        <v>0</v>
      </c>
    </row>
    <row r="252" spans="15:17" x14ac:dyDescent="0.25">
      <c r="O252" s="89"/>
      <c r="Q252" s="87">
        <f t="shared" si="4"/>
        <v>0</v>
      </c>
    </row>
    <row r="253" spans="15:17" x14ac:dyDescent="0.25">
      <c r="O253" s="89"/>
      <c r="Q253" s="87">
        <f t="shared" si="4"/>
        <v>0</v>
      </c>
    </row>
    <row r="254" spans="15:17" x14ac:dyDescent="0.25">
      <c r="O254" s="89"/>
      <c r="Q254" s="87">
        <f t="shared" ref="Q254:Q260" si="5">J254+L254</f>
        <v>0</v>
      </c>
    </row>
    <row r="255" spans="15:17" x14ac:dyDescent="0.25">
      <c r="O255" s="89"/>
      <c r="Q255" s="87">
        <f t="shared" si="5"/>
        <v>0</v>
      </c>
    </row>
    <row r="256" spans="15:17" x14ac:dyDescent="0.25">
      <c r="O256" s="89"/>
      <c r="Q256" s="87">
        <f t="shared" si="5"/>
        <v>0</v>
      </c>
    </row>
    <row r="257" spans="15:17" x14ac:dyDescent="0.25">
      <c r="O257" s="89"/>
      <c r="Q257" s="87">
        <f t="shared" si="5"/>
        <v>0</v>
      </c>
    </row>
    <row r="258" spans="15:17" x14ac:dyDescent="0.25">
      <c r="O258" s="89"/>
      <c r="Q258" s="87">
        <f t="shared" si="5"/>
        <v>0</v>
      </c>
    </row>
    <row r="259" spans="15:17" x14ac:dyDescent="0.25">
      <c r="O259" s="89"/>
      <c r="Q259" s="87">
        <f t="shared" si="5"/>
        <v>0</v>
      </c>
    </row>
    <row r="260" spans="15:17" x14ac:dyDescent="0.25">
      <c r="O260" s="89"/>
      <c r="Q260" s="87">
        <f t="shared" si="5"/>
        <v>0</v>
      </c>
    </row>
  </sheetData>
  <mergeCells count="16">
    <mergeCell ref="M1:M2"/>
    <mergeCell ref="N1:N2"/>
    <mergeCell ref="Q1:Q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conditionalFormatting sqref="K1:L2 I1:I2 N2 O3:O1048576">
    <cfRule type="cellIs" dxfId="165" priority="7" operator="equal">
      <formula>0</formula>
    </cfRule>
  </conditionalFormatting>
  <conditionalFormatting sqref="A1:N2 P2">
    <cfRule type="cellIs" dxfId="164" priority="6" operator="lessThan">
      <formula>0</formula>
    </cfRule>
  </conditionalFormatting>
  <conditionalFormatting sqref="N1">
    <cfRule type="cellIs" dxfId="163" priority="5" operator="equal">
      <formula>0</formula>
    </cfRule>
  </conditionalFormatting>
  <conditionalFormatting sqref="P1:Q1">
    <cfRule type="cellIs" dxfId="162" priority="4" operator="lessThan">
      <formula>0</formula>
    </cfRule>
  </conditionalFormatting>
  <conditionalFormatting sqref="O1">
    <cfRule type="cellIs" dxfId="161" priority="3" operator="equal">
      <formula>0</formula>
    </cfRule>
  </conditionalFormatting>
  <conditionalFormatting sqref="N1:N1048576">
    <cfRule type="cellIs" dxfId="160" priority="2" operator="equal">
      <formula>0</formula>
    </cfRule>
  </conditionalFormatting>
  <conditionalFormatting sqref="I1:I1048576">
    <cfRule type="cellIs" dxfId="159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Matrix</vt:lpstr>
      <vt:lpstr>Basic Price</vt:lpstr>
      <vt:lpstr>Max Price</vt:lpstr>
      <vt:lpstr>Min Price</vt:lpstr>
      <vt:lpstr>CLA 2 Price</vt:lpstr>
      <vt:lpstr>CLB 3 Price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2016-05-05T12:09:03Z</dcterms:modified>
</cp:coreProperties>
</file>