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11700" activeTab="2"/>
  </bookViews>
  <sheets>
    <sheet name="график" sheetId="1" r:id="rId1"/>
    <sheet name="продажи" sheetId="2" r:id="rId2"/>
    <sheet name="зп" sheetId="3" r:id="rId3"/>
  </sheets>
  <calcPr calcId="162913"/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H3" i="3"/>
  <c r="B4" i="3"/>
  <c r="C4" i="3"/>
  <c r="D4" i="3"/>
  <c r="E4" i="3"/>
  <c r="F4" i="3"/>
  <c r="G4" i="3"/>
  <c r="H4" i="3"/>
  <c r="B5" i="3"/>
  <c r="C5" i="3"/>
  <c r="D5" i="3"/>
  <c r="E5" i="3"/>
  <c r="F5" i="3"/>
  <c r="G5" i="3"/>
  <c r="H5" i="3"/>
  <c r="B6" i="3"/>
  <c r="C6" i="3"/>
  <c r="D6" i="3"/>
  <c r="E6" i="3"/>
  <c r="F6" i="3"/>
  <c r="G6" i="3"/>
  <c r="H6" i="3"/>
  <c r="B7" i="3"/>
  <c r="C7" i="3"/>
  <c r="D7" i="3"/>
  <c r="E7" i="3"/>
  <c r="F7" i="3"/>
  <c r="G7" i="3"/>
  <c r="H7" i="3"/>
  <c r="C2" i="3"/>
  <c r="D2" i="3"/>
  <c r="E2" i="3"/>
  <c r="F2" i="3"/>
  <c r="G2" i="3"/>
  <c r="H2" i="3"/>
  <c r="B2" i="3"/>
  <c r="C6" i="2"/>
  <c r="D6" i="2"/>
  <c r="E6" i="2"/>
  <c r="F6" i="2"/>
  <c r="G6" i="2"/>
  <c r="H6" i="2"/>
  <c r="B6" i="2"/>
  <c r="B5" i="2" s="1"/>
  <c r="C11" i="2"/>
  <c r="C10" i="2" s="1"/>
  <c r="D11" i="2"/>
  <c r="D10" i="2" s="1"/>
  <c r="E11" i="2"/>
  <c r="E10" i="2" s="1"/>
  <c r="F11" i="2"/>
  <c r="F10" i="2" s="1"/>
  <c r="G11" i="2"/>
  <c r="G10" i="2" s="1"/>
  <c r="H11" i="2"/>
  <c r="H10" i="2" s="1"/>
  <c r="B11" i="2"/>
  <c r="B10" i="2" s="1"/>
  <c r="C5" i="2" l="1"/>
  <c r="D5" i="2"/>
  <c r="G5" i="2"/>
  <c r="F5" i="2"/>
  <c r="E5" i="2"/>
  <c r="H5" i="2"/>
</calcChain>
</file>

<file path=xl/sharedStrings.xml><?xml version="1.0" encoding="utf-8"?>
<sst xmlns="http://schemas.openxmlformats.org/spreadsheetml/2006/main" count="74" uniqueCount="30">
  <si>
    <t>иванов</t>
  </si>
  <si>
    <t>петров</t>
  </si>
  <si>
    <t>сидоров</t>
  </si>
  <si>
    <t>итог</t>
  </si>
  <si>
    <t>б\н</t>
  </si>
  <si>
    <t>нал</t>
  </si>
  <si>
    <t>фио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</si>
  <si>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</si>
  <si>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</si>
  <si>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</si>
  <si>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</si>
  <si>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</si>
  <si>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</si>
  <si>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</si>
  <si>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кол-во продаж</t>
  </si>
  <si>
    <t>пупкин</t>
  </si>
  <si>
    <t>котов</t>
  </si>
  <si>
    <t>васин</t>
  </si>
  <si>
    <t>петин</t>
  </si>
  <si>
    <t>точка1</t>
  </si>
  <si>
    <t>точка2</t>
  </si>
  <si>
    <t>день2</t>
  </si>
  <si>
    <t>день3</t>
  </si>
  <si>
    <t>день4</t>
  </si>
  <si>
    <t>день5</t>
  </si>
  <si>
    <t>день6</t>
  </si>
  <si>
    <t>и тд</t>
  </si>
  <si>
    <t>цена</t>
  </si>
  <si>
    <t>день1</t>
  </si>
  <si>
    <t>день7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</si>
</sst>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8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 applyAlignment="1">
      <alignment horizontal="center" vertical="center"/>
    </xf>
    <xf numFmtId="0" fontId="0" fillId="0" borderId="21" xfId="0" applyBorder="1"/>
    <xf numFmtId="0" fontId="0" fillId="0" borderId="22" xfId="0" applyFill="1" applyBorder="1"/>
    <xf numFmtId="0" fontId="0" fillId="0" borderId="23" xfId="0" applyBorder="1"/>
    <xf numFmtId="0" fontId="0" fillId="0" borderId="24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4" xfId="0" applyFill="1" applyBorder="1"/>
    <xf numFmtId="0" fontId="0" fillId="3" borderId="6" xfId="0" applyFill="1" applyBorder="1"/>
    <xf numFmtId="164" fontId="0" fillId="2" borderId="4" xfId="0" applyNumberFormat="1" applyFill="1" applyBorder="1"/>
    <xf numFmtId="164" fontId="0" fillId="2" borderId="6" xfId="0" applyNumberFormat="1" applyFill="1" applyBorder="1"/>
    <xf numFmtId="164" fontId="0" fillId="2" borderId="9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16" sqref="C16"/>
    </sheetView>
  </sheetViews>
  <sheetFormatPr defaultRowHeight="15" x14ac:dyDescent="0.25"/>
  <sheetData>
    <row r="1" spans="1:8" ht="15.75" thickBot="1" x14ac:dyDescent="0.3">
      <c r="A1" s="1"/>
      <c r="B1" s="1" t="s">
        <v>7</v>
      </c>
      <c r="C1" s="2" t="s">
        <v>21</v>
      </c>
      <c r="D1" s="2" t="s">
        <v>22</v>
      </c>
      <c r="E1" s="2" t="s">
        <v>23</v>
      </c>
      <c r="F1" s="2" t="s">
        <v>24</v>
      </c>
      <c r="G1" s="3" t="s">
        <v>25</v>
      </c>
      <c r="H1" s="20" t="s">
        <v>13</v>
      </c>
    </row>
    <row r="2" spans="1:8" ht="15.75" thickBot="1" x14ac:dyDescent="0.3">
      <c r="A2" s="43" t="s">
        <v>19</v>
      </c>
      <c r="B2" s="22" t="s">
        <v>0</v>
      </c>
      <c r="C2" s="23" t="s">
        <v>0</v>
      </c>
      <c r="D2" s="11" t="s">
        <v>1</v>
      </c>
      <c r="E2" s="11" t="s">
        <v>2</v>
      </c>
      <c r="F2" s="33" t="s">
        <v>15</v>
      </c>
      <c r="G2" s="12" t="s">
        <v>2</v>
      </c>
      <c r="H2" s="34" t="s">
        <v>15</v>
      </c>
    </row>
    <row r="3" spans="1:8" x14ac:dyDescent="0.25">
      <c r="A3" s="44"/>
      <c r="B3" s="13" t="s">
        <v>1</v>
      </c>
      <c r="C3" s="10" t="s">
        <v>2</v>
      </c>
      <c r="D3" s="10"/>
      <c r="E3" s="24" t="s">
        <v>0</v>
      </c>
      <c r="F3" s="10" t="s">
        <v>1</v>
      </c>
      <c r="G3" s="14" t="s">
        <v>1</v>
      </c>
      <c r="H3" s="32" t="s">
        <v>17</v>
      </c>
    </row>
    <row r="4" spans="1:8" ht="15.75" thickBot="1" x14ac:dyDescent="0.3">
      <c r="A4" s="44"/>
      <c r="B4" s="13" t="s">
        <v>2</v>
      </c>
      <c r="C4" s="10"/>
      <c r="D4" s="10"/>
      <c r="E4" s="10" t="s">
        <v>1</v>
      </c>
      <c r="F4" s="10"/>
      <c r="G4" s="16" t="s">
        <v>15</v>
      </c>
      <c r="H4" s="32" t="s">
        <v>18</v>
      </c>
    </row>
    <row r="5" spans="1:8" ht="15.75" thickBot="1" x14ac:dyDescent="0.3">
      <c r="A5" s="45"/>
      <c r="B5" s="15"/>
      <c r="C5" s="16"/>
      <c r="D5" s="16"/>
      <c r="E5" s="16" t="s">
        <v>15</v>
      </c>
      <c r="F5" s="16"/>
      <c r="G5" s="17"/>
      <c r="H5" s="9"/>
    </row>
    <row r="6" spans="1:8" ht="15.75" thickBot="1" x14ac:dyDescent="0.3">
      <c r="A6" s="44" t="s">
        <v>20</v>
      </c>
      <c r="B6" s="31" t="s">
        <v>15</v>
      </c>
      <c r="C6" s="5" t="s">
        <v>1</v>
      </c>
      <c r="D6" s="25" t="s">
        <v>0</v>
      </c>
      <c r="E6" s="18" t="s">
        <v>16</v>
      </c>
      <c r="F6" s="18" t="s">
        <v>2</v>
      </c>
      <c r="G6" s="19" t="s">
        <v>17</v>
      </c>
      <c r="H6" s="19" t="s">
        <v>16</v>
      </c>
    </row>
    <row r="7" spans="1:8" ht="15.75" thickBot="1" x14ac:dyDescent="0.3">
      <c r="A7" s="44"/>
      <c r="B7" s="4"/>
      <c r="C7" s="16" t="s">
        <v>15</v>
      </c>
      <c r="D7" s="5"/>
      <c r="E7" s="18" t="s">
        <v>17</v>
      </c>
      <c r="F7" s="25" t="s">
        <v>0</v>
      </c>
      <c r="G7" s="19" t="s">
        <v>16</v>
      </c>
      <c r="H7" s="19" t="s">
        <v>2</v>
      </c>
    </row>
    <row r="8" spans="1:8" ht="15.75" thickBot="1" x14ac:dyDescent="0.3">
      <c r="A8" s="44"/>
      <c r="B8" s="4"/>
      <c r="C8" s="5"/>
      <c r="D8" s="5"/>
      <c r="E8" s="5"/>
      <c r="F8" s="5" t="s">
        <v>16</v>
      </c>
      <c r="G8" s="21" t="s">
        <v>18</v>
      </c>
      <c r="H8" s="6"/>
    </row>
    <row r="9" spans="1:8" ht="15.75" thickBot="1" x14ac:dyDescent="0.3">
      <c r="A9" s="45"/>
      <c r="B9" s="7"/>
      <c r="C9" s="8"/>
      <c r="D9" s="8"/>
      <c r="E9" s="8"/>
      <c r="F9" s="8"/>
      <c r="G9" s="21"/>
      <c r="H9" s="9"/>
    </row>
    <row r="10" spans="1:8" x14ac:dyDescent="0.25">
      <c r="A10">
        <v>3</v>
      </c>
    </row>
    <row r="11" spans="1:8" x14ac:dyDescent="0.25">
      <c r="A11">
        <v>4</v>
      </c>
    </row>
    <row r="12" spans="1:8" x14ac:dyDescent="0.25">
      <c r="A12">
        <v>5</v>
      </c>
    </row>
  </sheetData>
  <mergeCells count="2">
    <mergeCell ref="A2:A5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C15" sqref="C15"/>
    </sheetView>
  </sheetViews>
  <sheetFormatPr defaultRowHeight="15" x14ac:dyDescent="0.25"/>
  <cols>
    <col min="9" max="9" width="14.28515625" customWidth="1"/>
  </cols>
  <sheetData>
    <row r="1" spans="1:9" ht="15.75" thickBot="1" x14ac:dyDescent="0.3"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</row>
    <row r="2" spans="1:9" ht="15.75" thickBot="1" x14ac:dyDescent="0.3">
      <c r="A2" s="46" t="s">
        <v>19</v>
      </c>
      <c r="B2" s="27">
        <v>2</v>
      </c>
      <c r="C2" s="28">
        <v>5</v>
      </c>
      <c r="D2" s="28">
        <v>10</v>
      </c>
      <c r="E2" s="28">
        <v>15</v>
      </c>
      <c r="F2" s="28">
        <v>20</v>
      </c>
      <c r="G2" s="28">
        <v>30</v>
      </c>
      <c r="H2" s="29">
        <v>40</v>
      </c>
      <c r="I2" t="s">
        <v>14</v>
      </c>
    </row>
    <row r="3" spans="1:9" x14ac:dyDescent="0.25">
      <c r="A3" s="47"/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t="s">
        <v>27</v>
      </c>
    </row>
    <row r="4" spans="1:9" x14ac:dyDescent="0.25">
      <c r="A4" s="47"/>
      <c r="B4" s="40">
        <v>5</v>
      </c>
      <c r="C4" s="40">
        <v>5</v>
      </c>
      <c r="D4" s="40">
        <v>5</v>
      </c>
      <c r="E4" s="40">
        <v>5</v>
      </c>
      <c r="F4" s="40">
        <v>5</v>
      </c>
      <c r="G4" s="40">
        <v>5</v>
      </c>
      <c r="H4" s="40">
        <v>5</v>
      </c>
      <c r="I4" t="s">
        <v>4</v>
      </c>
    </row>
    <row r="5" spans="1:9" ht="15.75" thickBot="1" x14ac:dyDescent="0.3">
      <c r="A5" s="47"/>
      <c r="B5" s="41">
        <f t="shared" ref="B5:H5" si="0">B6-B4</f>
        <v>15</v>
      </c>
      <c r="C5" s="41">
        <f t="shared" si="0"/>
        <v>45</v>
      </c>
      <c r="D5" s="41">
        <f t="shared" si="0"/>
        <v>95</v>
      </c>
      <c r="E5" s="41">
        <f t="shared" si="0"/>
        <v>145</v>
      </c>
      <c r="F5" s="41">
        <f t="shared" si="0"/>
        <v>195</v>
      </c>
      <c r="G5" s="41">
        <f t="shared" si="0"/>
        <v>295</v>
      </c>
      <c r="H5" s="41">
        <f t="shared" si="0"/>
        <v>395</v>
      </c>
      <c r="I5" t="s">
        <v>5</v>
      </c>
    </row>
    <row r="6" spans="1:9" ht="15.75" thickBot="1" x14ac:dyDescent="0.3">
      <c r="A6" s="48"/>
      <c r="B6" s="42">
        <f>B2*B3</f>
        <v>20</v>
      </c>
      <c r="C6" s="42">
        <f t="shared" ref="C6:H6" si="1">C2*C3</f>
        <v>50</v>
      </c>
      <c r="D6" s="42">
        <f t="shared" si="1"/>
        <v>100</v>
      </c>
      <c r="E6" s="42">
        <f t="shared" si="1"/>
        <v>150</v>
      </c>
      <c r="F6" s="42">
        <f t="shared" si="1"/>
        <v>200</v>
      </c>
      <c r="G6" s="42">
        <f t="shared" si="1"/>
        <v>300</v>
      </c>
      <c r="H6" s="42">
        <f t="shared" si="1"/>
        <v>400</v>
      </c>
      <c r="I6" t="s">
        <v>3</v>
      </c>
    </row>
    <row r="7" spans="1:9" ht="15.75" thickBot="1" x14ac:dyDescent="0.3">
      <c r="A7" s="49" t="s">
        <v>20</v>
      </c>
      <c r="B7" s="35">
        <v>3</v>
      </c>
      <c r="C7" s="36">
        <v>6</v>
      </c>
      <c r="D7" s="36">
        <v>11</v>
      </c>
      <c r="E7" s="36">
        <v>16</v>
      </c>
      <c r="F7" s="36">
        <v>21</v>
      </c>
      <c r="G7" s="36">
        <v>31</v>
      </c>
      <c r="H7" s="37">
        <v>41</v>
      </c>
      <c r="I7" t="s">
        <v>14</v>
      </c>
    </row>
    <row r="8" spans="1:9" x14ac:dyDescent="0.25">
      <c r="A8" s="50"/>
      <c r="B8" s="38">
        <v>20</v>
      </c>
      <c r="C8" s="38">
        <v>20</v>
      </c>
      <c r="D8" s="38">
        <v>20</v>
      </c>
      <c r="E8" s="38">
        <v>20</v>
      </c>
      <c r="F8" s="38">
        <v>20</v>
      </c>
      <c r="G8" s="38">
        <v>20</v>
      </c>
      <c r="H8" s="38">
        <v>20</v>
      </c>
      <c r="I8" t="s">
        <v>27</v>
      </c>
    </row>
    <row r="9" spans="1:9" x14ac:dyDescent="0.25">
      <c r="A9" s="50"/>
      <c r="B9" s="38">
        <v>10</v>
      </c>
      <c r="C9" s="38">
        <v>10</v>
      </c>
      <c r="D9" s="38">
        <v>10</v>
      </c>
      <c r="E9" s="38">
        <v>10</v>
      </c>
      <c r="F9" s="38">
        <v>10</v>
      </c>
      <c r="G9" s="38">
        <v>10</v>
      </c>
      <c r="H9" s="38">
        <v>10</v>
      </c>
      <c r="I9" t="s">
        <v>4</v>
      </c>
    </row>
    <row r="10" spans="1:9" ht="15.75" thickBot="1" x14ac:dyDescent="0.3">
      <c r="A10" s="50"/>
      <c r="B10" s="39">
        <f>B11-B9</f>
        <v>50</v>
      </c>
      <c r="C10" s="39">
        <f t="shared" ref="C10:H10" si="2">C11-C9</f>
        <v>110</v>
      </c>
      <c r="D10" s="39">
        <f t="shared" si="2"/>
        <v>210</v>
      </c>
      <c r="E10" s="39">
        <f t="shared" si="2"/>
        <v>310</v>
      </c>
      <c r="F10" s="39">
        <f t="shared" si="2"/>
        <v>410</v>
      </c>
      <c r="G10" s="39">
        <f t="shared" si="2"/>
        <v>610</v>
      </c>
      <c r="H10" s="39">
        <f t="shared" si="2"/>
        <v>810</v>
      </c>
      <c r="I10" t="s">
        <v>5</v>
      </c>
    </row>
    <row r="11" spans="1:9" ht="15.75" thickBot="1" x14ac:dyDescent="0.3">
      <c r="A11" s="51"/>
      <c r="B11" s="35">
        <f>B7*B8</f>
        <v>60</v>
      </c>
      <c r="C11" s="35">
        <f t="shared" ref="C11:H11" si="3">C7*C8</f>
        <v>120</v>
      </c>
      <c r="D11" s="35">
        <f t="shared" si="3"/>
        <v>220</v>
      </c>
      <c r="E11" s="35">
        <f t="shared" si="3"/>
        <v>320</v>
      </c>
      <c r="F11" s="35">
        <f t="shared" si="3"/>
        <v>420</v>
      </c>
      <c r="G11" s="35">
        <f t="shared" si="3"/>
        <v>620</v>
      </c>
      <c r="H11" s="35">
        <f t="shared" si="3"/>
        <v>820</v>
      </c>
      <c r="I11" t="s">
        <v>3</v>
      </c>
    </row>
    <row r="12" spans="1:9" x14ac:dyDescent="0.25">
      <c r="A12" s="30">
        <v>3</v>
      </c>
    </row>
    <row r="13" spans="1:9" x14ac:dyDescent="0.25">
      <c r="A13" s="30">
        <v>4</v>
      </c>
    </row>
  </sheetData>
  <mergeCells count="2">
    <mergeCell ref="A2:A6"/>
    <mergeCell ref="A7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B1" sqref="B1:B1048576"/>
    </sheetView>
  </sheetViews>
  <sheetFormatPr defaultRowHeight="15" x14ac:dyDescent="0.25"/>
  <cols>
    <col min="2" max="2" width="10" customWidth="1"/>
  </cols>
  <sheetData>
    <row r="1" spans="1:8" x14ac:dyDescent="0.25">
      <c r="A1" s="52" t="s">
        <v>6</v>
      </c>
      <c r="B1" s="54" t="s">
        <v>28</v>
      </c>
      <c r="C1" s="54" t="s">
        <v>21</v>
      </c>
      <c r="D1" s="54" t="s">
        <v>22</v>
      </c>
      <c r="E1" s="54" t="s">
        <v>23</v>
      </c>
      <c r="F1" s="54" t="s">
        <v>24</v>
      </c>
      <c r="G1" s="54" t="s">
        <v>25</v>
      </c>
      <c r="H1" s="54" t="s">
        <v>29</v>
      </c>
    </row>
    <row r="2" spans="1:8" x14ac:dyDescent="0.25">
      <c r="A2" s="53" t="s">
        <v>0</v>
      </c>
      <c r="B2" s="56">
        <f>IFERROR(0.015*INDEX(продажи!B$2:B$24,MATCH(INDEX(продажи!$A$2:$A$18,(ROUNDUP(MATCH($A2,график!B$2:B$20,0)/4,)-1)*5+1),продажи!$A$2:$A$24,0)+4),"-")</f>
        <v>0.3</v>
      </c>
      <c r="C2" s="57">
        <f>IFERROR(0.015*INDEX(продажи!C$2:C$24,MATCH(INDEX(продажи!$A$2:$A$18,(ROUNDUP(MATCH($A2,график!C$2:C$20,0)/4,)-1)*5+1),продажи!$A$2:$A$24,0)+4),"-")</f>
        <v>0.75</v>
      </c>
      <c r="D2" s="57">
        <f>IFERROR(0.015*INDEX(продажи!D$2:D$24,MATCH(INDEX(продажи!$A$2:$A$18,(ROUNDUP(MATCH($A2,график!D$2:D$20,0)/4,)-1)*5+1),продажи!$A$2:$A$24,0)+4),"-")</f>
        <v>3.3</v>
      </c>
      <c r="E2" s="57">
        <f>IFERROR(0.015*INDEX(продажи!E$2:E$24,MATCH(INDEX(продажи!$A$2:$A$18,(ROUNDUP(MATCH($A2,график!E$2:E$20,0)/4,)-1)*5+1),продажи!$A$2:$A$24,0)+4),"-")</f>
        <v>2.25</v>
      </c>
      <c r="F2" s="57">
        <f>IFERROR(0.015*INDEX(продажи!F$2:F$24,MATCH(INDEX(продажи!$A$2:$A$18,(ROUNDUP(MATCH($A2,график!F$2:F$20,0)/4,)-1)*5+1),продажи!$A$2:$A$24,0)+4),"-")</f>
        <v>6.3</v>
      </c>
      <c r="G2" s="57" t="str">
        <f>IFERROR(0.015*INDEX(продажи!G$2:G$24,MATCH(INDEX(продажи!$A$2:$A$18,(ROUNDUP(MATCH($A2,график!G$2:G$20,0)/4,)-1)*5+1),продажи!$A$2:$A$24,0)+4),"-")</f>
        <v>-</v>
      </c>
      <c r="H2" s="58" t="str">
        <f>IFERROR(0.015*INDEX(продажи!H$2:H$24,MATCH(INDEX(продажи!$A$2:$A$18,(ROUNDUP(MATCH($A2,график!H$2:H$20,0)/4,)-1)*5+1),продажи!$A$2:$A$24,0)+4),"-")</f>
        <v>-</v>
      </c>
    </row>
    <row r="3" spans="1:8" x14ac:dyDescent="0.25">
      <c r="A3" s="53" t="s">
        <v>1</v>
      </c>
      <c r="B3" s="59">
        <f>IFERROR(0.015*INDEX(продажи!B$2:B$24,MATCH(INDEX(продажи!$A$2:$A$18,(ROUNDUP(MATCH($A3,график!B$2:B$20,0)/4,)-1)*5+1),продажи!$A$2:$A$24,0)+4),"-")</f>
        <v>0.3</v>
      </c>
      <c r="C3" s="55">
        <f>IFERROR(0.015*INDEX(продажи!C$2:C$24,MATCH(INDEX(продажи!$A$2:$A$18,(ROUNDUP(MATCH($A3,график!C$2:C$20,0)/4,)-1)*5+1),продажи!$A$2:$A$24,0)+4),"-")</f>
        <v>1.7999999999999998</v>
      </c>
      <c r="D3" s="55">
        <f>IFERROR(0.015*INDEX(продажи!D$2:D$24,MATCH(INDEX(продажи!$A$2:$A$18,(ROUNDUP(MATCH($A3,график!D$2:D$20,0)/4,)-1)*5+1),продажи!$A$2:$A$24,0)+4),"-")</f>
        <v>1.5</v>
      </c>
      <c r="E3" s="55">
        <f>IFERROR(0.015*INDEX(продажи!E$2:E$24,MATCH(INDEX(продажи!$A$2:$A$18,(ROUNDUP(MATCH($A3,график!E$2:E$20,0)/4,)-1)*5+1),продажи!$A$2:$A$24,0)+4),"-")</f>
        <v>2.25</v>
      </c>
      <c r="F3" s="55">
        <f>IFERROR(0.015*INDEX(продажи!F$2:F$24,MATCH(INDEX(продажи!$A$2:$A$18,(ROUNDUP(MATCH($A3,график!F$2:F$20,0)/4,)-1)*5+1),продажи!$A$2:$A$24,0)+4),"-")</f>
        <v>3</v>
      </c>
      <c r="G3" s="55">
        <f>IFERROR(0.015*INDEX(продажи!G$2:G$24,MATCH(INDEX(продажи!$A$2:$A$18,(ROUNDUP(MATCH($A3,график!G$2:G$20,0)/4,)-1)*5+1),продажи!$A$2:$A$24,0)+4),"-")</f>
        <v>4.5</v>
      </c>
      <c r="H3" s="60" t="str">
        <f>IFERROR(0.015*INDEX(продажи!H$2:H$24,MATCH(INDEX(продажи!$A$2:$A$18,(ROUNDUP(MATCH($A3,график!H$2:H$20,0)/4,)-1)*5+1),продажи!$A$2:$A$24,0)+4),"-")</f>
        <v>-</v>
      </c>
    </row>
    <row r="4" spans="1:8" x14ac:dyDescent="0.25">
      <c r="A4" s="53" t="s">
        <v>2</v>
      </c>
      <c r="B4" s="59">
        <f>IFERROR(0.015*INDEX(продажи!B$2:B$24,MATCH(INDEX(продажи!$A$2:$A$18,(ROUNDUP(MATCH($A4,график!B$2:B$20,0)/4,)-1)*5+1),продажи!$A$2:$A$24,0)+4),"-")</f>
        <v>0.3</v>
      </c>
      <c r="C4" s="55">
        <f>IFERROR(0.015*INDEX(продажи!C$2:C$24,MATCH(INDEX(продажи!$A$2:$A$18,(ROUNDUP(MATCH($A4,график!C$2:C$20,0)/4,)-1)*5+1),продажи!$A$2:$A$24,0)+4),"-")</f>
        <v>0.75</v>
      </c>
      <c r="D4" s="55" t="str">
        <f>IFERROR(0.015*INDEX(продажи!D$2:D$24,MATCH(INDEX(продажи!$A$2:$A$18,(ROUNDUP(MATCH($A4,график!D$2:D$20,0)/4,)-1)*5+1),продажи!$A$2:$A$24,0)+4),"-")</f>
        <v>-</v>
      </c>
      <c r="E4" s="55">
        <f>IFERROR(0.015*INDEX(продажи!E$2:E$24,MATCH(INDEX(продажи!$A$2:$A$18,(ROUNDUP(MATCH($A4,график!E$2:E$20,0)/4,)-1)*5+1),продажи!$A$2:$A$24,0)+4),"-")</f>
        <v>2.25</v>
      </c>
      <c r="F4" s="55">
        <f>IFERROR(0.015*INDEX(продажи!F$2:F$24,MATCH(INDEX(продажи!$A$2:$A$18,(ROUNDUP(MATCH($A4,график!F$2:F$20,0)/4,)-1)*5+1),продажи!$A$2:$A$24,0)+4),"-")</f>
        <v>6.3</v>
      </c>
      <c r="G4" s="55">
        <f>IFERROR(0.015*INDEX(продажи!G$2:G$24,MATCH(INDEX(продажи!$A$2:$A$18,(ROUNDUP(MATCH($A4,график!G$2:G$20,0)/4,)-1)*5+1),продажи!$A$2:$A$24,0)+4),"-")</f>
        <v>4.5</v>
      </c>
      <c r="H4" s="60">
        <f>IFERROR(0.015*INDEX(продажи!H$2:H$24,MATCH(INDEX(продажи!$A$2:$A$18,(ROUNDUP(MATCH($A4,график!H$2:H$20,0)/4,)-1)*5+1),продажи!$A$2:$A$24,0)+4),"-")</f>
        <v>12.299999999999999</v>
      </c>
    </row>
    <row r="5" spans="1:8" x14ac:dyDescent="0.25">
      <c r="A5" s="53" t="s">
        <v>18</v>
      </c>
      <c r="B5" s="59" t="str">
        <f>IFERROR(0.015*INDEX(продажи!B$2:B$24,MATCH(INDEX(продажи!$A$2:$A$18,(ROUNDUP(MATCH($A5,график!B$2:B$20,0)/4,)-1)*5+1),продажи!$A$2:$A$24,0)+4),"-")</f>
        <v>-</v>
      </c>
      <c r="C5" s="55" t="str">
        <f>IFERROR(0.015*INDEX(продажи!C$2:C$24,MATCH(INDEX(продажи!$A$2:$A$18,(ROUNDUP(MATCH($A5,график!C$2:C$20,0)/4,)-1)*5+1),продажи!$A$2:$A$24,0)+4),"-")</f>
        <v>-</v>
      </c>
      <c r="D5" s="55" t="str">
        <f>IFERROR(0.015*INDEX(продажи!D$2:D$24,MATCH(INDEX(продажи!$A$2:$A$18,(ROUNDUP(MATCH($A5,график!D$2:D$20,0)/4,)-1)*5+1),продажи!$A$2:$A$24,0)+4),"-")</f>
        <v>-</v>
      </c>
      <c r="E5" s="55" t="str">
        <f>IFERROR(0.015*INDEX(продажи!E$2:E$24,MATCH(INDEX(продажи!$A$2:$A$18,(ROUNDUP(MATCH($A5,график!E$2:E$20,0)/4,)-1)*5+1),продажи!$A$2:$A$24,0)+4),"-")</f>
        <v>-</v>
      </c>
      <c r="F5" s="55" t="str">
        <f>IFERROR(0.015*INDEX(продажи!F$2:F$24,MATCH(INDEX(продажи!$A$2:$A$18,(ROUNDUP(MATCH($A5,график!F$2:F$20,0)/4,)-1)*5+1),продажи!$A$2:$A$24,0)+4),"-")</f>
        <v>-</v>
      </c>
      <c r="G5" s="55">
        <f>IFERROR(0.015*INDEX(продажи!G$2:G$24,MATCH(INDEX(продажи!$A$2:$A$18,(ROUNDUP(MATCH($A5,график!G$2:G$20,0)/4,)-1)*5+1),продажи!$A$2:$A$24,0)+4),"-")</f>
        <v>9.2999999999999989</v>
      </c>
      <c r="H5" s="60">
        <f>IFERROR(0.015*INDEX(продажи!H$2:H$24,MATCH(INDEX(продажи!$A$2:$A$18,(ROUNDUP(MATCH($A5,график!H$2:H$20,0)/4,)-1)*5+1),продажи!$A$2:$A$24,0)+4),"-")</f>
        <v>6</v>
      </c>
    </row>
    <row r="6" spans="1:8" x14ac:dyDescent="0.25">
      <c r="A6" s="53" t="s">
        <v>17</v>
      </c>
      <c r="B6" s="59" t="str">
        <f>IFERROR(0.015*INDEX(продажи!B$2:B$24,MATCH(INDEX(продажи!$A$2:$A$18,(ROUNDUP(MATCH($A6,график!B$2:B$20,0)/4,)-1)*5+1),продажи!$A$2:$A$24,0)+4),"-")</f>
        <v>-</v>
      </c>
      <c r="C6" s="55" t="str">
        <f>IFERROR(0.015*INDEX(продажи!C$2:C$24,MATCH(INDEX(продажи!$A$2:$A$18,(ROUNDUP(MATCH($A6,график!C$2:C$20,0)/4,)-1)*5+1),продажи!$A$2:$A$24,0)+4),"-")</f>
        <v>-</v>
      </c>
      <c r="D6" s="55" t="str">
        <f>IFERROR(0.015*INDEX(продажи!D$2:D$24,MATCH(INDEX(продажи!$A$2:$A$18,(ROUNDUP(MATCH($A6,график!D$2:D$20,0)/4,)-1)*5+1),продажи!$A$2:$A$24,0)+4),"-")</f>
        <v>-</v>
      </c>
      <c r="E6" s="55">
        <f>IFERROR(0.015*INDEX(продажи!E$2:E$24,MATCH(INDEX(продажи!$A$2:$A$18,(ROUNDUP(MATCH($A6,график!E$2:E$20,0)/4,)-1)*5+1),продажи!$A$2:$A$24,0)+4),"-")</f>
        <v>4.8</v>
      </c>
      <c r="F6" s="55" t="str">
        <f>IFERROR(0.015*INDEX(продажи!F$2:F$24,MATCH(INDEX(продажи!$A$2:$A$18,(ROUNDUP(MATCH($A6,график!F$2:F$20,0)/4,)-1)*5+1),продажи!$A$2:$A$24,0)+4),"-")</f>
        <v>-</v>
      </c>
      <c r="G6" s="55">
        <f>IFERROR(0.015*INDEX(продажи!G$2:G$24,MATCH(INDEX(продажи!$A$2:$A$18,(ROUNDUP(MATCH($A6,график!G$2:G$20,0)/4,)-1)*5+1),продажи!$A$2:$A$24,0)+4),"-")</f>
        <v>9.2999999999999989</v>
      </c>
      <c r="H6" s="60">
        <f>IFERROR(0.015*INDEX(продажи!H$2:H$24,MATCH(INDEX(продажи!$A$2:$A$18,(ROUNDUP(MATCH($A6,график!H$2:H$20,0)/4,)-1)*5+1),продажи!$A$2:$A$24,0)+4),"-")</f>
        <v>6</v>
      </c>
    </row>
    <row r="7" spans="1:8" x14ac:dyDescent="0.25">
      <c r="A7" s="53" t="s">
        <v>26</v>
      </c>
      <c r="B7" s="61" t="str">
        <f>IFERROR(0.015*INDEX(продажи!B$2:B$24,MATCH(INDEX(продажи!$A$2:$A$18,(ROUNDUP(MATCH($A7,график!B$2:B$20,0)/4,)-1)*5+1),продажи!$A$2:$A$24,0)+4),"-")</f>
        <v>-</v>
      </c>
      <c r="C7" s="62" t="str">
        <f>IFERROR(0.015*INDEX(продажи!C$2:C$24,MATCH(INDEX(продажи!$A$2:$A$18,(ROUNDUP(MATCH($A7,график!C$2:C$20,0)/4,)-1)*5+1),продажи!$A$2:$A$24,0)+4),"-")</f>
        <v>-</v>
      </c>
      <c r="D7" s="62" t="str">
        <f>IFERROR(0.015*INDEX(продажи!D$2:D$24,MATCH(INDEX(продажи!$A$2:$A$18,(ROUNDUP(MATCH($A7,график!D$2:D$20,0)/4,)-1)*5+1),продажи!$A$2:$A$24,0)+4),"-")</f>
        <v>-</v>
      </c>
      <c r="E7" s="62" t="str">
        <f>IFERROR(0.015*INDEX(продажи!E$2:E$24,MATCH(INDEX(продажи!$A$2:$A$18,(ROUNDUP(MATCH($A7,график!E$2:E$20,0)/4,)-1)*5+1),продажи!$A$2:$A$24,0)+4),"-")</f>
        <v>-</v>
      </c>
      <c r="F7" s="62" t="str">
        <f>IFERROR(0.015*INDEX(продажи!F$2:F$24,MATCH(INDEX(продажи!$A$2:$A$18,(ROUNDUP(MATCH($A7,график!F$2:F$20,0)/4,)-1)*5+1),продажи!$A$2:$A$24,0)+4),"-")</f>
        <v>-</v>
      </c>
      <c r="G7" s="62" t="str">
        <f>IFERROR(0.015*INDEX(продажи!G$2:G$24,MATCH(INDEX(продажи!$A$2:$A$18,(ROUNDUP(MATCH($A7,график!G$2:G$20,0)/4,)-1)*5+1),продажи!$A$2:$A$24,0)+4),"-")</f>
        <v>-</v>
      </c>
      <c r="H7" s="63" t="str">
        <f>IFERROR(0.015*INDEX(продажи!H$2:H$24,MATCH(INDEX(продажи!$A$2:$A$18,(ROUNDUP(MATCH($A7,график!H$2:H$20,0)/4,)-1)*5+1),продажи!$A$2:$A$24,0)+4),"-")</f>
        <v>-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продажи</vt:lpstr>
      <vt:lpstr>зп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 М.А.</cp:lastModifiedBy>
  <dcterms:created xsi:type="dcterms:W3CDTF">2016-05-05T07:35:21Z</dcterms:created>
  <dcterms:modified xsi:type="dcterms:W3CDTF">2016-05-05T11:07:34Z</dcterms:modified>
</cp:coreProperties>
</file>