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.khandyuk\Desktop\"/>
    </mc:Choice>
  </mc:AlternateContent>
  <bookViews>
    <workbookView xWindow="0" yWindow="0" windowWidth="21576" windowHeight="10248" firstSheet="1" activeTab="3"/>
  </bookViews>
  <sheets>
    <sheet name="Лист1" sheetId="23" state="hidden" r:id="rId1"/>
    <sheet name="Исп1" sheetId="24" r:id="rId2"/>
    <sheet name="Исп72" sheetId="36" r:id="rId3"/>
    <sheet name="Лист15" sheetId="37" r:id="rId4"/>
  </sheets>
  <calcPr calcId="152511"/>
</workbook>
</file>

<file path=xl/calcChain.xml><?xml version="1.0" encoding="utf-8"?>
<calcChain xmlns="http://schemas.openxmlformats.org/spreadsheetml/2006/main">
  <c r="D9" i="37" l="1"/>
  <c r="D2" i="37"/>
  <c r="D10" i="37"/>
  <c r="D18" i="37"/>
  <c r="D3" i="37"/>
  <c r="D11" i="37"/>
  <c r="D19" i="37"/>
  <c r="D4" i="37"/>
  <c r="D12" i="37"/>
  <c r="D20" i="37"/>
  <c r="D5" i="37"/>
  <c r="D13" i="37"/>
  <c r="D6" i="37"/>
  <c r="D14" i="37"/>
  <c r="D7" i="37"/>
  <c r="D15" i="37"/>
  <c r="D8" i="37"/>
  <c r="D16" i="37"/>
  <c r="D17" i="37"/>
  <c r="C3" i="37"/>
  <c r="C11" i="37"/>
  <c r="C19" i="37"/>
  <c r="C4" i="37"/>
  <c r="C12" i="37"/>
  <c r="C20" i="37"/>
  <c r="C16" i="37"/>
  <c r="C17" i="37"/>
  <c r="C18" i="37"/>
  <c r="C5" i="37"/>
  <c r="C13" i="37"/>
  <c r="C6" i="37"/>
  <c r="C14" i="37"/>
  <c r="C7" i="37"/>
  <c r="C15" i="37"/>
  <c r="C8" i="37"/>
  <c r="C9" i="37"/>
  <c r="C10" i="37"/>
  <c r="C2" i="37"/>
  <c r="F17" i="24" l="1"/>
  <c r="G18" i="36"/>
  <c r="G3" i="36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2" i="36"/>
  <c r="F3" i="24" l="1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8" i="24"/>
  <c r="F19" i="24"/>
  <c r="F20" i="24"/>
  <c r="F21" i="24"/>
  <c r="F2" i="24"/>
  <c r="C18" i="36"/>
  <c r="D18" i="36"/>
  <c r="E18" i="36"/>
  <c r="F18" i="36"/>
</calcChain>
</file>

<file path=xl/sharedStrings.xml><?xml version="1.0" encoding="utf-8"?>
<sst xmlns="http://schemas.openxmlformats.org/spreadsheetml/2006/main" count="199" uniqueCount="145">
  <si>
    <t>Подготовка проектной документации</t>
  </si>
  <si>
    <t>№ п/п</t>
  </si>
  <si>
    <t>Наименование работ</t>
  </si>
  <si>
    <t>Обследование объектов оснащения</t>
  </si>
  <si>
    <t>Разработка и согласование технических решений для объектов оснащения</t>
  </si>
  <si>
    <t>Разработка и согласование частных протоколов информационнотехнического сопряжения для объектов оснащения</t>
  </si>
  <si>
    <t>Монтаж оборудования ОПД ЗС</t>
  </si>
  <si>
    <t>Настройка оборудования ОПД ЗС</t>
  </si>
  <si>
    <t>Монтаж ЛВС ЗС</t>
  </si>
  <si>
    <t>Монтаж ВЭРС</t>
  </si>
  <si>
    <t>Настройка общего программного обеспечения</t>
  </si>
  <si>
    <t>Обеспечение технической приемки на объекте</t>
  </si>
  <si>
    <t>Инструктаж на объекте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</si>
  <si>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</si>
  <si>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</si>
  <si>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</si>
  <si>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</si>
  <si>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</si>
  <si>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</si>
  <si>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</si>
  <si>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</si>
  <si>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</si>
  <si>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Итого</t>
  </si>
  <si>
    <t>Set sh2 = Sheets("Лист2")</t>
  </si>
  <si>
    <t>Set sh3</t>
  </si>
  <si>
    <t>Set sh4</t>
  </si>
  <si>
    <t>Set sh5</t>
  </si>
  <si>
    <t>Set sh6</t>
  </si>
  <si>
    <t>Set sh7</t>
  </si>
  <si>
    <t>Set sh8</t>
  </si>
  <si>
    <t>Set sh9</t>
  </si>
  <si>
    <t>Set sh10</t>
  </si>
  <si>
    <t>Set sh11</t>
  </si>
  <si>
    <t>Set sh12</t>
  </si>
  <si>
    <t>Set sh13</t>
  </si>
  <si>
    <t>Set sh14</t>
  </si>
  <si>
    <t>Set sh15</t>
  </si>
  <si>
    <t>Set sh16</t>
  </si>
  <si>
    <t>Set sh17</t>
  </si>
  <si>
    <t>Set sh18</t>
  </si>
  <si>
    <t>Set sh19</t>
  </si>
  <si>
    <t>Set sh20</t>
  </si>
  <si>
    <t>Set sh21</t>
  </si>
  <si>
    <t>Set sh22</t>
  </si>
  <si>
    <t>Set sh23</t>
  </si>
  <si>
    <t>Set sh24</t>
  </si>
  <si>
    <t>Set sh25</t>
  </si>
  <si>
    <t>Set sh26</t>
  </si>
  <si>
    <t>Set sh27</t>
  </si>
  <si>
    <t>Set sh28</t>
  </si>
  <si>
    <t>Set sh29</t>
  </si>
  <si>
    <t>Set sh30</t>
  </si>
  <si>
    <t>Set sh31</t>
  </si>
  <si>
    <t>Set sh32</t>
  </si>
  <si>
    <t>Set sh33</t>
  </si>
  <si>
    <t>Set sh34</t>
  </si>
  <si>
    <t>Set sh35</t>
  </si>
  <si>
    <t>Set sh36</t>
  </si>
  <si>
    <t>Set sh37</t>
  </si>
  <si>
    <t>Set sh38</t>
  </si>
  <si>
    <t>Set sh39</t>
  </si>
  <si>
    <t>Set sh40</t>
  </si>
  <si>
    <t>Set sh41</t>
  </si>
  <si>
    <t>Set sh42</t>
  </si>
  <si>
    <t>Set sh43</t>
  </si>
  <si>
    <t>Set sh44</t>
  </si>
  <si>
    <t>Set sh45</t>
  </si>
  <si>
    <t>Set sh46</t>
  </si>
  <si>
    <t>Set sh47</t>
  </si>
  <si>
    <t>Set sh48</t>
  </si>
  <si>
    <t>Set sh49</t>
  </si>
  <si>
    <t>Set sh50</t>
  </si>
  <si>
    <t>Set sh51</t>
  </si>
  <si>
    <t>Set sh52</t>
  </si>
  <si>
    <t>Set sh53</t>
  </si>
  <si>
    <t>Set sh54</t>
  </si>
  <si>
    <t>Set sh55</t>
  </si>
  <si>
    <t>Set sh56</t>
  </si>
  <si>
    <t>Set sh57</t>
  </si>
  <si>
    <t>Set sh58</t>
  </si>
  <si>
    <t>Set sh59</t>
  </si>
  <si>
    <t>Set sh60</t>
  </si>
  <si>
    <t>Set sh61</t>
  </si>
  <si>
    <t>Set sh62</t>
  </si>
  <si>
    <t>Set sh63</t>
  </si>
  <si>
    <t>Set sh64</t>
  </si>
  <si>
    <t>Set sh65</t>
  </si>
  <si>
    <t>Set sh66</t>
  </si>
  <si>
    <t>Set sh67</t>
  </si>
  <si>
    <t>Set sh68</t>
  </si>
  <si>
    <t>Set sh69</t>
  </si>
  <si>
    <t>Set sh70</t>
  </si>
  <si>
    <t>Set sh71</t>
  </si>
  <si>
    <t>Set sh72</t>
  </si>
  <si>
    <t>Sheets("Исп3")</t>
  </si>
  <si>
    <r>
      <rPr>
        <sz val="12"/>
        <rFont val="Times New Roman"/>
        <family val="1"/>
        <charset val="204"/>
      </rPr>
      <t>19</t>
    </r>
  </si>
  <si>
    <r>
      <rPr>
        <sz val="12"/>
        <rFont val="Times New Roman"/>
        <family val="1"/>
        <charset val="204"/>
      </rPr>
      <t>18</t>
    </r>
  </si>
  <si>
    <r>
      <rPr>
        <sz val="12"/>
        <rFont val="Times New Roman"/>
        <family val="1"/>
        <charset val="204"/>
      </rPr>
      <t>17</t>
    </r>
  </si>
  <si>
    <r>
      <rPr>
        <sz val="12"/>
        <rFont val="Times New Roman"/>
        <family val="1"/>
        <charset val="204"/>
      </rPr>
      <t>16</t>
    </r>
  </si>
  <si>
    <r>
      <rPr>
        <sz val="12"/>
        <rFont val="Times New Roman"/>
        <family val="1"/>
        <charset val="204"/>
      </rPr>
      <t>15</t>
    </r>
  </si>
  <si>
    <r>
      <rPr>
        <sz val="12"/>
        <rFont val="Times New Roman"/>
        <family val="1"/>
        <charset val="204"/>
      </rPr>
      <t>14</t>
    </r>
  </si>
  <si>
    <r>
      <rPr>
        <sz val="12"/>
        <rFont val="Times New Roman"/>
        <family val="1"/>
        <charset val="204"/>
      </rPr>
      <t>13</t>
    </r>
  </si>
  <si>
    <r>
      <rPr>
        <sz val="12"/>
        <rFont val="Times New Roman"/>
        <family val="1"/>
        <charset val="204"/>
      </rPr>
      <t>12</t>
    </r>
  </si>
  <si>
    <r>
      <rPr>
        <sz val="12"/>
        <rFont val="Times New Roman"/>
        <family val="1"/>
        <charset val="204"/>
      </rPr>
      <t>11</t>
    </r>
  </si>
  <si>
    <r>
      <rPr>
        <sz val="12"/>
        <rFont val="Times New Roman"/>
        <family val="1"/>
        <charset val="204"/>
      </rPr>
      <t>10</t>
    </r>
  </si>
  <si>
    <r>
      <rPr>
        <sz val="12"/>
        <rFont val="Times New Roman"/>
        <family val="1"/>
        <charset val="204"/>
      </rPr>
      <t>9</t>
    </r>
  </si>
  <si>
    <r>
      <rPr>
        <sz val="12"/>
        <rFont val="Times New Roman"/>
        <family val="1"/>
        <charset val="204"/>
      </rPr>
      <t>8</t>
    </r>
  </si>
  <si>
    <r>
      <rPr>
        <sz val="12"/>
        <rFont val="Times New Roman"/>
        <family val="1"/>
        <charset val="204"/>
      </rPr>
      <t>7</t>
    </r>
  </si>
  <si>
    <r>
      <rPr>
        <sz val="12"/>
        <rFont val="Times New Roman"/>
        <family val="1"/>
        <charset val="204"/>
      </rPr>
      <t>6</t>
    </r>
  </si>
  <si>
    <r>
      <rPr>
        <sz val="12"/>
        <rFont val="Times New Roman"/>
        <family val="1"/>
        <charset val="204"/>
      </rPr>
      <t>5</t>
    </r>
  </si>
  <si>
    <r>
      <rPr>
        <sz val="12"/>
        <rFont val="Times New Roman"/>
        <family val="1"/>
        <charset val="204"/>
      </rPr>
      <t>4</t>
    </r>
  </si>
  <si>
    <r>
      <rPr>
        <sz val="12"/>
        <rFont val="Times New Roman"/>
        <family val="1"/>
        <charset val="204"/>
      </rPr>
      <t>3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</si>
  <si>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</si>
  <si>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</si>
  <si>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Наименование работ</t>
    </r>
  </si>
  <si>
    <r>
      <rPr>
        <sz val="12"/>
        <rFont val="Times New Roman"/>
        <family val="1"/>
        <charset val="204"/>
      </rPr>
      <t>№ п/п</t>
    </r>
  </si>
  <si>
    <t>10</t>
  </si>
  <si>
    <t>11</t>
  </si>
  <si>
    <t>12</t>
  </si>
  <si>
    <t>13</t>
  </si>
  <si>
    <t>Монтаж оборудования ОПД ОС</t>
  </si>
  <si>
    <t>Настройка оборудования ОПД ОС</t>
  </si>
  <si>
    <t>Установка и монтаж монтажного комплекта ОПД ЗС</t>
  </si>
  <si>
    <t>Монтаж и настройка охранной сигнализации</t>
  </si>
  <si>
    <t>14</t>
  </si>
  <si>
    <t>15</t>
  </si>
  <si>
    <t>16</t>
  </si>
  <si>
    <t>17</t>
  </si>
  <si>
    <t>18</t>
  </si>
  <si>
    <t>19</t>
  </si>
  <si>
    <t>Установка и монтаж монтажного комплекта ОПД ОС</t>
  </si>
  <si>
    <t>Исп1</t>
  </si>
  <si>
    <t>1 1 486,12</t>
  </si>
  <si>
    <t>Объектовые специальные исследования</t>
  </si>
  <si>
    <t>Исп72</t>
  </si>
  <si>
    <t>Установка и настройка АРМ</t>
  </si>
  <si>
    <t>Настройка изделия (клиентская часть)</t>
  </si>
  <si>
    <t>Объект405</t>
  </si>
  <si>
    <t>Объект406</t>
  </si>
  <si>
    <t>Объект407</t>
  </si>
  <si>
    <t>Объект408</t>
  </si>
  <si>
    <t>Объект1</t>
  </si>
  <si>
    <t>Объект2</t>
  </si>
  <si>
    <t>Объект3</t>
  </si>
  <si>
    <t>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</si>
</sst>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  <charset val="204"/>
    </font>
    <font>
      <sz val="12"/>
      <name val="Times"/>
      <family val="1"/>
    </font>
    <font>
      <sz val="10"/>
      <name val="Times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color theme="1"/>
      <name val="Times New Roman"/>
      <family val="1"/>
      <charset val="204"/>
    </font>
    <font>
      <sz val="11"/>
      <color theme="9" tint="-0.249977111117893"/>
      <name val="Calibri"/>
      <family val="2"/>
      <scheme val="minor"/>
    </font>
    <font>
      <sz val="12"/>
      <color theme="9" tint="-0.249977111117893"/>
      <name val="Times New Roman"/>
      <family val="1"/>
      <charset val="204"/>
    </font>
    <font>
      <sz val="10"/>
      <color theme="9" tint="-0.249977111117893"/>
      <name val="Times"/>
      <family val="1"/>
    </font>
    <font>
      <sz val="11"/>
      <color theme="9" tint="-0.249977111117893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5" fillId="0" borderId="1"/>
    <xf numFmtId="0" fontId="1" fillId="0" borderId="1"/>
  </cellStyleXfs>
  <cellXfs count="40">
    <xf numFmtId="0" fontId="0" fillId="0" borderId="0" xfId="0"/>
    <xf numFmtId="0" fontId="3" fillId="0" borderId="2" xfId="1" applyFont="1" applyBorder="1" applyAlignment="1">
      <alignment horizontal="left"/>
    </xf>
    <xf numFmtId="4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wrapText="1"/>
    </xf>
    <xf numFmtId="4" fontId="3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4" fontId="3" fillId="0" borderId="2" xfId="1" applyNumberFormat="1" applyFont="1" applyBorder="1" applyAlignment="1">
      <alignment horizontal="right" vertical="top"/>
    </xf>
    <xf numFmtId="0" fontId="1" fillId="0" borderId="0" xfId="0" applyFont="1"/>
    <xf numFmtId="0" fontId="5" fillId="0" borderId="1" xfId="2"/>
    <xf numFmtId="0" fontId="4" fillId="0" borderId="1" xfId="2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4" fontId="7" fillId="0" borderId="2" xfId="3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5" fillId="0" borderId="1" xfId="2" applyAlignment="1">
      <alignment horizontal="center"/>
    </xf>
    <xf numFmtId="0" fontId="8" fillId="0" borderId="2" xfId="2" applyFont="1" applyBorder="1" applyAlignment="1">
      <alignment horizontal="center"/>
    </xf>
    <xf numFmtId="0" fontId="7" fillId="0" borderId="2" xfId="1" applyFont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7" fillId="0" borderId="2" xfId="1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12" fillId="0" borderId="2" xfId="2" applyFont="1" applyBorder="1" applyAlignment="1">
      <alignment horizontal="center"/>
    </xf>
    <xf numFmtId="4" fontId="12" fillId="0" borderId="2" xfId="3" applyNumberFormat="1" applyFont="1" applyBorder="1" applyAlignment="1">
      <alignment horizontal="right"/>
    </xf>
    <xf numFmtId="4" fontId="12" fillId="0" borderId="2" xfId="3" applyNumberFormat="1" applyFont="1" applyBorder="1" applyAlignment="1">
      <alignment horizontal="right" vertical="center"/>
    </xf>
    <xf numFmtId="0" fontId="11" fillId="0" borderId="1" xfId="2" applyFont="1" applyAlignment="1">
      <alignment horizontal="center"/>
    </xf>
    <xf numFmtId="4" fontId="13" fillId="0" borderId="2" xfId="1" applyNumberFormat="1" applyFont="1" applyBorder="1" applyAlignment="1">
      <alignment horizontal="right" vertical="center"/>
    </xf>
    <xf numFmtId="4" fontId="14" fillId="0" borderId="2" xfId="2" applyNumberFormat="1" applyFont="1" applyBorder="1" applyAlignment="1">
      <alignment horizontal="right"/>
    </xf>
    <xf numFmtId="4" fontId="13" fillId="0" borderId="2" xfId="1" applyNumberFormat="1" applyFont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0" fontId="7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B71"/>
  <sheetViews>
    <sheetView workbookViewId="0">
      <selection activeCell="F13" sqref="F13"/>
    </sheetView>
  </sheetViews>
  <sheetFormatPr defaultRowHeight="13.2" x14ac:dyDescent="0.25"/>
  <sheetData>
    <row r="1" spans="1:2" x14ac:dyDescent="0.25">
      <c r="A1" s="8" t="s">
        <v>23</v>
      </c>
    </row>
    <row r="2" spans="1:2" x14ac:dyDescent="0.25">
      <c r="A2" s="8" t="s">
        <v>24</v>
      </c>
      <c r="B2" s="8" t="s">
        <v>94</v>
      </c>
    </row>
    <row r="3" spans="1:2" x14ac:dyDescent="0.25">
      <c r="A3" s="8" t="s">
        <v>25</v>
      </c>
    </row>
    <row r="4" spans="1:2" x14ac:dyDescent="0.25">
      <c r="A4" s="8" t="s">
        <v>26</v>
      </c>
    </row>
    <row r="5" spans="1:2" x14ac:dyDescent="0.25">
      <c r="A5" s="8" t="s">
        <v>27</v>
      </c>
    </row>
    <row r="6" spans="1:2" x14ac:dyDescent="0.25">
      <c r="A6" s="8" t="s">
        <v>28</v>
      </c>
    </row>
    <row r="7" spans="1:2" x14ac:dyDescent="0.25">
      <c r="A7" s="8" t="s">
        <v>29</v>
      </c>
    </row>
    <row r="8" spans="1:2" x14ac:dyDescent="0.25">
      <c r="A8" s="8" t="s">
        <v>30</v>
      </c>
    </row>
    <row r="9" spans="1:2" x14ac:dyDescent="0.25">
      <c r="A9" s="8" t="s">
        <v>31</v>
      </c>
    </row>
    <row r="10" spans="1:2" x14ac:dyDescent="0.25">
      <c r="A10" s="8" t="s">
        <v>32</v>
      </c>
    </row>
    <row r="11" spans="1:2" x14ac:dyDescent="0.25">
      <c r="A11" s="8" t="s">
        <v>33</v>
      </c>
    </row>
    <row r="12" spans="1:2" x14ac:dyDescent="0.25">
      <c r="A12" s="8" t="s">
        <v>34</v>
      </c>
    </row>
    <row r="13" spans="1:2" x14ac:dyDescent="0.25">
      <c r="A13" s="8" t="s">
        <v>35</v>
      </c>
    </row>
    <row r="14" spans="1:2" x14ac:dyDescent="0.25">
      <c r="A14" s="8" t="s">
        <v>36</v>
      </c>
    </row>
    <row r="15" spans="1:2" x14ac:dyDescent="0.25">
      <c r="A15" s="8" t="s">
        <v>37</v>
      </c>
    </row>
    <row r="16" spans="1:2" x14ac:dyDescent="0.25">
      <c r="A16" s="8" t="s">
        <v>38</v>
      </c>
    </row>
    <row r="17" spans="1:1" x14ac:dyDescent="0.25">
      <c r="A17" s="8" t="s">
        <v>39</v>
      </c>
    </row>
    <row r="18" spans="1:1" x14ac:dyDescent="0.25">
      <c r="A18" s="8" t="s">
        <v>40</v>
      </c>
    </row>
    <row r="19" spans="1:1" x14ac:dyDescent="0.25">
      <c r="A19" s="8" t="s">
        <v>41</v>
      </c>
    </row>
    <row r="20" spans="1:1" x14ac:dyDescent="0.25">
      <c r="A20" s="8" t="s">
        <v>42</v>
      </c>
    </row>
    <row r="21" spans="1:1" x14ac:dyDescent="0.25">
      <c r="A21" s="8" t="s">
        <v>43</v>
      </c>
    </row>
    <row r="22" spans="1:1" x14ac:dyDescent="0.25">
      <c r="A22" s="8" t="s">
        <v>44</v>
      </c>
    </row>
    <row r="23" spans="1:1" x14ac:dyDescent="0.25">
      <c r="A23" s="8" t="s">
        <v>45</v>
      </c>
    </row>
    <row r="24" spans="1:1" x14ac:dyDescent="0.25">
      <c r="A24" s="8" t="s">
        <v>46</v>
      </c>
    </row>
    <row r="25" spans="1:1" x14ac:dyDescent="0.25">
      <c r="A25" s="8" t="s">
        <v>47</v>
      </c>
    </row>
    <row r="26" spans="1:1" x14ac:dyDescent="0.25">
      <c r="A26" s="8" t="s">
        <v>48</v>
      </c>
    </row>
    <row r="27" spans="1:1" x14ac:dyDescent="0.25">
      <c r="A27" s="8" t="s">
        <v>49</v>
      </c>
    </row>
    <row r="28" spans="1:1" x14ac:dyDescent="0.25">
      <c r="A28" s="8" t="s">
        <v>50</v>
      </c>
    </row>
    <row r="29" spans="1:1" x14ac:dyDescent="0.25">
      <c r="A29" s="8" t="s">
        <v>51</v>
      </c>
    </row>
    <row r="30" spans="1:1" x14ac:dyDescent="0.25">
      <c r="A30" s="8" t="s">
        <v>52</v>
      </c>
    </row>
    <row r="31" spans="1:1" x14ac:dyDescent="0.25">
      <c r="A31" s="8" t="s">
        <v>53</v>
      </c>
    </row>
    <row r="32" spans="1:1" x14ac:dyDescent="0.25">
      <c r="A32" s="8" t="s">
        <v>54</v>
      </c>
    </row>
    <row r="33" spans="1:1" x14ac:dyDescent="0.25">
      <c r="A33" s="8" t="s">
        <v>55</v>
      </c>
    </row>
    <row r="34" spans="1:1" x14ac:dyDescent="0.25">
      <c r="A34" s="8" t="s">
        <v>56</v>
      </c>
    </row>
    <row r="35" spans="1:1" x14ac:dyDescent="0.25">
      <c r="A35" s="8" t="s">
        <v>57</v>
      </c>
    </row>
    <row r="36" spans="1:1" x14ac:dyDescent="0.25">
      <c r="A36" s="8" t="s">
        <v>58</v>
      </c>
    </row>
    <row r="37" spans="1:1" x14ac:dyDescent="0.25">
      <c r="A37" s="8" t="s">
        <v>59</v>
      </c>
    </row>
    <row r="38" spans="1:1" x14ac:dyDescent="0.25">
      <c r="A38" s="8" t="s">
        <v>60</v>
      </c>
    </row>
    <row r="39" spans="1:1" x14ac:dyDescent="0.25">
      <c r="A39" s="8" t="s">
        <v>61</v>
      </c>
    </row>
    <row r="40" spans="1:1" x14ac:dyDescent="0.25">
      <c r="A40" s="8" t="s">
        <v>62</v>
      </c>
    </row>
    <row r="41" spans="1:1" x14ac:dyDescent="0.25">
      <c r="A41" s="8" t="s">
        <v>63</v>
      </c>
    </row>
    <row r="42" spans="1:1" x14ac:dyDescent="0.25">
      <c r="A42" s="8" t="s">
        <v>64</v>
      </c>
    </row>
    <row r="43" spans="1:1" x14ac:dyDescent="0.25">
      <c r="A43" s="8" t="s">
        <v>65</v>
      </c>
    </row>
    <row r="44" spans="1:1" x14ac:dyDescent="0.25">
      <c r="A44" s="8" t="s">
        <v>66</v>
      </c>
    </row>
    <row r="45" spans="1:1" x14ac:dyDescent="0.25">
      <c r="A45" s="8" t="s">
        <v>67</v>
      </c>
    </row>
    <row r="46" spans="1:1" x14ac:dyDescent="0.25">
      <c r="A46" s="8" t="s">
        <v>68</v>
      </c>
    </row>
    <row r="47" spans="1:1" x14ac:dyDescent="0.25">
      <c r="A47" s="8" t="s">
        <v>69</v>
      </c>
    </row>
    <row r="48" spans="1:1" x14ac:dyDescent="0.25">
      <c r="A48" s="8" t="s">
        <v>70</v>
      </c>
    </row>
    <row r="49" spans="1:1" x14ac:dyDescent="0.25">
      <c r="A49" s="8" t="s">
        <v>71</v>
      </c>
    </row>
    <row r="50" spans="1:1" x14ac:dyDescent="0.25">
      <c r="A50" s="8" t="s">
        <v>72</v>
      </c>
    </row>
    <row r="51" spans="1:1" x14ac:dyDescent="0.25">
      <c r="A51" s="8" t="s">
        <v>73</v>
      </c>
    </row>
    <row r="52" spans="1:1" x14ac:dyDescent="0.25">
      <c r="A52" s="8" t="s">
        <v>74</v>
      </c>
    </row>
    <row r="53" spans="1:1" x14ac:dyDescent="0.25">
      <c r="A53" s="8" t="s">
        <v>75</v>
      </c>
    </row>
    <row r="54" spans="1:1" x14ac:dyDescent="0.25">
      <c r="A54" s="8" t="s">
        <v>76</v>
      </c>
    </row>
    <row r="55" spans="1:1" x14ac:dyDescent="0.25">
      <c r="A55" s="8" t="s">
        <v>77</v>
      </c>
    </row>
    <row r="56" spans="1:1" x14ac:dyDescent="0.25">
      <c r="A56" s="8" t="s">
        <v>78</v>
      </c>
    </row>
    <row r="57" spans="1:1" x14ac:dyDescent="0.25">
      <c r="A57" s="8" t="s">
        <v>79</v>
      </c>
    </row>
    <row r="58" spans="1:1" x14ac:dyDescent="0.25">
      <c r="A58" s="8" t="s">
        <v>80</v>
      </c>
    </row>
    <row r="59" spans="1:1" x14ac:dyDescent="0.25">
      <c r="A59" s="8" t="s">
        <v>81</v>
      </c>
    </row>
    <row r="60" spans="1:1" x14ac:dyDescent="0.25">
      <c r="A60" s="8" t="s">
        <v>82</v>
      </c>
    </row>
    <row r="61" spans="1:1" x14ac:dyDescent="0.25">
      <c r="A61" s="8" t="s">
        <v>83</v>
      </c>
    </row>
    <row r="62" spans="1:1" x14ac:dyDescent="0.25">
      <c r="A62" s="8" t="s">
        <v>84</v>
      </c>
    </row>
    <row r="63" spans="1:1" x14ac:dyDescent="0.25">
      <c r="A63" s="8" t="s">
        <v>85</v>
      </c>
    </row>
    <row r="64" spans="1:1" x14ac:dyDescent="0.25">
      <c r="A64" s="8" t="s">
        <v>86</v>
      </c>
    </row>
    <row r="65" spans="1:1" x14ac:dyDescent="0.25">
      <c r="A65" s="8" t="s">
        <v>87</v>
      </c>
    </row>
    <row r="66" spans="1:1" x14ac:dyDescent="0.25">
      <c r="A66" s="8" t="s">
        <v>88</v>
      </c>
    </row>
    <row r="67" spans="1:1" x14ac:dyDescent="0.25">
      <c r="A67" s="8" t="s">
        <v>89</v>
      </c>
    </row>
    <row r="68" spans="1:1" x14ac:dyDescent="0.25">
      <c r="A68" s="8" t="s">
        <v>90</v>
      </c>
    </row>
    <row r="69" spans="1:1" x14ac:dyDescent="0.25">
      <c r="A69" s="8" t="s">
        <v>91</v>
      </c>
    </row>
    <row r="70" spans="1:1" x14ac:dyDescent="0.25">
      <c r="A70" s="8" t="s">
        <v>92</v>
      </c>
    </row>
    <row r="71" spans="1:1" x14ac:dyDescent="0.25">
      <c r="A71" s="8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3" sqref="B23"/>
    </sheetView>
  </sheetViews>
  <sheetFormatPr defaultRowHeight="14.4" x14ac:dyDescent="0.3"/>
  <cols>
    <col min="1" max="1" width="9.6640625" style="9" customWidth="1"/>
    <col min="2" max="2" width="66.44140625" style="9" customWidth="1"/>
    <col min="3" max="5" width="19.5546875" style="9" customWidth="1"/>
    <col min="6" max="6" width="14" style="9" customWidth="1"/>
    <col min="7" max="16384" width="8.88671875" style="9"/>
  </cols>
  <sheetData>
    <row r="1" spans="1:6" ht="15.6" x14ac:dyDescent="0.3">
      <c r="A1" s="13" t="s">
        <v>115</v>
      </c>
      <c r="B1" s="12" t="s">
        <v>114</v>
      </c>
      <c r="C1" s="24" t="s">
        <v>141</v>
      </c>
      <c r="D1" s="24" t="s">
        <v>142</v>
      </c>
      <c r="E1" s="24" t="s">
        <v>143</v>
      </c>
      <c r="F1" s="29" t="s">
        <v>131</v>
      </c>
    </row>
    <row r="2" spans="1:6" ht="15.6" x14ac:dyDescent="0.3">
      <c r="A2" s="17" t="s">
        <v>144</v>
      </c>
      <c r="B2" s="18" t="s">
        <v>3</v>
      </c>
      <c r="C2" s="19">
        <v>18316.75</v>
      </c>
      <c r="D2" s="14">
        <v>46927.92</v>
      </c>
      <c r="E2" s="14">
        <v>52901.39</v>
      </c>
      <c r="F2" s="30">
        <f>AVERAGE(C2:E2)</f>
        <v>39382.019999999997</v>
      </c>
    </row>
    <row r="3" spans="1:6" ht="37.5" customHeight="1" x14ac:dyDescent="0.3">
      <c r="A3" s="16" t="s">
        <v>14</v>
      </c>
      <c r="B3" s="25" t="s">
        <v>4</v>
      </c>
      <c r="C3" s="20">
        <v>18316.75</v>
      </c>
      <c r="D3" s="15">
        <v>18316.75</v>
      </c>
      <c r="E3" s="15">
        <v>143226.07999999999</v>
      </c>
      <c r="F3" s="31">
        <f t="shared" ref="F3:F21" si="0">AVERAGE(C3:E3)</f>
        <v>59953.193333333329</v>
      </c>
    </row>
    <row r="4" spans="1:6" ht="33" customHeight="1" x14ac:dyDescent="0.3">
      <c r="A4" s="16" t="s">
        <v>15</v>
      </c>
      <c r="B4" s="37" t="s">
        <v>5</v>
      </c>
      <c r="C4" s="20">
        <v>7631.98</v>
      </c>
      <c r="D4" s="15">
        <v>7631.98</v>
      </c>
      <c r="E4" s="15">
        <v>12465.56</v>
      </c>
      <c r="F4" s="31">
        <f t="shared" si="0"/>
        <v>9243.1733333333323</v>
      </c>
    </row>
    <row r="5" spans="1:6" ht="15.6" x14ac:dyDescent="0.3">
      <c r="A5" s="17" t="s">
        <v>16</v>
      </c>
      <c r="B5" s="18" t="s">
        <v>130</v>
      </c>
      <c r="C5" s="19">
        <v>3052.79</v>
      </c>
      <c r="D5" s="14">
        <v>4660.79</v>
      </c>
      <c r="E5" s="14">
        <v>7202.72</v>
      </c>
      <c r="F5" s="30">
        <f t="shared" si="0"/>
        <v>4972.0999999999995</v>
      </c>
    </row>
    <row r="6" spans="1:6" ht="15.6" x14ac:dyDescent="0.3">
      <c r="A6" s="17" t="s">
        <v>17</v>
      </c>
      <c r="B6" s="18" t="s">
        <v>120</v>
      </c>
      <c r="C6" s="19">
        <v>6105.58</v>
      </c>
      <c r="D6" s="14">
        <v>7713.58</v>
      </c>
      <c r="E6" s="14" t="s">
        <v>132</v>
      </c>
      <c r="F6" s="30">
        <f t="shared" si="0"/>
        <v>6909.58</v>
      </c>
    </row>
    <row r="7" spans="1:6" ht="15.6" x14ac:dyDescent="0.3">
      <c r="A7" s="17" t="s">
        <v>18</v>
      </c>
      <c r="B7" s="18" t="s">
        <v>121</v>
      </c>
      <c r="C7" s="19">
        <v>6105.58</v>
      </c>
      <c r="D7" s="14">
        <v>12585.58</v>
      </c>
      <c r="E7" s="14">
        <v>38669.78</v>
      </c>
      <c r="F7" s="30">
        <f t="shared" si="0"/>
        <v>19120.313333333335</v>
      </c>
    </row>
    <row r="8" spans="1:6" ht="15.6" x14ac:dyDescent="0.3">
      <c r="A8" s="17" t="s">
        <v>19</v>
      </c>
      <c r="B8" s="18" t="s">
        <v>122</v>
      </c>
      <c r="C8" s="19">
        <v>6105.58</v>
      </c>
      <c r="D8" s="14">
        <v>7713.58</v>
      </c>
      <c r="E8" s="14">
        <v>7202.72</v>
      </c>
      <c r="F8" s="30">
        <f t="shared" si="0"/>
        <v>7007.293333333334</v>
      </c>
    </row>
    <row r="9" spans="1:6" ht="15.6" x14ac:dyDescent="0.3">
      <c r="A9" s="17" t="s">
        <v>20</v>
      </c>
      <c r="B9" s="18" t="s">
        <v>6</v>
      </c>
      <c r="C9" s="19">
        <v>7631.98</v>
      </c>
      <c r="D9" s="14">
        <v>9239.98</v>
      </c>
      <c r="E9" s="14">
        <v>14506.92</v>
      </c>
      <c r="F9" s="30">
        <f t="shared" si="0"/>
        <v>10459.626666666665</v>
      </c>
    </row>
    <row r="10" spans="1:6" ht="15.6" x14ac:dyDescent="0.3">
      <c r="A10" s="17" t="s">
        <v>21</v>
      </c>
      <c r="B10" s="18" t="s">
        <v>7</v>
      </c>
      <c r="C10" s="19">
        <v>12211.17</v>
      </c>
      <c r="D10" s="14">
        <v>18691.169999999998</v>
      </c>
      <c r="E10" s="14">
        <v>77337.2</v>
      </c>
      <c r="F10" s="30">
        <f t="shared" si="0"/>
        <v>36079.846666666665</v>
      </c>
    </row>
    <row r="11" spans="1:6" ht="15.6" x14ac:dyDescent="0.3">
      <c r="A11" s="17" t="s">
        <v>116</v>
      </c>
      <c r="B11" s="18" t="s">
        <v>8</v>
      </c>
      <c r="C11" s="19">
        <v>240398.92</v>
      </c>
      <c r="D11" s="14">
        <v>293072.90999999997</v>
      </c>
      <c r="E11" s="15">
        <v>329937.44</v>
      </c>
      <c r="F11" s="31">
        <f t="shared" si="0"/>
        <v>287803.09000000003</v>
      </c>
    </row>
    <row r="12" spans="1:6" ht="15.6" x14ac:dyDescent="0.3">
      <c r="A12" s="17" t="s">
        <v>117</v>
      </c>
      <c r="B12" s="18" t="s">
        <v>9</v>
      </c>
      <c r="C12" s="19">
        <v>123871.72</v>
      </c>
      <c r="D12" s="14">
        <v>105293.73</v>
      </c>
      <c r="E12" s="15">
        <v>342162.24</v>
      </c>
      <c r="F12" s="31">
        <f t="shared" si="0"/>
        <v>190442.56333333332</v>
      </c>
    </row>
    <row r="13" spans="1:6" ht="15.6" x14ac:dyDescent="0.3">
      <c r="A13" s="17" t="s">
        <v>118</v>
      </c>
      <c r="B13" s="18" t="s">
        <v>123</v>
      </c>
      <c r="C13" s="19">
        <v>30848.97</v>
      </c>
      <c r="D13" s="14">
        <v>41568.97</v>
      </c>
      <c r="E13" s="14">
        <v>41373.160000000003</v>
      </c>
      <c r="F13" s="30">
        <f t="shared" si="0"/>
        <v>37930.366666666669</v>
      </c>
    </row>
    <row r="14" spans="1:6" ht="15.6" x14ac:dyDescent="0.3">
      <c r="A14" s="17" t="s">
        <v>119</v>
      </c>
      <c r="B14" s="18" t="s">
        <v>135</v>
      </c>
      <c r="C14" s="19">
        <v>8318.86</v>
      </c>
      <c r="D14" s="14">
        <v>25064.62</v>
      </c>
      <c r="E14" s="14">
        <v>48331.62</v>
      </c>
      <c r="F14" s="30">
        <f t="shared" si="0"/>
        <v>27238.366666666669</v>
      </c>
    </row>
    <row r="15" spans="1:6" ht="15.6" x14ac:dyDescent="0.3">
      <c r="A15" s="17" t="s">
        <v>124</v>
      </c>
      <c r="B15" s="18" t="s">
        <v>10</v>
      </c>
      <c r="C15" s="19">
        <v>6105.58</v>
      </c>
      <c r="D15" s="14">
        <v>12585.58</v>
      </c>
      <c r="E15" s="14">
        <v>77366.7</v>
      </c>
      <c r="F15" s="30">
        <f t="shared" si="0"/>
        <v>32019.286666666667</v>
      </c>
    </row>
    <row r="16" spans="1:6" ht="15.6" x14ac:dyDescent="0.3">
      <c r="A16" s="17" t="s">
        <v>125</v>
      </c>
      <c r="B16" s="18" t="s">
        <v>136</v>
      </c>
      <c r="C16" s="19">
        <v>6945.1</v>
      </c>
      <c r="D16" s="14">
        <v>13959.34</v>
      </c>
      <c r="E16" s="14">
        <v>65757.86</v>
      </c>
      <c r="F16" s="30">
        <f t="shared" si="0"/>
        <v>28887.433333333334</v>
      </c>
    </row>
    <row r="17" spans="1:6" ht="15.6" x14ac:dyDescent="0.3">
      <c r="A17" s="17" t="s">
        <v>126</v>
      </c>
      <c r="B17" s="18" t="s">
        <v>133</v>
      </c>
      <c r="C17" s="19">
        <v>224380.16</v>
      </c>
      <c r="D17" s="15">
        <v>304780.15999999997</v>
      </c>
      <c r="E17" s="14">
        <v>154227</v>
      </c>
      <c r="F17" s="30">
        <f>AVERAGE(C17:E17)</f>
        <v>227795.77333333332</v>
      </c>
    </row>
    <row r="18" spans="1:6" ht="15.6" x14ac:dyDescent="0.3">
      <c r="A18" s="17" t="s">
        <v>127</v>
      </c>
      <c r="B18" s="18" t="s">
        <v>0</v>
      </c>
      <c r="C18" s="19">
        <v>12211.17</v>
      </c>
      <c r="D18" s="14">
        <v>12211.19</v>
      </c>
      <c r="E18" s="14">
        <v>62327.81</v>
      </c>
      <c r="F18" s="30">
        <f t="shared" si="0"/>
        <v>28916.723333333332</v>
      </c>
    </row>
    <row r="19" spans="1:6" ht="15.6" x14ac:dyDescent="0.3">
      <c r="A19" s="17" t="s">
        <v>128</v>
      </c>
      <c r="B19" s="18" t="s">
        <v>11</v>
      </c>
      <c r="C19" s="19">
        <v>6105.58</v>
      </c>
      <c r="D19" s="15">
        <v>8785.58</v>
      </c>
      <c r="E19" s="14">
        <v>198464.2</v>
      </c>
      <c r="F19" s="30">
        <f t="shared" si="0"/>
        <v>71118.453333333338</v>
      </c>
    </row>
    <row r="20" spans="1:6" ht="15.6" x14ac:dyDescent="0.3">
      <c r="A20" s="17" t="s">
        <v>129</v>
      </c>
      <c r="B20" s="18" t="s">
        <v>12</v>
      </c>
      <c r="C20" s="19">
        <v>6105.58</v>
      </c>
      <c r="D20" s="14">
        <v>7713.58</v>
      </c>
      <c r="E20" s="14">
        <v>12655.09</v>
      </c>
      <c r="F20" s="30">
        <f t="shared" si="0"/>
        <v>8824.75</v>
      </c>
    </row>
    <row r="21" spans="1:6" ht="15.6" x14ac:dyDescent="0.3">
      <c r="A21" s="27"/>
      <c r="B21" s="28"/>
      <c r="C21" s="19">
        <v>750769.8</v>
      </c>
      <c r="D21" s="14">
        <v>958516.99</v>
      </c>
      <c r="E21" s="14">
        <v>1697601.61</v>
      </c>
      <c r="F21" s="30">
        <f t="shared" si="0"/>
        <v>1135629.4666666668</v>
      </c>
    </row>
    <row r="23" spans="1:6" x14ac:dyDescent="0.3">
      <c r="C23" s="10"/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14" sqref="E14"/>
    </sheetView>
  </sheetViews>
  <sheetFormatPr defaultRowHeight="14.4" x14ac:dyDescent="0.3"/>
  <cols>
    <col min="1" max="1" width="5.5546875" style="9" bestFit="1" customWidth="1"/>
    <col min="2" max="2" width="40.6640625" style="9" customWidth="1"/>
    <col min="3" max="3" width="13.6640625" style="9" customWidth="1"/>
    <col min="4" max="4" width="13.44140625" style="9" customWidth="1"/>
    <col min="5" max="5" width="13.109375" style="9" customWidth="1"/>
    <col min="6" max="6" width="12.33203125" style="9" customWidth="1"/>
    <col min="7" max="7" width="12.5546875" style="9" customWidth="1"/>
    <col min="8" max="16384" width="8.88671875" style="9"/>
  </cols>
  <sheetData>
    <row r="1" spans="1:7" x14ac:dyDescent="0.3">
      <c r="A1" s="6" t="s">
        <v>1</v>
      </c>
      <c r="B1" s="3" t="s">
        <v>2</v>
      </c>
      <c r="C1" s="23" t="s">
        <v>137</v>
      </c>
      <c r="D1" s="23" t="s">
        <v>138</v>
      </c>
      <c r="E1" s="23" t="s">
        <v>139</v>
      </c>
      <c r="F1" s="23" t="s">
        <v>140</v>
      </c>
      <c r="G1" s="32" t="s">
        <v>134</v>
      </c>
    </row>
    <row r="2" spans="1:7" x14ac:dyDescent="0.3">
      <c r="A2" s="21" t="s">
        <v>13</v>
      </c>
      <c r="B2" s="1" t="s">
        <v>3</v>
      </c>
      <c r="C2" s="2">
        <v>18316.75</v>
      </c>
      <c r="D2" s="2">
        <v>55727.91</v>
      </c>
      <c r="E2" s="2">
        <v>59627.92</v>
      </c>
      <c r="F2" s="5">
        <v>125674.67</v>
      </c>
      <c r="G2" s="33">
        <f>AVERAGE(C2:F2)</f>
        <v>64836.8125</v>
      </c>
    </row>
    <row r="3" spans="1:7" ht="34.5" customHeight="1" x14ac:dyDescent="0.3">
      <c r="A3" s="21" t="s">
        <v>14</v>
      </c>
      <c r="B3" s="4" t="s">
        <v>4</v>
      </c>
      <c r="C3" s="5">
        <v>18316.75</v>
      </c>
      <c r="D3" s="5">
        <v>18316.75</v>
      </c>
      <c r="E3" s="5">
        <v>18316.75</v>
      </c>
      <c r="F3" s="5">
        <v>78903.520000000004</v>
      </c>
      <c r="G3" s="33">
        <f t="shared" ref="G3:G18" si="0">AVERAGE(C3:F3)</f>
        <v>33463.442500000005</v>
      </c>
    </row>
    <row r="4" spans="1:7" ht="48.75" customHeight="1" x14ac:dyDescent="0.3">
      <c r="A4" s="21" t="s">
        <v>15</v>
      </c>
      <c r="B4" s="4" t="s">
        <v>5</v>
      </c>
      <c r="C4" s="5">
        <v>7631.98</v>
      </c>
      <c r="D4" s="5">
        <v>7631.98</v>
      </c>
      <c r="E4" s="5">
        <v>21369.54</v>
      </c>
      <c r="F4" s="5">
        <v>78903.520000000004</v>
      </c>
      <c r="G4" s="33">
        <f t="shared" si="0"/>
        <v>28884.255000000001</v>
      </c>
    </row>
    <row r="5" spans="1:7" x14ac:dyDescent="0.3">
      <c r="A5" s="21" t="s">
        <v>16</v>
      </c>
      <c r="B5" s="1" t="s">
        <v>122</v>
      </c>
      <c r="C5" s="2">
        <v>6105.58</v>
      </c>
      <c r="D5" s="2">
        <v>8241.58</v>
      </c>
      <c r="E5" s="2">
        <v>12713.37</v>
      </c>
      <c r="F5" s="5">
        <v>3519.8</v>
      </c>
      <c r="G5" s="33">
        <f t="shared" si="0"/>
        <v>7645.0824999999995</v>
      </c>
    </row>
    <row r="6" spans="1:7" x14ac:dyDescent="0.3">
      <c r="A6" s="21" t="s">
        <v>17</v>
      </c>
      <c r="B6" s="1" t="s">
        <v>6</v>
      </c>
      <c r="C6" s="2">
        <v>7631.98</v>
      </c>
      <c r="D6" s="2">
        <v>9767.98</v>
      </c>
      <c r="E6" s="2">
        <v>24061.17</v>
      </c>
      <c r="F6" s="5">
        <v>1146.5899999999999</v>
      </c>
      <c r="G6" s="33">
        <f t="shared" si="0"/>
        <v>10651.929999999998</v>
      </c>
    </row>
    <row r="7" spans="1:7" x14ac:dyDescent="0.3">
      <c r="A7" s="21" t="s">
        <v>18</v>
      </c>
      <c r="B7" s="1" t="s">
        <v>7</v>
      </c>
      <c r="C7" s="2">
        <v>7631.98</v>
      </c>
      <c r="D7" s="2">
        <v>9885.58</v>
      </c>
      <c r="E7" s="2">
        <v>34712.33</v>
      </c>
      <c r="F7" s="5">
        <v>49144.79</v>
      </c>
      <c r="G7" s="33">
        <f t="shared" si="0"/>
        <v>25343.67</v>
      </c>
    </row>
    <row r="8" spans="1:7" x14ac:dyDescent="0.3">
      <c r="A8" s="21" t="s">
        <v>19</v>
      </c>
      <c r="B8" s="1" t="s">
        <v>8</v>
      </c>
      <c r="C8" s="2">
        <v>182443.37</v>
      </c>
      <c r="D8" s="2">
        <v>232941.05</v>
      </c>
      <c r="E8" s="2">
        <v>514825.61</v>
      </c>
      <c r="F8" s="5">
        <v>69667.460000000006</v>
      </c>
      <c r="G8" s="33">
        <f t="shared" si="0"/>
        <v>249969.3725</v>
      </c>
    </row>
    <row r="9" spans="1:7" x14ac:dyDescent="0.3">
      <c r="A9" s="21" t="s">
        <v>20</v>
      </c>
      <c r="B9" s="1" t="s">
        <v>9</v>
      </c>
      <c r="C9" s="2">
        <v>47892.79</v>
      </c>
      <c r="D9" s="2">
        <v>66455.98</v>
      </c>
      <c r="E9" s="2">
        <v>99074.25</v>
      </c>
      <c r="F9" s="5">
        <v>5771.59</v>
      </c>
      <c r="G9" s="33">
        <f t="shared" si="0"/>
        <v>54798.652499999997</v>
      </c>
    </row>
    <row r="10" spans="1:7" x14ac:dyDescent="0.3">
      <c r="A10" s="21" t="s">
        <v>21</v>
      </c>
      <c r="B10" s="1" t="s">
        <v>123</v>
      </c>
      <c r="C10" s="22"/>
      <c r="D10" s="22"/>
      <c r="E10" s="2">
        <v>60650.86</v>
      </c>
      <c r="F10" s="22"/>
      <c r="G10" s="34">
        <f t="shared" si="0"/>
        <v>60650.86</v>
      </c>
    </row>
    <row r="11" spans="1:7" x14ac:dyDescent="0.3">
      <c r="A11" s="21" t="s">
        <v>116</v>
      </c>
      <c r="B11" s="1" t="s">
        <v>135</v>
      </c>
      <c r="C11" s="2">
        <v>3968.63</v>
      </c>
      <c r="D11" s="2">
        <v>17828.63</v>
      </c>
      <c r="E11" s="2">
        <v>41698.629999999997</v>
      </c>
      <c r="F11" s="5">
        <v>15831.53</v>
      </c>
      <c r="G11" s="33">
        <f t="shared" si="0"/>
        <v>19831.855</v>
      </c>
    </row>
    <row r="12" spans="1:7" x14ac:dyDescent="0.3">
      <c r="A12" s="21" t="s">
        <v>117</v>
      </c>
      <c r="B12" s="1" t="s">
        <v>10</v>
      </c>
      <c r="C12" s="2">
        <v>3052.79</v>
      </c>
      <c r="D12" s="2">
        <v>6832.79</v>
      </c>
      <c r="E12" s="2">
        <v>13342.79</v>
      </c>
      <c r="F12" s="5">
        <v>9226.5499999999993</v>
      </c>
      <c r="G12" s="33">
        <f t="shared" si="0"/>
        <v>8113.7300000000005</v>
      </c>
    </row>
    <row r="13" spans="1:7" x14ac:dyDescent="0.3">
      <c r="A13" s="21" t="s">
        <v>118</v>
      </c>
      <c r="B13" s="1" t="s">
        <v>136</v>
      </c>
      <c r="C13" s="2">
        <v>7502.72</v>
      </c>
      <c r="D13" s="2">
        <v>6909.11</v>
      </c>
      <c r="E13" s="2">
        <v>31148.68</v>
      </c>
      <c r="F13" s="5">
        <v>3275.59</v>
      </c>
      <c r="G13" s="33">
        <f t="shared" si="0"/>
        <v>12209.025000000001</v>
      </c>
    </row>
    <row r="14" spans="1:7" x14ac:dyDescent="0.3">
      <c r="A14" s="21" t="s">
        <v>119</v>
      </c>
      <c r="B14" s="1" t="s">
        <v>133</v>
      </c>
      <c r="C14" s="2">
        <v>119058.86</v>
      </c>
      <c r="D14" s="2">
        <v>190258.86</v>
      </c>
      <c r="E14" s="2">
        <v>440569.48</v>
      </c>
      <c r="F14" s="5">
        <v>136710.5</v>
      </c>
      <c r="G14" s="33">
        <f t="shared" si="0"/>
        <v>221649.42499999999</v>
      </c>
    </row>
    <row r="15" spans="1:7" x14ac:dyDescent="0.3">
      <c r="A15" s="21" t="s">
        <v>124</v>
      </c>
      <c r="B15" s="1" t="s">
        <v>0</v>
      </c>
      <c r="C15" s="2">
        <v>12211.17</v>
      </c>
      <c r="D15" s="2">
        <v>12211.19</v>
      </c>
      <c r="E15" s="2">
        <v>12211.17</v>
      </c>
      <c r="F15" s="5">
        <v>78903.53</v>
      </c>
      <c r="G15" s="33">
        <f t="shared" si="0"/>
        <v>28884.264999999999</v>
      </c>
    </row>
    <row r="16" spans="1:7" x14ac:dyDescent="0.3">
      <c r="A16" s="21" t="s">
        <v>125</v>
      </c>
      <c r="B16" s="1" t="s">
        <v>11</v>
      </c>
      <c r="C16" s="2">
        <v>6105.58</v>
      </c>
      <c r="D16" s="2">
        <v>9665.58</v>
      </c>
      <c r="E16" s="2">
        <v>12030.58</v>
      </c>
      <c r="F16" s="5">
        <v>13150.58</v>
      </c>
      <c r="G16" s="33">
        <f t="shared" si="0"/>
        <v>10238.08</v>
      </c>
    </row>
    <row r="17" spans="1:7" ht="16.2" customHeight="1" x14ac:dyDescent="0.3">
      <c r="A17" s="21" t="s">
        <v>126</v>
      </c>
      <c r="B17" s="1" t="s">
        <v>12</v>
      </c>
      <c r="C17" s="2">
        <v>6105.58</v>
      </c>
      <c r="D17" s="2">
        <v>8241.58</v>
      </c>
      <c r="E17" s="2">
        <v>9660.5499999999993</v>
      </c>
      <c r="F17" s="7">
        <v>669830.22</v>
      </c>
      <c r="G17" s="35">
        <f t="shared" si="0"/>
        <v>173459.48249999998</v>
      </c>
    </row>
    <row r="18" spans="1:7" x14ac:dyDescent="0.3">
      <c r="B18" s="9" t="s">
        <v>22</v>
      </c>
      <c r="C18" s="7">
        <f>SUM(C2:C17)</f>
        <v>453976.50999999995</v>
      </c>
      <c r="D18" s="7">
        <f>SUM(D2:D17)</f>
        <v>660916.54999999981</v>
      </c>
      <c r="E18" s="7">
        <f>SUM(E2:E17)</f>
        <v>1406013.68</v>
      </c>
      <c r="F18" s="7">
        <f>SUM(F2:F17)</f>
        <v>1339660.44</v>
      </c>
      <c r="G18" s="35">
        <f t="shared" si="0"/>
        <v>965141.79499999993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0" sqref="D10"/>
    </sheetView>
  </sheetViews>
  <sheetFormatPr defaultRowHeight="13.2" x14ac:dyDescent="0.25"/>
  <cols>
    <col min="2" max="2" width="52.77734375" customWidth="1"/>
    <col min="3" max="3" width="27.109375" customWidth="1"/>
    <col min="4" max="4" width="24.33203125" customWidth="1"/>
  </cols>
  <sheetData>
    <row r="1" spans="1:4" x14ac:dyDescent="0.25">
      <c r="A1" s="6" t="s">
        <v>1</v>
      </c>
      <c r="B1" s="6" t="s">
        <v>2</v>
      </c>
      <c r="C1" s="8" t="s">
        <v>131</v>
      </c>
      <c r="D1" s="8" t="s">
        <v>134</v>
      </c>
    </row>
    <row r="2" spans="1:4" ht="15.6" x14ac:dyDescent="0.3">
      <c r="A2" s="11" t="s">
        <v>113</v>
      </c>
      <c r="B2" s="38" t="s">
        <v>3</v>
      </c>
      <c r="C2" s="36">
        <f ca="1">IFERROR(VLOOKUP($B2,INDIRECT(C$1&amp;"!B2:H22"),MATCH($B2,INDIRECT(C$1&amp;"!1:1")),),"")</f>
        <v>18316.75</v>
      </c>
      <c r="D2" s="36">
        <f ca="1">IFERROR(VLOOKUP($B2,INDIRECT(D$1&amp;"!B2:H22"),MATCH($B2,INDIRECT(D$1&amp;"!1:1")),),"")</f>
        <v>18316.75</v>
      </c>
    </row>
    <row r="3" spans="1:4" ht="31.2" x14ac:dyDescent="0.3">
      <c r="A3" s="12" t="s">
        <v>112</v>
      </c>
      <c r="B3" s="39" t="s">
        <v>4</v>
      </c>
      <c r="C3" s="36">
        <f t="shared" ref="C3:D20" ca="1" si="0">IFERROR(VLOOKUP($B3,INDIRECT(C$1&amp;"!B2:H22"),MATCH($B3,INDIRECT(C$1&amp;"!1:1")),),"")</f>
        <v>0</v>
      </c>
      <c r="D3" s="36">
        <f t="shared" ca="1" si="0"/>
        <v>0</v>
      </c>
    </row>
    <row r="4" spans="1:4" ht="46.8" x14ac:dyDescent="0.3">
      <c r="A4" s="12" t="s">
        <v>111</v>
      </c>
      <c r="B4" s="39" t="s">
        <v>5</v>
      </c>
      <c r="C4" s="36">
        <f t="shared" ca="1" si="0"/>
        <v>0</v>
      </c>
      <c r="D4" s="36">
        <f t="shared" ca="1" si="0"/>
        <v>0</v>
      </c>
    </row>
    <row r="5" spans="1:4" ht="15.6" x14ac:dyDescent="0.3">
      <c r="A5" s="11" t="s">
        <v>110</v>
      </c>
      <c r="B5" s="38" t="s">
        <v>130</v>
      </c>
      <c r="C5" s="36">
        <f t="shared" ca="1" si="0"/>
        <v>0</v>
      </c>
      <c r="D5" s="36" t="str">
        <f t="shared" ca="1" si="0"/>
        <v/>
      </c>
    </row>
    <row r="6" spans="1:4" ht="15.6" x14ac:dyDescent="0.3">
      <c r="A6" s="11" t="s">
        <v>109</v>
      </c>
      <c r="B6" s="38" t="s">
        <v>120</v>
      </c>
      <c r="C6" s="36" t="str">
        <f t="shared" ca="1" si="0"/>
        <v>Монтаж оборудования ОПД ОС</v>
      </c>
      <c r="D6" s="36" t="str">
        <f t="shared" ca="1" si="0"/>
        <v/>
      </c>
    </row>
    <row r="7" spans="1:4" ht="15.6" x14ac:dyDescent="0.3">
      <c r="A7" s="11" t="s">
        <v>108</v>
      </c>
      <c r="B7" s="38" t="s">
        <v>121</v>
      </c>
      <c r="C7" s="36">
        <f t="shared" ca="1" si="0"/>
        <v>6105.58</v>
      </c>
      <c r="D7" s="36" t="str">
        <f t="shared" ca="1" si="0"/>
        <v/>
      </c>
    </row>
    <row r="8" spans="1:4" ht="15.6" x14ac:dyDescent="0.3">
      <c r="A8" s="11" t="s">
        <v>107</v>
      </c>
      <c r="B8" s="38" t="s">
        <v>122</v>
      </c>
      <c r="C8" s="36">
        <f t="shared" ca="1" si="0"/>
        <v>0</v>
      </c>
      <c r="D8" s="36">
        <f t="shared" ca="1" si="0"/>
        <v>0</v>
      </c>
    </row>
    <row r="9" spans="1:4" ht="15.6" x14ac:dyDescent="0.3">
      <c r="A9" s="11" t="s">
        <v>106</v>
      </c>
      <c r="B9" s="38" t="s">
        <v>6</v>
      </c>
      <c r="C9" s="36" t="str">
        <f t="shared" ca="1" si="0"/>
        <v>Монтаж оборудования ОПД ЗС</v>
      </c>
      <c r="D9" s="36" t="str">
        <f ca="1">IFERROR(VLOOKUP($B9,INDIRECT(D$1&amp;"!B2:H22"),MATCH($B9,INDIRECT(D$1&amp;"!1:1")),),"")</f>
        <v>Монтаж оборудования ОПД ЗС</v>
      </c>
    </row>
    <row r="10" spans="1:4" ht="15.6" x14ac:dyDescent="0.3">
      <c r="A10" s="11" t="s">
        <v>105</v>
      </c>
      <c r="B10" s="38" t="s">
        <v>7</v>
      </c>
      <c r="C10" s="36">
        <f t="shared" ca="1" si="0"/>
        <v>12211.17</v>
      </c>
      <c r="D10" s="36">
        <f t="shared" ca="1" si="0"/>
        <v>7631.98</v>
      </c>
    </row>
    <row r="11" spans="1:4" ht="15.6" x14ac:dyDescent="0.3">
      <c r="A11" s="11" t="s">
        <v>104</v>
      </c>
      <c r="B11" s="38" t="s">
        <v>8</v>
      </c>
      <c r="C11" s="36" t="str">
        <f t="shared" ca="1" si="0"/>
        <v>Монтаж ЛВС ЗС</v>
      </c>
      <c r="D11" s="36" t="str">
        <f t="shared" ca="1" si="0"/>
        <v>Монтаж ЛВС ЗС</v>
      </c>
    </row>
    <row r="12" spans="1:4" ht="15.6" x14ac:dyDescent="0.3">
      <c r="A12" s="11" t="s">
        <v>103</v>
      </c>
      <c r="B12" s="38" t="s">
        <v>9</v>
      </c>
      <c r="C12" s="36" t="str">
        <f t="shared" ca="1" si="0"/>
        <v>Монтаж ВЭРС</v>
      </c>
      <c r="D12" s="36" t="str">
        <f t="shared" ca="1" si="0"/>
        <v>Монтаж ВЭРС</v>
      </c>
    </row>
    <row r="13" spans="1:4" ht="15.6" x14ac:dyDescent="0.3">
      <c r="A13" s="11" t="s">
        <v>102</v>
      </c>
      <c r="B13" s="38" t="s">
        <v>123</v>
      </c>
      <c r="C13" s="36" t="str">
        <f t="shared" ca="1" si="0"/>
        <v>Монтаж и настройка охранной сигнализации</v>
      </c>
      <c r="D13" s="36" t="str">
        <f t="shared" ca="1" si="0"/>
        <v>Монтаж и настройка охранной сигнализации</v>
      </c>
    </row>
    <row r="14" spans="1:4" ht="15.6" x14ac:dyDescent="0.3">
      <c r="A14" s="11" t="s">
        <v>101</v>
      </c>
      <c r="B14" s="38" t="s">
        <v>135</v>
      </c>
      <c r="C14" s="36">
        <f t="shared" ca="1" si="0"/>
        <v>0</v>
      </c>
      <c r="D14" s="36">
        <f t="shared" ca="1" si="0"/>
        <v>0</v>
      </c>
    </row>
    <row r="15" spans="1:4" ht="15.6" x14ac:dyDescent="0.3">
      <c r="A15" s="11" t="s">
        <v>100</v>
      </c>
      <c r="B15" s="38" t="s">
        <v>10</v>
      </c>
      <c r="C15" s="36">
        <f t="shared" ca="1" si="0"/>
        <v>6105.58</v>
      </c>
      <c r="D15" s="36">
        <f t="shared" ca="1" si="0"/>
        <v>3052.79</v>
      </c>
    </row>
    <row r="16" spans="1:4" ht="15.6" x14ac:dyDescent="0.3">
      <c r="A16" s="11" t="s">
        <v>99</v>
      </c>
      <c r="B16" s="38" t="s">
        <v>136</v>
      </c>
      <c r="C16" s="36">
        <f t="shared" ca="1" si="0"/>
        <v>6945.1</v>
      </c>
      <c r="D16" s="36">
        <f t="shared" ca="1" si="0"/>
        <v>7502.72</v>
      </c>
    </row>
    <row r="17" spans="1:4" ht="15.6" x14ac:dyDescent="0.3">
      <c r="A17" s="11" t="s">
        <v>98</v>
      </c>
      <c r="B17" s="38" t="s">
        <v>133</v>
      </c>
      <c r="C17" s="36">
        <f t="shared" ca="1" si="0"/>
        <v>0</v>
      </c>
      <c r="D17" s="36">
        <f t="shared" ca="1" si="0"/>
        <v>0</v>
      </c>
    </row>
    <row r="18" spans="1:4" ht="15.6" x14ac:dyDescent="0.3">
      <c r="A18" s="11" t="s">
        <v>97</v>
      </c>
      <c r="B18" s="38" t="s">
        <v>0</v>
      </c>
      <c r="C18" s="36">
        <f t="shared" ca="1" si="0"/>
        <v>0</v>
      </c>
      <c r="D18" s="36">
        <f t="shared" ca="1" si="0"/>
        <v>0</v>
      </c>
    </row>
    <row r="19" spans="1:4" ht="15.6" x14ac:dyDescent="0.3">
      <c r="A19" s="11" t="s">
        <v>96</v>
      </c>
      <c r="B19" s="38" t="s">
        <v>11</v>
      </c>
      <c r="C19" s="36">
        <f t="shared" ca="1" si="0"/>
        <v>6105.58</v>
      </c>
      <c r="D19" s="36">
        <f t="shared" ca="1" si="0"/>
        <v>6105.58</v>
      </c>
    </row>
    <row r="20" spans="1:4" ht="15.6" x14ac:dyDescent="0.3">
      <c r="A20" s="11" t="s">
        <v>95</v>
      </c>
      <c r="B20" s="38" t="s">
        <v>12</v>
      </c>
      <c r="C20" s="36" t="str">
        <f t="shared" ca="1" si="0"/>
        <v>Инструктаж на объекте</v>
      </c>
      <c r="D20" s="36" t="str">
        <f t="shared" ca="1" si="0"/>
        <v>Инструктаж на объекте</v>
      </c>
    </row>
    <row r="21" spans="1:4" x14ac:dyDescent="0.25">
      <c r="C2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Исп1</vt:lpstr>
      <vt:lpstr>Исп72</vt:lpstr>
      <vt:lpstr>Лист15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Хандюк Алексей Викторович</dc:creator>
  <cp:lastModifiedBy>Хандюк Алексей Викторович</cp:lastModifiedBy>
  <dcterms:created xsi:type="dcterms:W3CDTF">2016-04-28T11:49:42Z</dcterms:created>
  <dcterms:modified xsi:type="dcterms:W3CDTF">2016-04-29T07:15:55Z</dcterms:modified>
</cp:coreProperties>
</file>