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774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56" i="1" l="1"/>
  <c r="D156" i="1"/>
  <c r="F155" i="1"/>
  <c r="D155" i="1"/>
  <c r="F154" i="1"/>
  <c r="D154" i="1"/>
  <c r="F153" i="1"/>
  <c r="D153" i="1"/>
  <c r="F150" i="1"/>
  <c r="D150" i="1"/>
  <c r="F149" i="1"/>
  <c r="D149" i="1"/>
  <c r="F148" i="1"/>
  <c r="D148" i="1"/>
  <c r="F147" i="1"/>
  <c r="D147" i="1"/>
  <c r="F146" i="1"/>
  <c r="D146" i="1"/>
  <c r="F145" i="1"/>
  <c r="D145" i="1"/>
  <c r="F144" i="1"/>
  <c r="D144" i="1"/>
  <c r="F143" i="1"/>
  <c r="D143" i="1"/>
  <c r="F142" i="1"/>
  <c r="D142" i="1"/>
  <c r="F141" i="1"/>
  <c r="D141" i="1"/>
  <c r="F140" i="1"/>
  <c r="D140" i="1"/>
  <c r="F139" i="1"/>
  <c r="D139" i="1"/>
  <c r="F138" i="1"/>
  <c r="D138" i="1"/>
  <c r="F137" i="1"/>
  <c r="D137" i="1"/>
  <c r="F136" i="1"/>
  <c r="D136" i="1"/>
  <c r="F135" i="1"/>
  <c r="D135" i="1"/>
  <c r="F134" i="1"/>
  <c r="D134" i="1"/>
  <c r="F132" i="1"/>
  <c r="D132" i="1"/>
  <c r="F129" i="1"/>
  <c r="D129" i="1"/>
  <c r="F128" i="1"/>
  <c r="D128" i="1"/>
  <c r="F127" i="1"/>
  <c r="D127" i="1"/>
  <c r="F126" i="1"/>
  <c r="D126" i="1"/>
  <c r="F125" i="1"/>
  <c r="D125" i="1"/>
  <c r="F122" i="1"/>
  <c r="D122" i="1"/>
  <c r="F120" i="1"/>
  <c r="D120" i="1"/>
  <c r="F118" i="1"/>
  <c r="D118" i="1"/>
  <c r="F117" i="1"/>
  <c r="D117" i="1"/>
  <c r="F115" i="1"/>
  <c r="D115" i="1"/>
  <c r="F114" i="1"/>
  <c r="D114" i="1"/>
  <c r="F113" i="1"/>
  <c r="D113" i="1"/>
  <c r="F110" i="1"/>
  <c r="D110" i="1"/>
  <c r="F109" i="1"/>
  <c r="D109" i="1"/>
  <c r="F108" i="1"/>
  <c r="D108" i="1"/>
  <c r="F107" i="1"/>
  <c r="D107" i="1"/>
  <c r="F106" i="1"/>
  <c r="D106" i="1"/>
  <c r="F104" i="1"/>
  <c r="D104" i="1"/>
  <c r="F103" i="1"/>
  <c r="D103" i="1"/>
  <c r="F102" i="1"/>
  <c r="D102" i="1"/>
  <c r="F101" i="1"/>
  <c r="D101" i="1"/>
  <c r="D100" i="1" s="1"/>
  <c r="F99" i="1"/>
  <c r="D99" i="1"/>
  <c r="F98" i="1"/>
  <c r="D98" i="1"/>
  <c r="F97" i="1"/>
  <c r="D97" i="1"/>
  <c r="F96" i="1"/>
  <c r="D96" i="1"/>
  <c r="F95" i="1"/>
  <c r="D95" i="1"/>
  <c r="F94" i="1"/>
  <c r="D94" i="1"/>
  <c r="F93" i="1"/>
  <c r="D93" i="1"/>
  <c r="D92" i="1" s="1"/>
  <c r="F91" i="1"/>
  <c r="D91" i="1"/>
  <c r="F90" i="1"/>
  <c r="D90" i="1"/>
  <c r="F89" i="1"/>
  <c r="D89" i="1"/>
  <c r="F88" i="1"/>
  <c r="D88" i="1"/>
  <c r="F87" i="1"/>
  <c r="D87" i="1"/>
  <c r="F86" i="1"/>
  <c r="D86" i="1"/>
  <c r="F85" i="1"/>
  <c r="D85" i="1"/>
  <c r="D84" i="1" s="1"/>
  <c r="F83" i="1"/>
  <c r="D83" i="1"/>
  <c r="D82" i="1" s="1"/>
  <c r="F81" i="1"/>
  <c r="D81" i="1"/>
  <c r="F80" i="1"/>
  <c r="D80" i="1"/>
  <c r="F79" i="1"/>
  <c r="D79" i="1"/>
  <c r="F78" i="1"/>
  <c r="D78" i="1"/>
  <c r="F77" i="1"/>
  <c r="D77" i="1"/>
  <c r="F76" i="1"/>
  <c r="D76" i="1"/>
  <c r="F75" i="1"/>
  <c r="D75" i="1"/>
  <c r="F74" i="1"/>
  <c r="D74" i="1"/>
  <c r="D73" i="1" s="1"/>
  <c r="F71" i="1"/>
  <c r="D71" i="1"/>
  <c r="F70" i="1"/>
  <c r="D70" i="1"/>
  <c r="F69" i="1"/>
  <c r="D69" i="1"/>
  <c r="F68" i="1"/>
  <c r="D68" i="1"/>
  <c r="F67" i="1"/>
  <c r="D67" i="1"/>
  <c r="F66" i="1"/>
  <c r="D66" i="1"/>
  <c r="F65" i="1"/>
  <c r="D65" i="1"/>
  <c r="F64" i="1"/>
  <c r="D64" i="1"/>
  <c r="F63" i="1"/>
  <c r="D63" i="1"/>
  <c r="F62" i="1"/>
  <c r="D62" i="1"/>
  <c r="F61" i="1"/>
  <c r="D61" i="1"/>
  <c r="F60" i="1"/>
  <c r="D60" i="1"/>
  <c r="F59" i="1"/>
  <c r="D59" i="1"/>
  <c r="F58" i="1"/>
  <c r="D58" i="1"/>
  <c r="F57" i="1"/>
  <c r="D57" i="1"/>
  <c r="F56" i="1"/>
  <c r="D56" i="1"/>
  <c r="D55" i="1" s="1"/>
  <c r="F54" i="1"/>
  <c r="D54" i="1"/>
  <c r="F53" i="1"/>
  <c r="D53" i="1"/>
  <c r="F52" i="1"/>
  <c r="D52" i="1"/>
  <c r="F51" i="1"/>
  <c r="D51" i="1"/>
  <c r="D50" i="1" s="1"/>
  <c r="F49" i="1"/>
  <c r="D49" i="1"/>
  <c r="F48" i="1"/>
  <c r="D48" i="1"/>
  <c r="F47" i="1"/>
  <c r="D47" i="1"/>
  <c r="F46" i="1"/>
  <c r="D46" i="1"/>
  <c r="F45" i="1"/>
  <c r="D45" i="1"/>
  <c r="F44" i="1"/>
  <c r="D44" i="1"/>
  <c r="F43" i="1"/>
  <c r="D43" i="1"/>
  <c r="F42" i="1"/>
  <c r="D42" i="1"/>
  <c r="F41" i="1"/>
  <c r="D41" i="1"/>
  <c r="F40" i="1"/>
  <c r="D40" i="1"/>
  <c r="D39" i="1" s="1"/>
  <c r="D38" i="1" s="1"/>
  <c r="F35" i="1"/>
  <c r="D35" i="1"/>
  <c r="F34" i="1"/>
  <c r="D34" i="1"/>
  <c r="F33" i="1"/>
  <c r="D33" i="1"/>
  <c r="D32" i="1" s="1"/>
  <c r="F31" i="1"/>
  <c r="D31" i="1"/>
  <c r="F30" i="1"/>
  <c r="D30" i="1"/>
  <c r="F29" i="1"/>
  <c r="D29" i="1"/>
  <c r="D28" i="1" s="1"/>
  <c r="F26" i="1"/>
  <c r="D26" i="1"/>
  <c r="F25" i="1"/>
  <c r="D25" i="1"/>
  <c r="F24" i="1"/>
  <c r="D24" i="1"/>
  <c r="F23" i="1"/>
  <c r="D23" i="1"/>
  <c r="F22" i="1"/>
  <c r="D22" i="1"/>
  <c r="D21" i="1" s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D8" i="1" s="1"/>
  <c r="F7" i="1"/>
  <c r="D7" i="1"/>
  <c r="F6" i="1"/>
  <c r="D6" i="1"/>
  <c r="F5" i="1"/>
  <c r="D5" i="1"/>
  <c r="F4" i="1"/>
  <c r="D4" i="1"/>
  <c r="F3" i="1"/>
  <c r="D3" i="1"/>
  <c r="D2" i="1" s="1"/>
  <c r="D1" i="1" l="1"/>
</calcChain>
</file>

<file path=xl/sharedStrings.xml><?xml version="1.0" encoding="utf-8"?>
<sst xmlns="http://schemas.openxmlformats.org/spreadsheetml/2006/main" count="157" uniqueCount="157">
  <si>
    <t>Баклофен 10 мг в таблетке, 50 штук в упаковке</t>
  </si>
  <si>
    <t>Мебикар 300 мг в таблетке, 20 штук в упаковке</t>
  </si>
  <si>
    <t>Мебикар 500 мг в таблетке, 20 штук в упаковке</t>
  </si>
  <si>
    <t>Сульпирид 100 мг раствор для инъекций по 2 мл в ампуле</t>
  </si>
  <si>
    <t>Трифлуоперазин 0,005 в таблетке, покрытой оболочкой, 50 штук в упаковке</t>
  </si>
  <si>
    <t xml:space="preserve">1.2. Антидепрессанты, транквилизаторы, снотворные и седативные средства </t>
  </si>
  <si>
    <t xml:space="preserve">Барбитураты в комбинации с препаратами других групп, капли 25 мл </t>
  </si>
  <si>
    <t>Валерианы настойка 25 мл во флаконе</t>
  </si>
  <si>
    <t>Валерианы экстракт 0,02 в таблетке, покрытой оболочкой, 50 штук в упаковке</t>
  </si>
  <si>
    <t>Гидазепам таблетки 0,02 г № 20</t>
  </si>
  <si>
    <t>Гидазепам таблетки 0,05 г № 10</t>
  </si>
  <si>
    <t>Морфолиноэтилтиоэтоксибензимидазол 10 мг в таблетке 60 штук в упаковке</t>
  </si>
  <si>
    <t>Натрия бромид</t>
  </si>
  <si>
    <t>Пирацетам 0,8 в таблетке покрытой оболочкой, 30 штук в упаковке</t>
  </si>
  <si>
    <t>Пирацетам 1200 мг в таблетке покрытой оболочкой, 20 штук в упаковке</t>
  </si>
  <si>
    <t>Пустырника настойка 25 мл</t>
  </si>
  <si>
    <t xml:space="preserve">Эсциталопрам 10 мг в таблетке,покрытой оболочкой, 28 штук в упаковке </t>
  </si>
  <si>
    <t xml:space="preserve">Мяты перечной листьев масло + Фенобарбитал + Этилбромизовалеианат, капли для приема внутрь, 25 мл во флаконе-капельнице </t>
  </si>
  <si>
    <t xml:space="preserve">1.3. Ноотропные средства  </t>
  </si>
  <si>
    <t>Ипидакрин 0,5% раствор для инъекций по 1,0 мл в ампуле</t>
  </si>
  <si>
    <t xml:space="preserve">Ипидакрин 20 мг  в таблетке, 50 штук в упаковке </t>
  </si>
  <si>
    <t>Келтикан капсулы тверд. № 30</t>
  </si>
  <si>
    <t>Комплекс пептидов из головного мозга свиньи с молекулярной массой не более 10 000 дальтон) раствор для инъекций по 1 мл в ампуле</t>
  </si>
  <si>
    <t>Комплекс пептидов из головного мозга свиньи с молекулярной массой не более 10 000 дальтон) раствор для инъекций по 10 мл в ампуле</t>
  </si>
  <si>
    <t xml:space="preserve"> 1.4. Психостимулирующие  средства </t>
  </si>
  <si>
    <t xml:space="preserve">1.6. Противоэпилептические средства </t>
  </si>
  <si>
    <t>Бензобарбитал 0,1 в таблетке, 50 штук в упаковке</t>
  </si>
  <si>
    <t>Габапентин 300 мг в капсуле, 30 штук в упаковке</t>
  </si>
  <si>
    <t>Окскарбазепин 0,015 № 50</t>
  </si>
  <si>
    <t xml:space="preserve">1.7. Противопаркинсонические средства </t>
  </si>
  <si>
    <t>Леводопа 250 мг + Карбидопа 25 мг в таблетке, 100 штук в упаковке</t>
  </si>
  <si>
    <t>Пирибедил 50 мг в таблетке пролонгированного действия, 30 штук в упаковке</t>
  </si>
  <si>
    <t>Тригексифенидил 0,002 в таблетке, 40 штук в упаковке</t>
  </si>
  <si>
    <t xml:space="preserve">1.8. Холинолитики </t>
  </si>
  <si>
    <t xml:space="preserve">1.9. Холиномиметики </t>
  </si>
  <si>
    <t xml:space="preserve">2. СЕРДЕЧНО-СОСУДИСТЫЕ СРЕДСТВА </t>
  </si>
  <si>
    <t xml:space="preserve">2.1. Антиангинальные средства </t>
  </si>
  <si>
    <t>Алискирен 300 мг № 14</t>
  </si>
  <si>
    <t>Амлодипин таб. 10 мг № 30</t>
  </si>
  <si>
    <t>Вальзартан и диуретики 160мг/12,5 мг № 30</t>
  </si>
  <si>
    <t xml:space="preserve">Вальсартан 160 мг,амлодипина безилат 10 мг в таблетке, 14 штук в упаковке </t>
  </si>
  <si>
    <t>Изосорбид динитрат спрей дозированный 1,25 мг/1 доза, фл. 15 мл</t>
  </si>
  <si>
    <t>Ирбесартан 150 в таблетке, 10 штук в упаковке</t>
  </si>
  <si>
    <t>Нитроглицерин аэрозоль дозированный 0,4 мг в 1дозе баллон 10 г</t>
  </si>
  <si>
    <t>Нифедипин капли 2% по 25 мл</t>
  </si>
  <si>
    <t>Трандолаприл 2 мг; Верапамила гидрохлорид 180 мг в таблетке покрытой оболочкой, 28 штук в упаковке</t>
  </si>
  <si>
    <t xml:space="preserve">Триметазидина дигидрохлорид 35 мг в таблетке,покрытой оболочкой с модифицированным высвобождением 60 штук в упаковке </t>
  </si>
  <si>
    <t xml:space="preserve">2.2. Антиаритмические средства </t>
  </si>
  <si>
    <t xml:space="preserve">Ивабрадин  5 мг в таблетке, покрытой оболочкой, 14 штук в упаковке </t>
  </si>
  <si>
    <t>Сульфокамфокаин 10% раствор для инъекций по 2 мл в ампуле</t>
  </si>
  <si>
    <t>Тиотриазолин 2,5% раствор для инъекций по 2 мл в ампуле</t>
  </si>
  <si>
    <t>Этацизин 50 мг в таблетке  50 штук в упаковке</t>
  </si>
  <si>
    <t xml:space="preserve">2.3. Антигипертензивные средства </t>
  </si>
  <si>
    <t xml:space="preserve">Клонидина 0,01 % раствор для инъекций, 1 мл в ампуле </t>
  </si>
  <si>
    <t xml:space="preserve">Каптоприл 50 мг в таблетке, 20 штук в упаковке </t>
  </si>
  <si>
    <t xml:space="preserve">Лерканидипин 20 мг в таблетке, 28 штук в упаковке </t>
  </si>
  <si>
    <t xml:space="preserve">Лерканидипин 20 мг в таблетке, 60 штук в упаковке </t>
  </si>
  <si>
    <t>Лизиноприл 10 мг в таблетке, 10 штук в упаковке</t>
  </si>
  <si>
    <t>Лизиноприл 0,02 в таблетке, 28 штук в упаковке</t>
  </si>
  <si>
    <t>Молсидомин 2 мг в таблетке,30 штук в упаковке</t>
  </si>
  <si>
    <t>Небиволол 5 мг в таблетке, 28 штук в упаковке</t>
  </si>
  <si>
    <t xml:space="preserve">Периндоприл+Амлодипин 10 мг + 8 мг в таблетке, 30 штук в упаковке </t>
  </si>
  <si>
    <t xml:space="preserve">Периндоприл+Индапамид 4 мг + 1,25 мг в таблетке, 30 штук в упаковке </t>
  </si>
  <si>
    <t xml:space="preserve">Телмисартан 80 мг в таблетке, 28 штук в упаковке </t>
  </si>
  <si>
    <t xml:space="preserve">Телмисартан 80 мг,гидрохлортиазид 12,5 мг в таблетке, 28 штук в упаковке </t>
  </si>
  <si>
    <t xml:space="preserve">Урапидил 30 мг №50 </t>
  </si>
  <si>
    <t>Хинаприл 0,02 в таблетке, 30 штук в упаковке</t>
  </si>
  <si>
    <t>Хинаприл и диуретики 20 мг/12,5 мг № 30</t>
  </si>
  <si>
    <t>Эналаприл 0,01,гидрохлортиазид 0,025 в таблетке, 30 штук в упаковке</t>
  </si>
  <si>
    <t xml:space="preserve">2.4. Средства для лечения гипотонии </t>
  </si>
  <si>
    <t xml:space="preserve">2.5. Антикоaгулянты и их антагонисты, антиагреганты,  фибринолитические средства </t>
  </si>
  <si>
    <t>Ацетилсалициловая кислота 75 мг, Магния гидроксид 15,2 мг в таблетке, 100 штук в упаковке</t>
  </si>
  <si>
    <t xml:space="preserve">Гепарин натрий 100 ЕД/г,Бензокаин 0,04 г/г,Бензилникотинат 0,8 мг/г мазь 25 г в тубе </t>
  </si>
  <si>
    <t>Клопидогрель 300 мг в таблетке по 10 штук в упаковке</t>
  </si>
  <si>
    <t>Клопидогрель 300 мг в таблетке по 30 штук в упаковке</t>
  </si>
  <si>
    <t xml:space="preserve">Микроионизированная флавоноидная фракция: Диосмин 450 мг,гесперидин 50 мг в  таблетке покрытой оболочкой, 60 штук в упаковке </t>
  </si>
  <si>
    <t xml:space="preserve">Ривароксабан 10 мг в таблетке, покрытой пленочной оболочкой 100 штук в упаковке </t>
  </si>
  <si>
    <t xml:space="preserve">Ривароксабан 2,5 мг в таблетке, покрытой пленочной оболочкой 56 штук в упаковке </t>
  </si>
  <si>
    <t>Стрептокиназа порошок лиофилизированный для приготовления раствора для инфузий 1500000 МЕ во флаконе</t>
  </si>
  <si>
    <t xml:space="preserve">2.6. Сердечные гликозиды и их синтетические аналоги и кардиотоники </t>
  </si>
  <si>
    <t>Никетамид  для инъекций по 2 мл в ампуле</t>
  </si>
  <si>
    <t xml:space="preserve">2.7. Периферические вазодилятаторы </t>
  </si>
  <si>
    <t>Бендазол 0,02 в таблетке, 10 штук в упаковке</t>
  </si>
  <si>
    <t>Бендазол 1% раствор для инъекций по 1 мл в ампуле</t>
  </si>
  <si>
    <t xml:space="preserve">Гексаметония бромид 2,5% раствор для инъекций по 1 мл в ампуле </t>
  </si>
  <si>
    <t>Гексаметония бромид 2,5% раствор для инъекций по 2 мл в ампуле</t>
  </si>
  <si>
    <t>Доксофиллин таблетки 400 мг № 20</t>
  </si>
  <si>
    <t>Папаверин 0,01 в таблетке, 10 штук в упаковке</t>
  </si>
  <si>
    <t>Пентоксифиллин 0,05% раствор для инъекций по 200 мл во флаконе</t>
  </si>
  <si>
    <t xml:space="preserve">2.8. Средства для лечения нарушений кровообращения </t>
  </si>
  <si>
    <t>Винпоцетин 5 мг в таблетке, 60 штук в упаковке  (Винпоцетин 0,005 в таблетке, 30 штук в упаковке)</t>
  </si>
  <si>
    <t>L-Лизина эсцинат 1мг/млраствор для инъекций по 5 мл в ампуле</t>
  </si>
  <si>
    <t>Бетагистин 0,024 в таблетке, 60 штук в упаковке</t>
  </si>
  <si>
    <t>Кортексин 10 мг порошок лиоф.для приготовления раствора для инъекций  во флаконе</t>
  </si>
  <si>
    <t>Цитиколин таблетки 500 мг № 20</t>
  </si>
  <si>
    <t>Экстракт плодов каштана конского 40 мг драже, 40 штук в упаковке</t>
  </si>
  <si>
    <t>Эсцин  20 мг драже, 30 штук в упаковке</t>
  </si>
  <si>
    <t xml:space="preserve">2.9. Средства для лечения атеросклероза (вторичная профилактика) </t>
  </si>
  <si>
    <t>Аторвастатин 0,04 в таблетке, 30 штук в упаковке</t>
  </si>
  <si>
    <t>Аторвастатин 0,04 в таблетке, 30 штук в упаковке.</t>
  </si>
  <si>
    <t>Мельдоний капсулы по 250 мг, 40 штук в упаковке</t>
  </si>
  <si>
    <t>Омега-3 ненасыщенные жирные кислоты 1000 мг в капсуле,28 штук в упаковке</t>
  </si>
  <si>
    <t xml:space="preserve">3. ДИУРЕТИЧЕСКИЕ СРЕДСТВА </t>
  </si>
  <si>
    <t>Торасемид  раствор для инъекций 20 мг  в ампуле по 4 мл</t>
  </si>
  <si>
    <t>Торасемид 0,005 в таблетке, 10 штук в упаковке</t>
  </si>
  <si>
    <t>Торасемид 0,005 в таблетке, 30 штук в упаковке   (Торасемид 0,005 в таблетке, 20 штук в упаковке)</t>
  </si>
  <si>
    <t>Торасемид 0,01 в таблетке, 30 штук в упаковке.</t>
  </si>
  <si>
    <t xml:space="preserve">Эплеренон 50 мг в таблетке,покрытой оболочкой, 30 штук в упаковке </t>
  </si>
  <si>
    <t xml:space="preserve">4. СРЕДСТВА ДЛЯ АНЕСТЕЗИОЛОГИИ И РЕАНИМАЦИИ </t>
  </si>
  <si>
    <t xml:space="preserve"> 4.1. Средства для наркоза </t>
  </si>
  <si>
    <t>Азота оксид</t>
  </si>
  <si>
    <t>Кислород газообразный медицинский</t>
  </si>
  <si>
    <t xml:space="preserve">Пропофол, эмульсия для внутривенного введения 10 мг/мл, 50 мл во флаконе </t>
  </si>
  <si>
    <t xml:space="preserve">4.2. Местноанестезирующие средства </t>
  </si>
  <si>
    <t>Анестезин</t>
  </si>
  <si>
    <t>Бупивакаин 0,5% раствор для инъекций по 20 мл во флаконе</t>
  </si>
  <si>
    <t xml:space="preserve">4.3. Наркотические анальгетики </t>
  </si>
  <si>
    <t>Буторфанола тартрат  0,2%-1 мл в шприц-тюбике</t>
  </si>
  <si>
    <t xml:space="preserve">4.4. Миорелаксанты </t>
  </si>
  <si>
    <t xml:space="preserve">Тольперизон 100 мг в ампуле по 1 мл </t>
  </si>
  <si>
    <t xml:space="preserve">4.5. Дофаминергические средства </t>
  </si>
  <si>
    <t xml:space="preserve">5. СРЕДСТВА, ПРИМЕНЯЕМЫЕ ПРИ ОТРАВЛЕНИЯХ И ИНТОКСИКАЦИЯХ </t>
  </si>
  <si>
    <t>Аммиак 25% раствор</t>
  </si>
  <si>
    <t>Налоксон раствор для инъекций 0,4 мг/мл по 1 мл в ампуле</t>
  </si>
  <si>
    <t xml:space="preserve">Сорбитол 60г/л , натрия лактат 19 г/л, натрия хлорид  6 г/л, калия хлорид  0,3 г/л,кальция хлорид 0,1г/л,  магния хлорид 0,2 г/л раствор для инъекциий по 200 мл во флаконе  во флаконе </t>
  </si>
  <si>
    <t xml:space="preserve">Сорбитол 60г/л , натрия лактат 19 г/л, натрия хлорид  6 г/л, калия хлорид  0,3 г/л,кальция хлорид 0,1г/л,  магния хлорид 0,2 г/л раствор для инъекциий по 400 мл во флаконе  во флаконе </t>
  </si>
  <si>
    <t xml:space="preserve">Сугаммадекс, раствор для инъекций 100 мг/мл по 2 мл во флаконе </t>
  </si>
  <si>
    <t xml:space="preserve">6. СРЕДСТВА ДЛЯ ЛЕЧЕНИЯ РЕСПИРАТОРНЫХ ЗАБОЛЕВАНИЙ </t>
  </si>
  <si>
    <t xml:space="preserve">6.1. Противоастматические средства </t>
  </si>
  <si>
    <t>Ипратропия бромид аэрозоль для ингаляций дозированный 20 мкг/доза, 200 доз в упаковке</t>
  </si>
  <si>
    <t xml:space="preserve">6.2. Противокашлевые и отхаркивающие средства </t>
  </si>
  <si>
    <t xml:space="preserve">Алтея лекарственного экстракт  0,05 в таблетке, 10 штук в упаковке </t>
  </si>
  <si>
    <t>Амбазон таблетки для рассасывания 0,01 г № 20</t>
  </si>
  <si>
    <t>Амброксол 0,015 в пастилках, 20 штук в упаковке</t>
  </si>
  <si>
    <t>Амброксол 0,03 в таблетке, 20 штук в упаковке</t>
  </si>
  <si>
    <t>Амброксол 0,75% раствор для инъекции по 2 мл в ампуле</t>
  </si>
  <si>
    <t>Амилметакрезол 0,6 мг, леденцы № 24</t>
  </si>
  <si>
    <t>Ацетилцистеин 10 мг/мл, Туаминогептана сульфат 5мг/мл аэрозоль назальный 10 мл во флаконе</t>
  </si>
  <si>
    <t>Бутамират сироп 1,5 мг/мл 200 мл во флаконе</t>
  </si>
  <si>
    <t>Гексетидин раствор для ротовой полости 120 мл</t>
  </si>
  <si>
    <t>Гексетидин спрей для ротовой полости 0,2% баллон 40 мл</t>
  </si>
  <si>
    <t>Гивалекс спрей для ротовой полости во флаконе по 50 мл.</t>
  </si>
  <si>
    <t>Калия йодид</t>
  </si>
  <si>
    <t>Кодтерпин (кодеина 0,15, натрия гидро-карбонат 0,25, терпингидрат 0,25) в табл. № 10</t>
  </si>
  <si>
    <t>Синупрет (Бузины черной цветки – 18 мг, Вербены трава – 18 мг, Горечавки корни – 6 мг, Первоцвета цветки – 18 мг, Щавеля листья – 18 мг) в драже, 50 штук в упаковке</t>
  </si>
  <si>
    <t>Солодки корня сироп 100 мл</t>
  </si>
  <si>
    <t>Тиротрицин 0,5 мг, Лидокаина гидрохлорид 1 мг, Хлоргексидина биглюконат 1 мг в таблетке, 20 штук в упаковке</t>
  </si>
  <si>
    <t>Фузафунгин аэрозоль 50 мг/10 мл 400 доз</t>
  </si>
  <si>
    <t>6.3. Легочные сульфактанты</t>
  </si>
  <si>
    <t>6.4. Назальные препараты</t>
  </si>
  <si>
    <t>Аква Марис спрей назальный 30 мл</t>
  </si>
  <si>
    <t>Ксилометазолин 0,1% спрей назальный, 10 мл во флаконе</t>
  </si>
  <si>
    <t>Фенилэфрин капли 15 мл</t>
  </si>
  <si>
    <t>Флутиказон спрей назальный 27,5мт/доза 120 доз во флаконе</t>
  </si>
  <si>
    <t>6.5. Стимуляторы дыхания</t>
  </si>
  <si>
    <t xml:space="preserve">1. СРЕДСТВА, ДЕЙСТВУЮЩИЕ НА ЦНС </t>
  </si>
  <si>
    <t xml:space="preserve">1.1. Нейролептические средства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</si>
</sst>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2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>
      <alignment vertical="top" wrapText="1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Fill="1" applyBorder="1" applyAlignment="1">
      <alignment horizontal="right" wrapText="1"/>
    </xf>
    <xf numFmtId="164" fontId="1" fillId="0" borderId="1" xfId="0" applyNumberFormat="1" applyFont="1" applyFill="1" applyBorder="1" applyAlignment="1">
      <alignment horizontal="right" wrapText="1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2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abSelected="1" zoomScale="70" zoomScaleNormal="70" workbookViewId="0">
      <selection activeCell="A160" sqref="A160"/>
    </sheetView>
  </sheetViews>
  <sheetFormatPr defaultRowHeight="15" x14ac:dyDescent="0.25"/>
  <cols>
    <col min="1" max="1" width="50" customWidth="1"/>
    <col min="2" max="2" width="11.5703125" bestFit="1" customWidth="1"/>
    <col min="3" max="3" width="9.42578125" customWidth="1"/>
    <col min="4" max="4" width="10.140625" customWidth="1"/>
    <col min="5" max="5" width="9" customWidth="1"/>
    <col min="6" max="6" width="9.5703125" bestFit="1" customWidth="1"/>
  </cols>
  <sheetData>
    <row r="1" spans="1:6" x14ac:dyDescent="0.25">
      <c r="A1" s="25" t="s">
        <v>155</v>
      </c>
      <c r="B1" s="1"/>
      <c r="C1" s="2"/>
      <c r="D1" s="3">
        <f>SUM(D8,D21,D2,D27,D28,D32,D36,D37)</f>
        <v>3897.9788800000001</v>
      </c>
      <c r="E1" s="2">
        <v>0</v>
      </c>
      <c r="F1" s="3"/>
    </row>
    <row r="2" spans="1:6" x14ac:dyDescent="0.25">
      <c r="A2" s="20" t="s">
        <v>156</v>
      </c>
      <c r="B2" s="4"/>
      <c r="C2" s="5"/>
      <c r="D2" s="4">
        <f>SUM(D3:D7)</f>
        <v>0</v>
      </c>
      <c r="E2" s="5">
        <v>0</v>
      </c>
      <c r="F2" s="6"/>
    </row>
    <row r="3" spans="1:6" x14ac:dyDescent="0.25">
      <c r="A3" s="19" t="s">
        <v>0</v>
      </c>
      <c r="B3" s="7">
        <v>153120</v>
      </c>
      <c r="C3" s="8"/>
      <c r="D3" s="9">
        <f>B3*C3</f>
        <v>0</v>
      </c>
      <c r="E3" s="8">
        <v>0.05</v>
      </c>
      <c r="F3" s="9">
        <f>B3*E3</f>
        <v>7656</v>
      </c>
    </row>
    <row r="4" spans="1:6" x14ac:dyDescent="0.25">
      <c r="A4" s="19" t="s">
        <v>1</v>
      </c>
      <c r="B4" s="7">
        <v>147696</v>
      </c>
      <c r="C4" s="8"/>
      <c r="D4" s="9">
        <f>B4*C4</f>
        <v>0</v>
      </c>
      <c r="E4" s="8">
        <v>0.1</v>
      </c>
      <c r="F4" s="9">
        <f>B4*E4</f>
        <v>14769.6</v>
      </c>
    </row>
    <row r="5" spans="1:6" x14ac:dyDescent="0.25">
      <c r="A5" s="19" t="s">
        <v>2</v>
      </c>
      <c r="B5" s="7">
        <v>355200</v>
      </c>
      <c r="C5" s="8"/>
      <c r="D5" s="9">
        <f>B5*C5</f>
        <v>0</v>
      </c>
      <c r="E5" s="8">
        <v>0.1</v>
      </c>
      <c r="F5" s="9">
        <f>B5*E5</f>
        <v>35520</v>
      </c>
    </row>
    <row r="6" spans="1:6" x14ac:dyDescent="0.25">
      <c r="A6" s="19" t="s">
        <v>3</v>
      </c>
      <c r="B6" s="7">
        <v>56784</v>
      </c>
      <c r="C6" s="8"/>
      <c r="D6" s="9">
        <f>B6*C6</f>
        <v>0</v>
      </c>
      <c r="E6" s="8">
        <v>0.03</v>
      </c>
      <c r="F6" s="9">
        <f>B6*E6</f>
        <v>1703.52</v>
      </c>
    </row>
    <row r="7" spans="1:6" ht="25.5" x14ac:dyDescent="0.25">
      <c r="A7" s="19" t="s">
        <v>4</v>
      </c>
      <c r="B7" s="7">
        <v>62112</v>
      </c>
      <c r="C7" s="8"/>
      <c r="D7" s="9">
        <f>B7*C7</f>
        <v>0</v>
      </c>
      <c r="E7" s="8">
        <v>2E-3</v>
      </c>
      <c r="F7" s="9">
        <f>B7*E7</f>
        <v>124.224</v>
      </c>
    </row>
    <row r="8" spans="1:6" ht="22.5" x14ac:dyDescent="0.25">
      <c r="A8" s="20" t="s">
        <v>5</v>
      </c>
      <c r="B8" s="6"/>
      <c r="C8" s="10"/>
      <c r="D8" s="4">
        <f>SUM(D9:D20)</f>
        <v>2063.9788800000001</v>
      </c>
      <c r="E8" s="10">
        <v>0</v>
      </c>
      <c r="F8" s="6"/>
    </row>
    <row r="9" spans="1:6" ht="25.5" x14ac:dyDescent="0.25">
      <c r="A9" s="21" t="s">
        <v>6</v>
      </c>
      <c r="B9" s="7">
        <v>40416</v>
      </c>
      <c r="C9" s="8"/>
      <c r="D9" s="9">
        <f t="shared" ref="D9:D20" si="0">B9*C9</f>
        <v>0</v>
      </c>
      <c r="E9" s="8">
        <v>0.01</v>
      </c>
      <c r="F9" s="9">
        <f t="shared" ref="F9:F20" si="1">B9*E9</f>
        <v>404.16</v>
      </c>
    </row>
    <row r="10" spans="1:6" x14ac:dyDescent="0.25">
      <c r="A10" s="21" t="s">
        <v>7</v>
      </c>
      <c r="B10" s="7">
        <v>7536</v>
      </c>
      <c r="C10" s="8">
        <v>0.105</v>
      </c>
      <c r="D10" s="9">
        <f t="shared" si="0"/>
        <v>791.28</v>
      </c>
      <c r="E10" s="8">
        <v>0.11</v>
      </c>
      <c r="F10" s="9">
        <f t="shared" si="1"/>
        <v>828.96</v>
      </c>
    </row>
    <row r="11" spans="1:6" ht="25.5" x14ac:dyDescent="0.25">
      <c r="A11" s="22" t="s">
        <v>8</v>
      </c>
      <c r="B11" s="7">
        <v>9120</v>
      </c>
      <c r="C11" s="8">
        <v>0.03</v>
      </c>
      <c r="D11" s="9">
        <f t="shared" si="0"/>
        <v>273.59999999999997</v>
      </c>
      <c r="E11" s="8">
        <v>0.15</v>
      </c>
      <c r="F11" s="9">
        <f t="shared" si="1"/>
        <v>1368</v>
      </c>
    </row>
    <row r="12" spans="1:6" x14ac:dyDescent="0.25">
      <c r="A12" s="21" t="s">
        <v>9</v>
      </c>
      <c r="B12" s="7">
        <v>132672</v>
      </c>
      <c r="C12" s="8"/>
      <c r="D12" s="9">
        <f t="shared" si="0"/>
        <v>0</v>
      </c>
      <c r="E12" s="8">
        <v>0.05</v>
      </c>
      <c r="F12" s="9">
        <f t="shared" si="1"/>
        <v>6633.6</v>
      </c>
    </row>
    <row r="13" spans="1:6" x14ac:dyDescent="0.25">
      <c r="A13" s="21" t="s">
        <v>10</v>
      </c>
      <c r="B13" s="7">
        <v>165888</v>
      </c>
      <c r="C13" s="8"/>
      <c r="D13" s="9">
        <f t="shared" si="0"/>
        <v>0</v>
      </c>
      <c r="E13" s="8">
        <v>0.08</v>
      </c>
      <c r="F13" s="9">
        <f t="shared" si="1"/>
        <v>13271.04</v>
      </c>
    </row>
    <row r="14" spans="1:6" ht="25.5" x14ac:dyDescent="0.25">
      <c r="A14" s="21" t="s">
        <v>11</v>
      </c>
      <c r="B14" s="7">
        <v>296208</v>
      </c>
      <c r="C14" s="8"/>
      <c r="D14" s="9">
        <f t="shared" si="0"/>
        <v>0</v>
      </c>
      <c r="E14" s="8">
        <v>0.08</v>
      </c>
      <c r="F14" s="9">
        <f t="shared" si="1"/>
        <v>23696.639999999999</v>
      </c>
    </row>
    <row r="15" spans="1:6" x14ac:dyDescent="0.25">
      <c r="A15" s="21" t="s">
        <v>12</v>
      </c>
      <c r="B15" s="7">
        <v>539904</v>
      </c>
      <c r="C15" s="8">
        <v>2.2000000000000001E-4</v>
      </c>
      <c r="D15" s="9">
        <f t="shared" si="0"/>
        <v>118.77888</v>
      </c>
      <c r="E15" s="8">
        <v>0</v>
      </c>
      <c r="F15" s="9">
        <f t="shared" si="1"/>
        <v>0</v>
      </c>
    </row>
    <row r="16" spans="1:6" ht="25.5" x14ac:dyDescent="0.25">
      <c r="A16" s="21" t="s">
        <v>13</v>
      </c>
      <c r="B16" s="7">
        <v>138144</v>
      </c>
      <c r="C16" s="8"/>
      <c r="D16" s="9">
        <f t="shared" si="0"/>
        <v>0</v>
      </c>
      <c r="E16" s="8">
        <v>0.05</v>
      </c>
      <c r="F16" s="9">
        <f t="shared" si="1"/>
        <v>6907.2000000000007</v>
      </c>
    </row>
    <row r="17" spans="1:6" ht="25.5" x14ac:dyDescent="0.25">
      <c r="A17" s="21" t="s">
        <v>14</v>
      </c>
      <c r="B17" s="7">
        <v>140064</v>
      </c>
      <c r="C17" s="8"/>
      <c r="D17" s="9">
        <f t="shared" si="0"/>
        <v>0</v>
      </c>
      <c r="E17" s="8">
        <v>7.0000000000000007E-2</v>
      </c>
      <c r="F17" s="9">
        <f t="shared" si="1"/>
        <v>9804.4800000000014</v>
      </c>
    </row>
    <row r="18" spans="1:6" x14ac:dyDescent="0.25">
      <c r="A18" s="21" t="s">
        <v>15</v>
      </c>
      <c r="B18" s="7">
        <v>6384</v>
      </c>
      <c r="C18" s="8"/>
      <c r="D18" s="9">
        <f t="shared" si="0"/>
        <v>0</v>
      </c>
      <c r="E18" s="8">
        <v>0.09</v>
      </c>
      <c r="F18" s="9">
        <f t="shared" si="1"/>
        <v>574.55999999999995</v>
      </c>
    </row>
    <row r="19" spans="1:6" ht="25.5" x14ac:dyDescent="0.25">
      <c r="A19" s="21" t="s">
        <v>16</v>
      </c>
      <c r="B19" s="7">
        <v>1429920</v>
      </c>
      <c r="C19" s="8"/>
      <c r="D19" s="9">
        <f t="shared" si="0"/>
        <v>0</v>
      </c>
      <c r="E19" s="8">
        <v>2E-3</v>
      </c>
      <c r="F19" s="9">
        <f t="shared" si="1"/>
        <v>2859.84</v>
      </c>
    </row>
    <row r="20" spans="1:6" ht="38.25" x14ac:dyDescent="0.25">
      <c r="A20" s="22" t="s">
        <v>17</v>
      </c>
      <c r="B20" s="7">
        <v>25152</v>
      </c>
      <c r="C20" s="8">
        <v>3.5000000000000003E-2</v>
      </c>
      <c r="D20" s="9">
        <f t="shared" si="0"/>
        <v>880.32</v>
      </c>
      <c r="E20" s="8">
        <v>0.2</v>
      </c>
      <c r="F20" s="9">
        <f t="shared" si="1"/>
        <v>5030.4000000000005</v>
      </c>
    </row>
    <row r="21" spans="1:6" x14ac:dyDescent="0.25">
      <c r="A21" s="20" t="s">
        <v>18</v>
      </c>
      <c r="B21" s="6"/>
      <c r="C21" s="10"/>
      <c r="D21" s="6">
        <f>SUM(D22:D26)</f>
        <v>0</v>
      </c>
      <c r="E21" s="10">
        <v>0</v>
      </c>
      <c r="F21" s="6"/>
    </row>
    <row r="22" spans="1:6" x14ac:dyDescent="0.25">
      <c r="A22" s="21" t="s">
        <v>19</v>
      </c>
      <c r="B22" s="7">
        <v>49392</v>
      </c>
      <c r="C22" s="8"/>
      <c r="D22" s="9">
        <f>B22*C22</f>
        <v>0</v>
      </c>
      <c r="E22" s="8">
        <v>0.05</v>
      </c>
      <c r="F22" s="9">
        <f>B22*E22</f>
        <v>2469.6000000000004</v>
      </c>
    </row>
    <row r="23" spans="1:6" x14ac:dyDescent="0.25">
      <c r="A23" s="22" t="s">
        <v>20</v>
      </c>
      <c r="B23" s="7">
        <v>455712</v>
      </c>
      <c r="C23" s="8"/>
      <c r="D23" s="9">
        <f>B23*C23</f>
        <v>0</v>
      </c>
      <c r="E23" s="8">
        <v>0.05</v>
      </c>
      <c r="F23" s="9">
        <f>B23*E23</f>
        <v>22785.600000000002</v>
      </c>
    </row>
    <row r="24" spans="1:6" x14ac:dyDescent="0.25">
      <c r="A24" s="21" t="s">
        <v>21</v>
      </c>
      <c r="B24" s="7">
        <v>428832</v>
      </c>
      <c r="C24" s="8"/>
      <c r="D24" s="9">
        <f>B24*C24</f>
        <v>0</v>
      </c>
      <c r="E24" s="8">
        <v>0.01</v>
      </c>
      <c r="F24" s="9">
        <f>B24*E24</f>
        <v>4288.32</v>
      </c>
    </row>
    <row r="25" spans="1:6" ht="38.25" x14ac:dyDescent="0.25">
      <c r="A25" s="21" t="s">
        <v>22</v>
      </c>
      <c r="B25" s="7">
        <v>47664</v>
      </c>
      <c r="C25" s="8"/>
      <c r="D25" s="9">
        <f>B25*C25</f>
        <v>0</v>
      </c>
      <c r="E25" s="8">
        <v>0.13</v>
      </c>
      <c r="F25" s="9">
        <f>B25*E25</f>
        <v>6196.3200000000006</v>
      </c>
    </row>
    <row r="26" spans="1:6" ht="38.25" x14ac:dyDescent="0.25">
      <c r="A26" s="21" t="s">
        <v>23</v>
      </c>
      <c r="B26" s="7">
        <v>292800</v>
      </c>
      <c r="C26" s="8"/>
      <c r="D26" s="9">
        <f>B26*C26</f>
        <v>0</v>
      </c>
      <c r="E26" s="8">
        <v>0.1</v>
      </c>
      <c r="F26" s="9">
        <f>B26*E26</f>
        <v>29280</v>
      </c>
    </row>
    <row r="27" spans="1:6" x14ac:dyDescent="0.25">
      <c r="A27" s="23" t="s">
        <v>24</v>
      </c>
      <c r="B27" s="6"/>
      <c r="C27" s="10"/>
      <c r="D27" s="6"/>
      <c r="E27" s="10">
        <v>0</v>
      </c>
      <c r="F27" s="11"/>
    </row>
    <row r="28" spans="1:6" x14ac:dyDescent="0.25">
      <c r="A28" s="20" t="s">
        <v>25</v>
      </c>
      <c r="B28" s="6"/>
      <c r="C28" s="10"/>
      <c r="D28" s="6">
        <f>SUM(D29:D31)</f>
        <v>1834</v>
      </c>
      <c r="E28" s="10">
        <v>0</v>
      </c>
      <c r="F28" s="6"/>
    </row>
    <row r="29" spans="1:6" x14ac:dyDescent="0.25">
      <c r="A29" s="22" t="s">
        <v>26</v>
      </c>
      <c r="B29" s="7">
        <v>91248</v>
      </c>
      <c r="C29" s="8"/>
      <c r="D29" s="9">
        <f>B29*C29</f>
        <v>0</v>
      </c>
      <c r="E29" s="8">
        <v>4.0000000000000001E-3</v>
      </c>
      <c r="F29" s="9">
        <f>B29*E29</f>
        <v>364.99200000000002</v>
      </c>
    </row>
    <row r="30" spans="1:6" x14ac:dyDescent="0.25">
      <c r="A30" s="22" t="s">
        <v>27</v>
      </c>
      <c r="B30" s="7">
        <v>343248</v>
      </c>
      <c r="C30" s="8"/>
      <c r="D30" s="9">
        <f>B30*C30</f>
        <v>0</v>
      </c>
      <c r="E30" s="8">
        <v>0.01</v>
      </c>
      <c r="F30" s="9">
        <f>B30*E30</f>
        <v>3432.48</v>
      </c>
    </row>
    <row r="31" spans="1:6" x14ac:dyDescent="0.25">
      <c r="A31" s="24" t="s">
        <v>28</v>
      </c>
      <c r="B31" s="12">
        <v>458500</v>
      </c>
      <c r="C31" s="13">
        <v>4.0000000000000001E-3</v>
      </c>
      <c r="D31" s="9">
        <f>B31*C31</f>
        <v>1834</v>
      </c>
      <c r="E31" s="13"/>
      <c r="F31" s="9">
        <f>B31*E31</f>
        <v>0</v>
      </c>
    </row>
    <row r="32" spans="1:6" x14ac:dyDescent="0.25">
      <c r="A32" s="20" t="s">
        <v>29</v>
      </c>
      <c r="B32" s="6"/>
      <c r="C32" s="10"/>
      <c r="D32" s="6">
        <f>SUM(D33:D35)</f>
        <v>0</v>
      </c>
      <c r="E32" s="10">
        <v>0</v>
      </c>
      <c r="F32" s="6"/>
    </row>
    <row r="33" spans="1:6" ht="25.5" x14ac:dyDescent="0.25">
      <c r="A33" s="22" t="s">
        <v>30</v>
      </c>
      <c r="B33" s="7">
        <v>1519584</v>
      </c>
      <c r="C33" s="8"/>
      <c r="D33" s="9">
        <f>B33*C33</f>
        <v>0</v>
      </c>
      <c r="E33" s="8">
        <v>2E-3</v>
      </c>
      <c r="F33" s="9">
        <f>B33*E33</f>
        <v>3039.1680000000001</v>
      </c>
    </row>
    <row r="34" spans="1:6" ht="25.5" x14ac:dyDescent="0.25">
      <c r="A34" s="21" t="s">
        <v>31</v>
      </c>
      <c r="B34" s="7">
        <v>364608</v>
      </c>
      <c r="C34" s="8"/>
      <c r="D34" s="9">
        <f>B34*C34</f>
        <v>0</v>
      </c>
      <c r="E34" s="8">
        <v>5.0000000000000001E-3</v>
      </c>
      <c r="F34" s="9">
        <f>B34*E34</f>
        <v>1823.04</v>
      </c>
    </row>
    <row r="35" spans="1:6" x14ac:dyDescent="0.25">
      <c r="A35" s="22" t="s">
        <v>32</v>
      </c>
      <c r="B35" s="7">
        <v>47664</v>
      </c>
      <c r="C35" s="8"/>
      <c r="D35" s="9">
        <f>B35*C35</f>
        <v>0</v>
      </c>
      <c r="E35" s="8">
        <v>5.0000000000000001E-3</v>
      </c>
      <c r="F35" s="9">
        <f>B35*E35</f>
        <v>238.32</v>
      </c>
    </row>
    <row r="36" spans="1:6" x14ac:dyDescent="0.25">
      <c r="A36" s="20" t="s">
        <v>33</v>
      </c>
      <c r="B36" s="6"/>
      <c r="C36" s="10"/>
      <c r="D36" s="6"/>
      <c r="E36" s="10">
        <v>0</v>
      </c>
      <c r="F36" s="6"/>
    </row>
    <row r="37" spans="1:6" x14ac:dyDescent="0.25">
      <c r="A37" s="20" t="s">
        <v>34</v>
      </c>
      <c r="B37" s="6"/>
      <c r="C37" s="10"/>
      <c r="D37" s="6"/>
      <c r="E37" s="10">
        <v>0</v>
      </c>
      <c r="F37" s="6"/>
    </row>
    <row r="38" spans="1:6" x14ac:dyDescent="0.25">
      <c r="A38" s="25" t="s">
        <v>35</v>
      </c>
      <c r="B38" s="3"/>
      <c r="C38" s="14"/>
      <c r="D38" s="3">
        <f>SUM(D39,D50,D55,D72,D73,D82,D84,D92,D100)</f>
        <v>107688.092</v>
      </c>
      <c r="E38" s="14">
        <v>0</v>
      </c>
      <c r="F38" s="3"/>
    </row>
    <row r="39" spans="1:6" x14ac:dyDescent="0.25">
      <c r="A39" s="20" t="s">
        <v>36</v>
      </c>
      <c r="B39" s="6"/>
      <c r="C39" s="10"/>
      <c r="D39" s="6">
        <f>SUM(D40:D49)</f>
        <v>8218.8420000000006</v>
      </c>
      <c r="E39" s="10">
        <v>0</v>
      </c>
      <c r="F39" s="6"/>
    </row>
    <row r="40" spans="1:6" x14ac:dyDescent="0.25">
      <c r="A40" s="21" t="s">
        <v>37</v>
      </c>
      <c r="B40" s="7">
        <v>713328</v>
      </c>
      <c r="C40" s="8"/>
      <c r="D40" s="9">
        <f t="shared" ref="D40:D49" si="2">B40*C40</f>
        <v>0</v>
      </c>
      <c r="E40" s="8">
        <v>5.0000000000000001E-3</v>
      </c>
      <c r="F40" s="9">
        <f t="shared" ref="F40:F49" si="3">B40*E40</f>
        <v>3566.64</v>
      </c>
    </row>
    <row r="41" spans="1:6" x14ac:dyDescent="0.25">
      <c r="A41" s="24" t="s">
        <v>38</v>
      </c>
      <c r="B41" s="15">
        <v>917470</v>
      </c>
      <c r="C41" s="16">
        <v>3.0000000000000001E-3</v>
      </c>
      <c r="D41" s="9">
        <f t="shared" si="2"/>
        <v>2752.41</v>
      </c>
      <c r="E41" s="16"/>
      <c r="F41" s="9">
        <f t="shared" si="3"/>
        <v>0</v>
      </c>
    </row>
    <row r="42" spans="1:6" x14ac:dyDescent="0.25">
      <c r="A42" s="21" t="s">
        <v>39</v>
      </c>
      <c r="B42" s="7">
        <v>240480</v>
      </c>
      <c r="C42" s="8"/>
      <c r="D42" s="9">
        <f t="shared" si="2"/>
        <v>0</v>
      </c>
      <c r="E42" s="8">
        <v>0.02</v>
      </c>
      <c r="F42" s="9">
        <f t="shared" si="3"/>
        <v>4809.6000000000004</v>
      </c>
    </row>
    <row r="43" spans="1:6" ht="25.5" x14ac:dyDescent="0.25">
      <c r="A43" s="21" t="s">
        <v>40</v>
      </c>
      <c r="B43" s="7">
        <v>504960</v>
      </c>
      <c r="C43" s="8"/>
      <c r="D43" s="9">
        <f t="shared" si="2"/>
        <v>0</v>
      </c>
      <c r="E43" s="8">
        <v>0</v>
      </c>
      <c r="F43" s="9">
        <f t="shared" si="3"/>
        <v>0</v>
      </c>
    </row>
    <row r="44" spans="1:6" ht="25.5" x14ac:dyDescent="0.25">
      <c r="A44" s="21" t="s">
        <v>41</v>
      </c>
      <c r="B44" s="7">
        <v>278784</v>
      </c>
      <c r="C44" s="8"/>
      <c r="D44" s="9">
        <f t="shared" si="2"/>
        <v>0</v>
      </c>
      <c r="E44" s="8">
        <v>0.01</v>
      </c>
      <c r="F44" s="9">
        <f t="shared" si="3"/>
        <v>2787.84</v>
      </c>
    </row>
    <row r="45" spans="1:6" x14ac:dyDescent="0.25">
      <c r="A45" s="22" t="s">
        <v>42</v>
      </c>
      <c r="B45" s="7">
        <v>515000</v>
      </c>
      <c r="C45" s="8"/>
      <c r="D45" s="9">
        <f t="shared" si="2"/>
        <v>0</v>
      </c>
      <c r="E45" s="8">
        <v>5.0000000000000001E-3</v>
      </c>
      <c r="F45" s="9">
        <f t="shared" si="3"/>
        <v>2575</v>
      </c>
    </row>
    <row r="46" spans="1:6" ht="25.5" x14ac:dyDescent="0.25">
      <c r="A46" s="21" t="s">
        <v>43</v>
      </c>
      <c r="B46" s="7">
        <v>204096</v>
      </c>
      <c r="C46" s="8">
        <v>5.0000000000000001E-3</v>
      </c>
      <c r="D46" s="9">
        <f t="shared" si="2"/>
        <v>1020.48</v>
      </c>
      <c r="E46" s="8">
        <v>0.01</v>
      </c>
      <c r="F46" s="9">
        <f t="shared" si="3"/>
        <v>2040.96</v>
      </c>
    </row>
    <row r="47" spans="1:6" x14ac:dyDescent="0.25">
      <c r="A47" s="21" t="s">
        <v>44</v>
      </c>
      <c r="B47" s="7">
        <v>60288</v>
      </c>
      <c r="C47" s="8"/>
      <c r="D47" s="9">
        <f t="shared" si="2"/>
        <v>0</v>
      </c>
      <c r="E47" s="8">
        <v>5.0000000000000001E-3</v>
      </c>
      <c r="F47" s="9">
        <f t="shared" si="3"/>
        <v>301.44</v>
      </c>
    </row>
    <row r="48" spans="1:6" ht="25.5" x14ac:dyDescent="0.25">
      <c r="A48" s="22" t="s">
        <v>45</v>
      </c>
      <c r="B48" s="7">
        <v>555744</v>
      </c>
      <c r="C48" s="8">
        <v>8.0000000000000002E-3</v>
      </c>
      <c r="D48" s="9">
        <f t="shared" si="2"/>
        <v>4445.9520000000002</v>
      </c>
      <c r="E48" s="8">
        <v>1.4999999999999999E-2</v>
      </c>
      <c r="F48" s="9">
        <f t="shared" si="3"/>
        <v>8336.16</v>
      </c>
    </row>
    <row r="49" spans="1:6" ht="38.25" x14ac:dyDescent="0.25">
      <c r="A49" s="21" t="s">
        <v>46</v>
      </c>
      <c r="B49" s="7">
        <v>406032</v>
      </c>
      <c r="C49" s="8"/>
      <c r="D49" s="9">
        <f t="shared" si="2"/>
        <v>0</v>
      </c>
      <c r="E49" s="8">
        <v>0.03</v>
      </c>
      <c r="F49" s="9">
        <f t="shared" si="3"/>
        <v>12180.96</v>
      </c>
    </row>
    <row r="50" spans="1:6" x14ac:dyDescent="0.25">
      <c r="A50" s="20" t="s">
        <v>47</v>
      </c>
      <c r="B50" s="6"/>
      <c r="C50" s="10"/>
      <c r="D50" s="6">
        <f>SUM(D51:D54)</f>
        <v>488</v>
      </c>
      <c r="E50" s="10">
        <v>0</v>
      </c>
      <c r="F50" s="6"/>
    </row>
    <row r="51" spans="1:6" ht="25.5" x14ac:dyDescent="0.25">
      <c r="A51" s="22" t="s">
        <v>48</v>
      </c>
      <c r="B51" s="7">
        <v>286752</v>
      </c>
      <c r="C51" s="8"/>
      <c r="D51" s="9">
        <f>B51*C51</f>
        <v>0</v>
      </c>
      <c r="E51" s="8">
        <v>5.0000000000000001E-3</v>
      </c>
      <c r="F51" s="9">
        <f>B51*E51</f>
        <v>1433.76</v>
      </c>
    </row>
    <row r="52" spans="1:6" ht="26.25" x14ac:dyDescent="0.25">
      <c r="A52" s="24" t="s">
        <v>49</v>
      </c>
      <c r="B52" s="12">
        <v>6100</v>
      </c>
      <c r="C52" s="13">
        <v>0.08</v>
      </c>
      <c r="D52" s="9">
        <f>B52*C52</f>
        <v>488</v>
      </c>
      <c r="E52" s="13">
        <v>0.1</v>
      </c>
      <c r="F52" s="9">
        <f>B52*E52</f>
        <v>610</v>
      </c>
    </row>
    <row r="53" spans="1:6" ht="25.5" x14ac:dyDescent="0.25">
      <c r="A53" s="21" t="s">
        <v>50</v>
      </c>
      <c r="B53" s="7">
        <v>23424</v>
      </c>
      <c r="C53" s="8"/>
      <c r="D53" s="9">
        <f>B53*C53</f>
        <v>0</v>
      </c>
      <c r="E53" s="8">
        <v>0.5</v>
      </c>
      <c r="F53" s="9">
        <f>B53*E53</f>
        <v>11712</v>
      </c>
    </row>
    <row r="54" spans="1:6" x14ac:dyDescent="0.25">
      <c r="A54" s="22" t="s">
        <v>51</v>
      </c>
      <c r="B54" s="7">
        <v>476976</v>
      </c>
      <c r="C54" s="8"/>
      <c r="D54" s="9">
        <f>B54*C54</f>
        <v>0</v>
      </c>
      <c r="E54" s="8">
        <v>3.0000000000000001E-3</v>
      </c>
      <c r="F54" s="9">
        <f>B54*E54</f>
        <v>1430.9280000000001</v>
      </c>
    </row>
    <row r="55" spans="1:6" x14ac:dyDescent="0.25">
      <c r="A55" s="20" t="s">
        <v>52</v>
      </c>
      <c r="B55" s="6"/>
      <c r="C55" s="10"/>
      <c r="D55" s="6">
        <f>SUM(D56:D71)</f>
        <v>14421.984</v>
      </c>
      <c r="E55" s="10">
        <v>0</v>
      </c>
      <c r="F55" s="6"/>
    </row>
    <row r="56" spans="1:6" x14ac:dyDescent="0.25">
      <c r="A56" s="22" t="s">
        <v>53</v>
      </c>
      <c r="B56" s="7">
        <v>1855</v>
      </c>
      <c r="C56" s="8"/>
      <c r="D56" s="9">
        <f t="shared" ref="D56:D71" si="4">B56*C56</f>
        <v>0</v>
      </c>
      <c r="E56" s="8">
        <v>0.05</v>
      </c>
      <c r="F56" s="9">
        <f t="shared" ref="F56:F71" si="5">B56*E56</f>
        <v>92.75</v>
      </c>
    </row>
    <row r="57" spans="1:6" x14ac:dyDescent="0.25">
      <c r="A57" s="22" t="s">
        <v>54</v>
      </c>
      <c r="B57" s="7">
        <v>17965</v>
      </c>
      <c r="C57" s="8"/>
      <c r="D57" s="9">
        <f t="shared" si="4"/>
        <v>0</v>
      </c>
      <c r="E57" s="8">
        <v>0.05</v>
      </c>
      <c r="F57" s="9">
        <f t="shared" si="5"/>
        <v>898.25</v>
      </c>
    </row>
    <row r="58" spans="1:6" x14ac:dyDescent="0.25">
      <c r="A58" s="22" t="s">
        <v>55</v>
      </c>
      <c r="B58" s="7">
        <v>725280</v>
      </c>
      <c r="C58" s="8"/>
      <c r="D58" s="9">
        <f t="shared" si="4"/>
        <v>0</v>
      </c>
      <c r="E58" s="8">
        <v>0.02</v>
      </c>
      <c r="F58" s="9">
        <f t="shared" si="5"/>
        <v>14505.6</v>
      </c>
    </row>
    <row r="59" spans="1:6" x14ac:dyDescent="0.25">
      <c r="A59" s="22" t="s">
        <v>56</v>
      </c>
      <c r="B59" s="7">
        <v>660960</v>
      </c>
      <c r="C59" s="8">
        <v>5.0000000000000001E-3</v>
      </c>
      <c r="D59" s="9">
        <f t="shared" si="4"/>
        <v>3304.8</v>
      </c>
      <c r="E59" s="8">
        <v>5.0000000000000001E-3</v>
      </c>
      <c r="F59" s="9">
        <f t="shared" si="5"/>
        <v>3304.8</v>
      </c>
    </row>
    <row r="60" spans="1:6" x14ac:dyDescent="0.25">
      <c r="A60" s="22" t="s">
        <v>57</v>
      </c>
      <c r="B60" s="7">
        <v>30096</v>
      </c>
      <c r="C60" s="8"/>
      <c r="D60" s="9">
        <f t="shared" si="4"/>
        <v>0</v>
      </c>
      <c r="E60" s="8">
        <v>0.03</v>
      </c>
      <c r="F60" s="9">
        <f t="shared" si="5"/>
        <v>902.88</v>
      </c>
    </row>
    <row r="61" spans="1:6" x14ac:dyDescent="0.25">
      <c r="A61" s="22" t="s">
        <v>58</v>
      </c>
      <c r="B61" s="7">
        <v>263040</v>
      </c>
      <c r="C61" s="8"/>
      <c r="D61" s="9">
        <f t="shared" si="4"/>
        <v>0</v>
      </c>
      <c r="E61" s="8">
        <v>0.01</v>
      </c>
      <c r="F61" s="9">
        <f t="shared" si="5"/>
        <v>2630.4</v>
      </c>
    </row>
    <row r="62" spans="1:6" x14ac:dyDescent="0.25">
      <c r="A62" s="22" t="s">
        <v>59</v>
      </c>
      <c r="B62" s="7">
        <v>89760</v>
      </c>
      <c r="C62" s="8">
        <v>0.01</v>
      </c>
      <c r="D62" s="9">
        <f t="shared" si="4"/>
        <v>897.6</v>
      </c>
      <c r="E62" s="8">
        <v>0.01</v>
      </c>
      <c r="F62" s="9">
        <f t="shared" si="5"/>
        <v>897.6</v>
      </c>
    </row>
    <row r="63" spans="1:6" x14ac:dyDescent="0.25">
      <c r="A63" s="22" t="s">
        <v>60</v>
      </c>
      <c r="B63" s="7">
        <v>338976</v>
      </c>
      <c r="C63" s="8">
        <v>1.6E-2</v>
      </c>
      <c r="D63" s="9">
        <f t="shared" si="4"/>
        <v>5423.616</v>
      </c>
      <c r="E63" s="8">
        <v>1.4999999999999999E-2</v>
      </c>
      <c r="F63" s="9">
        <f t="shared" si="5"/>
        <v>5084.6399999999994</v>
      </c>
    </row>
    <row r="64" spans="1:6" ht="25.5" x14ac:dyDescent="0.25">
      <c r="A64" s="22" t="s">
        <v>61</v>
      </c>
      <c r="B64" s="7">
        <v>455472</v>
      </c>
      <c r="C64" s="8">
        <v>8.0000000000000002E-3</v>
      </c>
      <c r="D64" s="9">
        <f t="shared" si="4"/>
        <v>3643.7760000000003</v>
      </c>
      <c r="E64" s="8">
        <v>0.02</v>
      </c>
      <c r="F64" s="9">
        <f t="shared" si="5"/>
        <v>9109.44</v>
      </c>
    </row>
    <row r="65" spans="1:6" ht="25.5" x14ac:dyDescent="0.25">
      <c r="A65" s="22" t="s">
        <v>62</v>
      </c>
      <c r="B65" s="7">
        <v>525024</v>
      </c>
      <c r="C65" s="8">
        <v>2E-3</v>
      </c>
      <c r="D65" s="9">
        <f t="shared" si="4"/>
        <v>1050.048</v>
      </c>
      <c r="E65" s="8">
        <v>0.02</v>
      </c>
      <c r="F65" s="9">
        <f t="shared" si="5"/>
        <v>10500.48</v>
      </c>
    </row>
    <row r="66" spans="1:6" x14ac:dyDescent="0.25">
      <c r="A66" s="22" t="s">
        <v>63</v>
      </c>
      <c r="B66" s="7">
        <v>1018800</v>
      </c>
      <c r="C66" s="8"/>
      <c r="D66" s="9">
        <f t="shared" si="4"/>
        <v>0</v>
      </c>
      <c r="E66" s="8">
        <v>1.4999999999999999E-2</v>
      </c>
      <c r="F66" s="9">
        <f t="shared" si="5"/>
        <v>15282</v>
      </c>
    </row>
    <row r="67" spans="1:6" ht="25.5" x14ac:dyDescent="0.25">
      <c r="A67" s="21" t="s">
        <v>64</v>
      </c>
      <c r="B67" s="7">
        <v>1144320</v>
      </c>
      <c r="C67" s="8"/>
      <c r="D67" s="9">
        <f t="shared" si="4"/>
        <v>0</v>
      </c>
      <c r="E67" s="8">
        <v>0.02</v>
      </c>
      <c r="F67" s="9">
        <f t="shared" si="5"/>
        <v>22886.400000000001</v>
      </c>
    </row>
    <row r="68" spans="1:6" x14ac:dyDescent="0.25">
      <c r="A68" s="21" t="s">
        <v>65</v>
      </c>
      <c r="B68" s="7">
        <v>434496</v>
      </c>
      <c r="C68" s="8"/>
      <c r="D68" s="9">
        <f t="shared" si="4"/>
        <v>0</v>
      </c>
      <c r="E68" s="8">
        <v>5.0000000000000001E-3</v>
      </c>
      <c r="F68" s="9">
        <f t="shared" si="5"/>
        <v>2172.48</v>
      </c>
    </row>
    <row r="69" spans="1:6" x14ac:dyDescent="0.25">
      <c r="A69" s="22" t="s">
        <v>66</v>
      </c>
      <c r="B69" s="7">
        <v>339648</v>
      </c>
      <c r="C69" s="8"/>
      <c r="D69" s="9">
        <f t="shared" si="4"/>
        <v>0</v>
      </c>
      <c r="E69" s="8">
        <v>0.03</v>
      </c>
      <c r="F69" s="9">
        <f t="shared" si="5"/>
        <v>10189.44</v>
      </c>
    </row>
    <row r="70" spans="1:6" x14ac:dyDescent="0.25">
      <c r="A70" s="21" t="s">
        <v>67</v>
      </c>
      <c r="B70" s="7">
        <v>344016</v>
      </c>
      <c r="C70" s="8"/>
      <c r="D70" s="9">
        <f t="shared" si="4"/>
        <v>0</v>
      </c>
      <c r="E70" s="8">
        <v>0.03</v>
      </c>
      <c r="F70" s="9">
        <f t="shared" si="5"/>
        <v>10320.48</v>
      </c>
    </row>
    <row r="71" spans="1:6" ht="25.5" x14ac:dyDescent="0.25">
      <c r="A71" s="22" t="s">
        <v>68</v>
      </c>
      <c r="B71" s="7">
        <v>102144</v>
      </c>
      <c r="C71" s="8">
        <v>1E-3</v>
      </c>
      <c r="D71" s="9">
        <f t="shared" si="4"/>
        <v>102.14400000000001</v>
      </c>
      <c r="E71" s="8">
        <v>0.1</v>
      </c>
      <c r="F71" s="9">
        <f t="shared" si="5"/>
        <v>10214.400000000001</v>
      </c>
    </row>
    <row r="72" spans="1:6" x14ac:dyDescent="0.25">
      <c r="A72" s="20" t="s">
        <v>69</v>
      </c>
      <c r="B72" s="6"/>
      <c r="C72" s="10"/>
      <c r="D72" s="6"/>
      <c r="E72" s="10">
        <v>0</v>
      </c>
      <c r="F72" s="6"/>
    </row>
    <row r="73" spans="1:6" ht="22.5" x14ac:dyDescent="0.25">
      <c r="A73" s="20" t="s">
        <v>70</v>
      </c>
      <c r="B73" s="6"/>
      <c r="C73" s="10"/>
      <c r="D73" s="6">
        <f>SUM(D74:D81)</f>
        <v>2255.5140000000001</v>
      </c>
      <c r="E73" s="10">
        <v>0</v>
      </c>
      <c r="F73" s="6"/>
    </row>
    <row r="74" spans="1:6" ht="26.25" x14ac:dyDescent="0.25">
      <c r="A74" s="24" t="s">
        <v>71</v>
      </c>
      <c r="B74" s="12">
        <v>119370</v>
      </c>
      <c r="C74" s="13">
        <v>8.9999999999999993E-3</v>
      </c>
      <c r="D74" s="9">
        <f t="shared" ref="D74:D81" si="6">B74*C74</f>
        <v>1074.33</v>
      </c>
      <c r="E74" s="13"/>
      <c r="F74" s="9">
        <f t="shared" ref="F74:F81" si="7">B74*E74</f>
        <v>0</v>
      </c>
    </row>
    <row r="75" spans="1:6" ht="25.5" x14ac:dyDescent="0.25">
      <c r="A75" s="22" t="s">
        <v>72</v>
      </c>
      <c r="B75" s="7">
        <v>49776</v>
      </c>
      <c r="C75" s="8">
        <v>1.0999999999999999E-2</v>
      </c>
      <c r="D75" s="9">
        <f t="shared" si="6"/>
        <v>547.53599999999994</v>
      </c>
      <c r="E75" s="8">
        <v>0.05</v>
      </c>
      <c r="F75" s="9">
        <f t="shared" si="7"/>
        <v>2488.8000000000002</v>
      </c>
    </row>
    <row r="76" spans="1:6" x14ac:dyDescent="0.25">
      <c r="A76" s="22" t="s">
        <v>73</v>
      </c>
      <c r="B76" s="7">
        <v>1746480</v>
      </c>
      <c r="C76" s="8"/>
      <c r="D76" s="9">
        <f t="shared" si="6"/>
        <v>0</v>
      </c>
      <c r="E76" s="8">
        <v>0.11</v>
      </c>
      <c r="F76" s="9">
        <f t="shared" si="7"/>
        <v>192112.8</v>
      </c>
    </row>
    <row r="77" spans="1:6" x14ac:dyDescent="0.25">
      <c r="A77" s="22" t="s">
        <v>74</v>
      </c>
      <c r="B77" s="7">
        <v>4821600</v>
      </c>
      <c r="C77" s="8"/>
      <c r="D77" s="9">
        <f t="shared" si="6"/>
        <v>0</v>
      </c>
      <c r="E77" s="8">
        <v>0.05</v>
      </c>
      <c r="F77" s="9">
        <f t="shared" si="7"/>
        <v>241080</v>
      </c>
    </row>
    <row r="78" spans="1:6" ht="38.25" x14ac:dyDescent="0.25">
      <c r="A78" s="22" t="s">
        <v>75</v>
      </c>
      <c r="B78" s="7">
        <v>633648</v>
      </c>
      <c r="C78" s="8">
        <v>1E-3</v>
      </c>
      <c r="D78" s="9">
        <f t="shared" si="6"/>
        <v>633.64800000000002</v>
      </c>
      <c r="E78" s="8">
        <v>5.1999999999999998E-2</v>
      </c>
      <c r="F78" s="9">
        <f t="shared" si="7"/>
        <v>32949.695999999996</v>
      </c>
    </row>
    <row r="79" spans="1:6" ht="25.5" x14ac:dyDescent="0.25">
      <c r="A79" s="21" t="s">
        <v>76</v>
      </c>
      <c r="B79" s="7">
        <v>18567744</v>
      </c>
      <c r="C79" s="8"/>
      <c r="D79" s="9">
        <f t="shared" si="6"/>
        <v>0</v>
      </c>
      <c r="E79" s="8">
        <v>0.01</v>
      </c>
      <c r="F79" s="9">
        <f t="shared" si="7"/>
        <v>185677.44</v>
      </c>
    </row>
    <row r="80" spans="1:6" ht="25.5" x14ac:dyDescent="0.25">
      <c r="A80" s="21" t="s">
        <v>77</v>
      </c>
      <c r="B80" s="7">
        <v>3082080</v>
      </c>
      <c r="C80" s="8"/>
      <c r="D80" s="9">
        <f t="shared" si="6"/>
        <v>0</v>
      </c>
      <c r="E80" s="8">
        <v>0.01</v>
      </c>
      <c r="F80" s="9">
        <f t="shared" si="7"/>
        <v>30820.799999999999</v>
      </c>
    </row>
    <row r="81" spans="1:6" ht="38.25" x14ac:dyDescent="0.25">
      <c r="A81" s="21" t="s">
        <v>78</v>
      </c>
      <c r="B81" s="7">
        <v>3074448</v>
      </c>
      <c r="C81" s="8"/>
      <c r="D81" s="9">
        <f t="shared" si="6"/>
        <v>0</v>
      </c>
      <c r="E81" s="8">
        <v>0.01</v>
      </c>
      <c r="F81" s="9">
        <f t="shared" si="7"/>
        <v>30744.48</v>
      </c>
    </row>
    <row r="82" spans="1:6" ht="22.5" x14ac:dyDescent="0.25">
      <c r="A82" s="20" t="s">
        <v>79</v>
      </c>
      <c r="B82" s="6"/>
      <c r="C82" s="10"/>
      <c r="D82" s="6">
        <f>SUM(D83)</f>
        <v>237.12</v>
      </c>
      <c r="E82" s="10">
        <v>0</v>
      </c>
      <c r="F82" s="6"/>
    </row>
    <row r="83" spans="1:6" x14ac:dyDescent="0.25">
      <c r="A83" s="24" t="s">
        <v>80</v>
      </c>
      <c r="B83" s="12">
        <v>6240</v>
      </c>
      <c r="C83" s="13">
        <v>3.7999999999999999E-2</v>
      </c>
      <c r="D83" s="9">
        <f>B83*C83</f>
        <v>237.12</v>
      </c>
      <c r="E83" s="13">
        <v>7.0000000000000007E-2</v>
      </c>
      <c r="F83" s="9">
        <f>B83*E83</f>
        <v>436.80000000000007</v>
      </c>
    </row>
    <row r="84" spans="1:6" x14ac:dyDescent="0.25">
      <c r="A84" s="20" t="s">
        <v>81</v>
      </c>
      <c r="B84" s="6"/>
      <c r="C84" s="10"/>
      <c r="D84" s="6">
        <f>SUM(D85:D91)</f>
        <v>2436</v>
      </c>
      <c r="E84" s="10">
        <v>0</v>
      </c>
      <c r="F84" s="6"/>
    </row>
    <row r="85" spans="1:6" x14ac:dyDescent="0.25">
      <c r="A85" s="22" t="s">
        <v>82</v>
      </c>
      <c r="B85" s="7">
        <v>6048</v>
      </c>
      <c r="C85" s="8"/>
      <c r="D85" s="9">
        <f t="shared" ref="D85:D91" si="8">B85*C85</f>
        <v>0</v>
      </c>
      <c r="E85" s="8">
        <v>0.02</v>
      </c>
      <c r="F85" s="9">
        <f t="shared" ref="F85:F91" si="9">B85*E85</f>
        <v>120.96000000000001</v>
      </c>
    </row>
    <row r="86" spans="1:6" x14ac:dyDescent="0.25">
      <c r="A86" s="21" t="s">
        <v>83</v>
      </c>
      <c r="B86" s="7">
        <v>2400</v>
      </c>
      <c r="C86" s="8">
        <v>0.64</v>
      </c>
      <c r="D86" s="9">
        <f t="shared" si="8"/>
        <v>1536</v>
      </c>
      <c r="E86" s="8">
        <v>1</v>
      </c>
      <c r="F86" s="9">
        <f t="shared" si="9"/>
        <v>2400</v>
      </c>
    </row>
    <row r="87" spans="1:6" ht="25.5" x14ac:dyDescent="0.25">
      <c r="A87" s="21" t="s">
        <v>84</v>
      </c>
      <c r="B87" s="7">
        <v>18000</v>
      </c>
      <c r="C87" s="8">
        <v>0.05</v>
      </c>
      <c r="D87" s="9">
        <f t="shared" si="8"/>
        <v>900</v>
      </c>
      <c r="E87" s="8">
        <v>0.05</v>
      </c>
      <c r="F87" s="9">
        <f t="shared" si="9"/>
        <v>900</v>
      </c>
    </row>
    <row r="88" spans="1:6" ht="25.5" x14ac:dyDescent="0.25">
      <c r="A88" s="21" t="s">
        <v>85</v>
      </c>
      <c r="B88" s="7">
        <v>10704</v>
      </c>
      <c r="C88" s="8"/>
      <c r="D88" s="9">
        <f t="shared" si="8"/>
        <v>0</v>
      </c>
      <c r="E88" s="8">
        <v>0.02</v>
      </c>
      <c r="F88" s="9">
        <f t="shared" si="9"/>
        <v>214.08</v>
      </c>
    </row>
    <row r="89" spans="1:6" x14ac:dyDescent="0.25">
      <c r="A89" s="21" t="s">
        <v>86</v>
      </c>
      <c r="B89" s="7">
        <v>313248</v>
      </c>
      <c r="C89" s="8"/>
      <c r="D89" s="9">
        <f t="shared" si="8"/>
        <v>0</v>
      </c>
      <c r="E89" s="8">
        <v>0.01</v>
      </c>
      <c r="F89" s="9">
        <f t="shared" si="9"/>
        <v>3132.48</v>
      </c>
    </row>
    <row r="90" spans="1:6" x14ac:dyDescent="0.25">
      <c r="A90" s="22" t="s">
        <v>87</v>
      </c>
      <c r="B90" s="7">
        <v>6768</v>
      </c>
      <c r="C90" s="8"/>
      <c r="D90" s="9">
        <f t="shared" si="8"/>
        <v>0</v>
      </c>
      <c r="E90" s="8">
        <v>0.2</v>
      </c>
      <c r="F90" s="9">
        <f t="shared" si="9"/>
        <v>1353.6000000000001</v>
      </c>
    </row>
    <row r="91" spans="1:6" ht="25.5" x14ac:dyDescent="0.25">
      <c r="A91" s="21" t="s">
        <v>88</v>
      </c>
      <c r="B91" s="7">
        <v>96528</v>
      </c>
      <c r="C91" s="8"/>
      <c r="D91" s="9">
        <f t="shared" si="8"/>
        <v>0</v>
      </c>
      <c r="E91" s="8">
        <v>0.12</v>
      </c>
      <c r="F91" s="9">
        <f t="shared" si="9"/>
        <v>11583.359999999999</v>
      </c>
    </row>
    <row r="92" spans="1:6" x14ac:dyDescent="0.25">
      <c r="A92" s="20" t="s">
        <v>89</v>
      </c>
      <c r="B92" s="6"/>
      <c r="C92" s="10"/>
      <c r="D92" s="6">
        <f>SUM(D93:D99)</f>
        <v>14834.04</v>
      </c>
      <c r="E92" s="10">
        <v>0</v>
      </c>
      <c r="F92" s="6"/>
    </row>
    <row r="93" spans="1:6" ht="25.5" x14ac:dyDescent="0.25">
      <c r="A93" s="19" t="s">
        <v>90</v>
      </c>
      <c r="B93" s="17">
        <v>32220</v>
      </c>
      <c r="C93" s="18">
        <v>2E-3</v>
      </c>
      <c r="D93" s="9">
        <f t="shared" ref="D93:D99" si="10">B93*C93</f>
        <v>64.44</v>
      </c>
      <c r="E93" s="18"/>
      <c r="F93" s="9">
        <f t="shared" ref="F93:F99" si="11">B93*E93</f>
        <v>0</v>
      </c>
    </row>
    <row r="94" spans="1:6" ht="25.5" x14ac:dyDescent="0.25">
      <c r="A94" s="22" t="s">
        <v>91</v>
      </c>
      <c r="B94" s="7">
        <v>46080</v>
      </c>
      <c r="C94" s="8">
        <v>0.17</v>
      </c>
      <c r="D94" s="9">
        <f t="shared" si="10"/>
        <v>7833.6</v>
      </c>
      <c r="E94" s="8">
        <v>0.3</v>
      </c>
      <c r="F94" s="9">
        <f t="shared" si="11"/>
        <v>13824</v>
      </c>
    </row>
    <row r="95" spans="1:6" x14ac:dyDescent="0.25">
      <c r="A95" s="22" t="s">
        <v>92</v>
      </c>
      <c r="B95" s="7">
        <v>346800</v>
      </c>
      <c r="C95" s="8">
        <v>0.02</v>
      </c>
      <c r="D95" s="9">
        <f t="shared" si="10"/>
        <v>6936</v>
      </c>
      <c r="E95" s="8">
        <v>0.2</v>
      </c>
      <c r="F95" s="9">
        <f t="shared" si="11"/>
        <v>69360</v>
      </c>
    </row>
    <row r="96" spans="1:6" ht="25.5" x14ac:dyDescent="0.25">
      <c r="A96" s="21" t="s">
        <v>93</v>
      </c>
      <c r="B96" s="7">
        <v>134592</v>
      </c>
      <c r="C96" s="8"/>
      <c r="D96" s="9">
        <f t="shared" si="10"/>
        <v>0</v>
      </c>
      <c r="E96" s="8">
        <v>0.05</v>
      </c>
      <c r="F96" s="9">
        <f t="shared" si="11"/>
        <v>6729.6</v>
      </c>
    </row>
    <row r="97" spans="1:6" x14ac:dyDescent="0.25">
      <c r="A97" s="21" t="s">
        <v>94</v>
      </c>
      <c r="B97" s="7">
        <v>1898160</v>
      </c>
      <c r="C97" s="8"/>
      <c r="D97" s="9">
        <f t="shared" si="10"/>
        <v>0</v>
      </c>
      <c r="E97" s="8">
        <v>0.1</v>
      </c>
      <c r="F97" s="9">
        <f t="shared" si="11"/>
        <v>189816</v>
      </c>
    </row>
    <row r="98" spans="1:6" ht="25.5" x14ac:dyDescent="0.25">
      <c r="A98" s="21" t="s">
        <v>95</v>
      </c>
      <c r="B98" s="7">
        <v>176640</v>
      </c>
      <c r="C98" s="8"/>
      <c r="D98" s="9">
        <f t="shared" si="10"/>
        <v>0</v>
      </c>
      <c r="E98" s="8">
        <v>0.05</v>
      </c>
      <c r="F98" s="9">
        <f t="shared" si="11"/>
        <v>8832</v>
      </c>
    </row>
    <row r="99" spans="1:6" x14ac:dyDescent="0.25">
      <c r="A99" s="21" t="s">
        <v>96</v>
      </c>
      <c r="B99" s="7">
        <v>176736</v>
      </c>
      <c r="C99" s="8"/>
      <c r="D99" s="9">
        <f t="shared" si="10"/>
        <v>0</v>
      </c>
      <c r="E99" s="8">
        <v>0.03</v>
      </c>
      <c r="F99" s="9">
        <f t="shared" si="11"/>
        <v>5302.08</v>
      </c>
    </row>
    <row r="100" spans="1:6" ht="22.5" x14ac:dyDescent="0.25">
      <c r="A100" s="20" t="s">
        <v>97</v>
      </c>
      <c r="B100" s="6"/>
      <c r="C100" s="10"/>
      <c r="D100" s="6">
        <f>SUM(D101:D104)</f>
        <v>64796.592000000004</v>
      </c>
      <c r="E100" s="10">
        <v>0</v>
      </c>
      <c r="F100" s="6"/>
    </row>
    <row r="101" spans="1:6" x14ac:dyDescent="0.25">
      <c r="A101" s="22" t="s">
        <v>98</v>
      </c>
      <c r="B101" s="7">
        <v>867840</v>
      </c>
      <c r="C101" s="8">
        <v>3.5000000000000003E-2</v>
      </c>
      <c r="D101" s="9">
        <f>B101*C101</f>
        <v>30374.400000000001</v>
      </c>
      <c r="E101" s="8"/>
      <c r="F101" s="9">
        <f>B101*E101</f>
        <v>0</v>
      </c>
    </row>
    <row r="102" spans="1:6" x14ac:dyDescent="0.25">
      <c r="A102" s="22" t="s">
        <v>99</v>
      </c>
      <c r="B102" s="7">
        <v>1639152</v>
      </c>
      <c r="C102" s="8">
        <v>2.1000000000000001E-2</v>
      </c>
      <c r="D102" s="9">
        <f>B102*C102</f>
        <v>34422.192000000003</v>
      </c>
      <c r="E102" s="8">
        <v>0.12</v>
      </c>
      <c r="F102" s="9">
        <f>B102*E102</f>
        <v>196698.23999999999</v>
      </c>
    </row>
    <row r="103" spans="1:6" x14ac:dyDescent="0.25">
      <c r="A103" s="22" t="s">
        <v>100</v>
      </c>
      <c r="B103" s="7">
        <v>55248</v>
      </c>
      <c r="C103" s="8"/>
      <c r="D103" s="9">
        <f>B103*C103</f>
        <v>0</v>
      </c>
      <c r="E103" s="8">
        <v>0.02</v>
      </c>
      <c r="F103" s="9">
        <f>B103*E103</f>
        <v>1104.96</v>
      </c>
    </row>
    <row r="104" spans="1:6" ht="25.5" x14ac:dyDescent="0.25">
      <c r="A104" s="21" t="s">
        <v>101</v>
      </c>
      <c r="B104" s="7">
        <v>1384800</v>
      </c>
      <c r="C104" s="8"/>
      <c r="D104" s="9">
        <f>B104*C104</f>
        <v>0</v>
      </c>
      <c r="E104" s="8">
        <v>0.03</v>
      </c>
      <c r="F104" s="9">
        <f>B104*E104</f>
        <v>41544</v>
      </c>
    </row>
    <row r="105" spans="1:6" x14ac:dyDescent="0.25">
      <c r="A105" s="26" t="s">
        <v>102</v>
      </c>
      <c r="B105" s="3"/>
      <c r="C105" s="14"/>
      <c r="D105" s="3"/>
      <c r="E105" s="14">
        <v>0</v>
      </c>
      <c r="F105" s="3"/>
    </row>
    <row r="106" spans="1:6" x14ac:dyDescent="0.25">
      <c r="A106" s="21" t="s">
        <v>103</v>
      </c>
      <c r="B106" s="7">
        <v>60816</v>
      </c>
      <c r="C106" s="8">
        <v>0.03</v>
      </c>
      <c r="D106" s="9">
        <f>B106*C106</f>
        <v>1824.48</v>
      </c>
      <c r="E106" s="8">
        <v>0.1</v>
      </c>
      <c r="F106" s="9">
        <f>B106*E106</f>
        <v>6081.6</v>
      </c>
    </row>
    <row r="107" spans="1:6" x14ac:dyDescent="0.25">
      <c r="A107" s="22" t="s">
        <v>104</v>
      </c>
      <c r="B107" s="7">
        <v>47520</v>
      </c>
      <c r="C107" s="8"/>
      <c r="D107" s="9">
        <f>B107*C107</f>
        <v>0</v>
      </c>
      <c r="E107" s="8">
        <v>0.02</v>
      </c>
      <c r="F107" s="9">
        <f>B107*E107</f>
        <v>950.4</v>
      </c>
    </row>
    <row r="108" spans="1:6" ht="25.5" x14ac:dyDescent="0.25">
      <c r="A108" s="22" t="s">
        <v>105</v>
      </c>
      <c r="B108" s="7">
        <v>198912</v>
      </c>
      <c r="C108" s="8">
        <v>1E-3</v>
      </c>
      <c r="D108" s="9">
        <f>B108*C108</f>
        <v>198.91200000000001</v>
      </c>
      <c r="E108" s="8">
        <v>0</v>
      </c>
      <c r="F108" s="9">
        <f>B108*E108</f>
        <v>0</v>
      </c>
    </row>
    <row r="109" spans="1:6" x14ac:dyDescent="0.25">
      <c r="A109" s="22" t="s">
        <v>106</v>
      </c>
      <c r="B109" s="7">
        <v>258720</v>
      </c>
      <c r="C109" s="8"/>
      <c r="D109" s="9">
        <f>B109*C109</f>
        <v>0</v>
      </c>
      <c r="E109" s="8">
        <v>0.01</v>
      </c>
      <c r="F109" s="9">
        <f>B109*E109</f>
        <v>2587.2000000000003</v>
      </c>
    </row>
    <row r="110" spans="1:6" ht="25.5" x14ac:dyDescent="0.25">
      <c r="A110" s="21" t="s">
        <v>107</v>
      </c>
      <c r="B110" s="7">
        <v>2533392</v>
      </c>
      <c r="C110" s="8"/>
      <c r="D110" s="9">
        <f>B110*C110</f>
        <v>0</v>
      </c>
      <c r="E110" s="8">
        <v>5.0000000000000001E-3</v>
      </c>
      <c r="F110" s="9">
        <f>B110*E110</f>
        <v>12666.960000000001</v>
      </c>
    </row>
    <row r="111" spans="1:6" x14ac:dyDescent="0.25">
      <c r="A111" s="26" t="s">
        <v>108</v>
      </c>
      <c r="B111" s="3"/>
      <c r="C111" s="14"/>
      <c r="D111" s="3"/>
      <c r="E111" s="14">
        <v>0</v>
      </c>
      <c r="F111" s="3"/>
    </row>
    <row r="112" spans="1:6" x14ac:dyDescent="0.25">
      <c r="A112" s="20" t="s">
        <v>109</v>
      </c>
      <c r="B112" s="6"/>
      <c r="C112" s="10"/>
      <c r="D112" s="6"/>
      <c r="E112" s="10">
        <v>0</v>
      </c>
      <c r="F112" s="6"/>
    </row>
    <row r="113" spans="1:6" x14ac:dyDescent="0.25">
      <c r="A113" s="21" t="s">
        <v>110</v>
      </c>
      <c r="B113" s="7">
        <v>3030048</v>
      </c>
      <c r="C113" s="8"/>
      <c r="D113" s="9">
        <f>B113*C113</f>
        <v>0</v>
      </c>
      <c r="E113" s="8">
        <v>0.01</v>
      </c>
      <c r="F113" s="9">
        <f>B113*E113</f>
        <v>30300.48</v>
      </c>
    </row>
    <row r="114" spans="1:6" x14ac:dyDescent="0.25">
      <c r="A114" s="22" t="s">
        <v>111</v>
      </c>
      <c r="B114" s="7">
        <v>50592</v>
      </c>
      <c r="C114" s="8">
        <v>0.03</v>
      </c>
      <c r="D114" s="9">
        <f>B114*C114</f>
        <v>1517.76</v>
      </c>
      <c r="E114" s="8">
        <v>1</v>
      </c>
      <c r="F114" s="9">
        <f>B114*E114</f>
        <v>50592</v>
      </c>
    </row>
    <row r="115" spans="1:6" ht="25.5" x14ac:dyDescent="0.25">
      <c r="A115" s="22" t="s">
        <v>112</v>
      </c>
      <c r="B115" s="7">
        <v>741800</v>
      </c>
      <c r="C115" s="8"/>
      <c r="D115" s="9">
        <f>B115*C115</f>
        <v>0</v>
      </c>
      <c r="E115" s="8">
        <v>0.5</v>
      </c>
      <c r="F115" s="9">
        <f>B115*E115</f>
        <v>370900</v>
      </c>
    </row>
    <row r="116" spans="1:6" x14ac:dyDescent="0.25">
      <c r="A116" s="20" t="s">
        <v>113</v>
      </c>
      <c r="B116" s="6"/>
      <c r="C116" s="10"/>
      <c r="D116" s="6"/>
      <c r="E116" s="10">
        <v>0</v>
      </c>
      <c r="F116" s="6"/>
    </row>
    <row r="117" spans="1:6" x14ac:dyDescent="0.25">
      <c r="A117" s="21" t="s">
        <v>114</v>
      </c>
      <c r="B117" s="7">
        <v>1042368</v>
      </c>
      <c r="C117" s="8">
        <v>1.7000000000000001E-4</v>
      </c>
      <c r="D117" s="9">
        <f>B117*C117</f>
        <v>177.20256000000001</v>
      </c>
      <c r="E117" s="8"/>
      <c r="F117" s="9">
        <f>B117*E117</f>
        <v>0</v>
      </c>
    </row>
    <row r="118" spans="1:6" ht="25.5" x14ac:dyDescent="0.25">
      <c r="A118" s="21" t="s">
        <v>115</v>
      </c>
      <c r="B118" s="7">
        <v>163680</v>
      </c>
      <c r="C118" s="8"/>
      <c r="D118" s="9">
        <f>B118*C118</f>
        <v>0</v>
      </c>
      <c r="E118" s="8">
        <v>0.05</v>
      </c>
      <c r="F118" s="9">
        <f>B118*E118</f>
        <v>8184</v>
      </c>
    </row>
    <row r="119" spans="1:6" x14ac:dyDescent="0.25">
      <c r="A119" s="20" t="s">
        <v>116</v>
      </c>
      <c r="B119" s="6"/>
      <c r="C119" s="10"/>
      <c r="D119" s="6"/>
      <c r="E119" s="10">
        <v>0</v>
      </c>
      <c r="F119" s="6"/>
    </row>
    <row r="120" spans="1:6" x14ac:dyDescent="0.25">
      <c r="A120" s="21" t="s">
        <v>117</v>
      </c>
      <c r="B120" s="7">
        <v>27264</v>
      </c>
      <c r="C120" s="8"/>
      <c r="D120" s="9">
        <f>B120*C120</f>
        <v>0</v>
      </c>
      <c r="E120" s="8">
        <v>0.5</v>
      </c>
      <c r="F120" s="9">
        <f>B120*E120</f>
        <v>13632</v>
      </c>
    </row>
    <row r="121" spans="1:6" x14ac:dyDescent="0.25">
      <c r="A121" s="20" t="s">
        <v>118</v>
      </c>
      <c r="B121" s="6"/>
      <c r="C121" s="10"/>
      <c r="D121" s="6"/>
      <c r="E121" s="10">
        <v>0</v>
      </c>
      <c r="F121" s="6"/>
    </row>
    <row r="122" spans="1:6" x14ac:dyDescent="0.25">
      <c r="A122" s="21" t="s">
        <v>119</v>
      </c>
      <c r="B122" s="7">
        <v>53280</v>
      </c>
      <c r="C122" s="8"/>
      <c r="D122" s="9">
        <f>B122*C122</f>
        <v>0</v>
      </c>
      <c r="E122" s="8">
        <v>0.05</v>
      </c>
      <c r="F122" s="9">
        <f>B122*E122</f>
        <v>2664</v>
      </c>
    </row>
    <row r="123" spans="1:6" x14ac:dyDescent="0.25">
      <c r="A123" s="20" t="s">
        <v>120</v>
      </c>
      <c r="B123" s="6"/>
      <c r="C123" s="10"/>
      <c r="D123" s="6"/>
      <c r="E123" s="10">
        <v>0</v>
      </c>
      <c r="F123" s="6"/>
    </row>
    <row r="124" spans="1:6" ht="22.5" x14ac:dyDescent="0.25">
      <c r="A124" s="26" t="s">
        <v>121</v>
      </c>
      <c r="B124" s="3"/>
      <c r="C124" s="14"/>
      <c r="D124" s="3"/>
      <c r="E124" s="14">
        <v>0</v>
      </c>
      <c r="F124" s="3"/>
    </row>
    <row r="125" spans="1:6" x14ac:dyDescent="0.25">
      <c r="A125" s="21" t="s">
        <v>122</v>
      </c>
      <c r="B125" s="7">
        <v>39216</v>
      </c>
      <c r="C125" s="8"/>
      <c r="D125" s="9">
        <f>B125*C125</f>
        <v>0</v>
      </c>
      <c r="E125" s="8">
        <v>0.04</v>
      </c>
      <c r="F125" s="9">
        <f>B125*E125</f>
        <v>1568.64</v>
      </c>
    </row>
    <row r="126" spans="1:6" ht="25.5" x14ac:dyDescent="0.25">
      <c r="A126" s="21" t="s">
        <v>123</v>
      </c>
      <c r="B126" s="7">
        <v>13152</v>
      </c>
      <c r="C126" s="8">
        <v>0.01</v>
      </c>
      <c r="D126" s="9">
        <f>B126*C126</f>
        <v>131.52000000000001</v>
      </c>
      <c r="E126" s="8">
        <v>0.03</v>
      </c>
      <c r="F126" s="9">
        <f>B126*E126</f>
        <v>394.56</v>
      </c>
    </row>
    <row r="127" spans="1:6" ht="51" x14ac:dyDescent="0.25">
      <c r="A127" s="22" t="s">
        <v>124</v>
      </c>
      <c r="B127" s="7">
        <v>93984</v>
      </c>
      <c r="C127" s="8">
        <v>0.64</v>
      </c>
      <c r="D127" s="9">
        <f>B127*C127</f>
        <v>60149.760000000002</v>
      </c>
      <c r="E127" s="8">
        <v>0.25</v>
      </c>
      <c r="F127" s="9">
        <f>B127*E127</f>
        <v>23496</v>
      </c>
    </row>
    <row r="128" spans="1:6" ht="51" x14ac:dyDescent="0.25">
      <c r="A128" s="21" t="s">
        <v>125</v>
      </c>
      <c r="B128" s="7">
        <v>131328</v>
      </c>
      <c r="C128" s="8"/>
      <c r="D128" s="9">
        <f>B128*C128</f>
        <v>0</v>
      </c>
      <c r="E128" s="8">
        <v>0.12</v>
      </c>
      <c r="F128" s="9">
        <f>B128*E128</f>
        <v>15759.359999999999</v>
      </c>
    </row>
    <row r="129" spans="1:6" ht="25.5" x14ac:dyDescent="0.25">
      <c r="A129" s="22" t="s">
        <v>126</v>
      </c>
      <c r="B129" s="7">
        <v>9396000</v>
      </c>
      <c r="C129" s="8"/>
      <c r="D129" s="9">
        <f>B129*C129</f>
        <v>0</v>
      </c>
      <c r="E129" s="8">
        <v>0.1</v>
      </c>
      <c r="F129" s="9">
        <f>B129*E129</f>
        <v>939600</v>
      </c>
    </row>
    <row r="130" spans="1:6" ht="22.5" x14ac:dyDescent="0.25">
      <c r="A130" s="26" t="s">
        <v>127</v>
      </c>
      <c r="B130" s="3"/>
      <c r="C130" s="14"/>
      <c r="D130" s="3"/>
      <c r="E130" s="14">
        <v>0</v>
      </c>
      <c r="F130" s="3"/>
    </row>
    <row r="131" spans="1:6" x14ac:dyDescent="0.25">
      <c r="A131" s="20" t="s">
        <v>128</v>
      </c>
      <c r="B131" s="6"/>
      <c r="C131" s="10"/>
      <c r="D131" s="6"/>
      <c r="E131" s="10">
        <v>0</v>
      </c>
      <c r="F131" s="6"/>
    </row>
    <row r="132" spans="1:6" ht="25.5" x14ac:dyDescent="0.25">
      <c r="A132" s="22" t="s">
        <v>129</v>
      </c>
      <c r="B132" s="7">
        <v>283270</v>
      </c>
      <c r="C132" s="8"/>
      <c r="D132" s="9">
        <f>B132*C132</f>
        <v>0</v>
      </c>
      <c r="E132" s="8">
        <v>5.0000000000000001E-3</v>
      </c>
      <c r="F132" s="9">
        <f>B132*E132</f>
        <v>1416.3500000000001</v>
      </c>
    </row>
    <row r="133" spans="1:6" x14ac:dyDescent="0.25">
      <c r="A133" s="20" t="s">
        <v>130</v>
      </c>
      <c r="B133" s="6"/>
      <c r="C133" s="10"/>
      <c r="D133" s="6"/>
      <c r="E133" s="10">
        <v>0</v>
      </c>
      <c r="F133" s="6"/>
    </row>
    <row r="134" spans="1:6" ht="25.5" x14ac:dyDescent="0.25">
      <c r="A134" s="22" t="s">
        <v>131</v>
      </c>
      <c r="B134" s="7">
        <v>5664</v>
      </c>
      <c r="C134" s="8"/>
      <c r="D134" s="9">
        <f t="shared" ref="D134:D150" si="12">B134*C134</f>
        <v>0</v>
      </c>
      <c r="E134" s="8">
        <v>0.3</v>
      </c>
      <c r="F134" s="9">
        <f t="shared" ref="F134:F150" si="13">B134*E134</f>
        <v>1699.2</v>
      </c>
    </row>
    <row r="135" spans="1:6" x14ac:dyDescent="0.25">
      <c r="A135" s="21" t="s">
        <v>132</v>
      </c>
      <c r="B135" s="7">
        <v>182400</v>
      </c>
      <c r="C135" s="8"/>
      <c r="D135" s="9">
        <f t="shared" si="12"/>
        <v>0</v>
      </c>
      <c r="E135" s="8">
        <v>0.05</v>
      </c>
      <c r="F135" s="9">
        <f t="shared" si="13"/>
        <v>9120</v>
      </c>
    </row>
    <row r="136" spans="1:6" x14ac:dyDescent="0.25">
      <c r="A136" s="22" t="s">
        <v>133</v>
      </c>
      <c r="B136" s="7">
        <v>232320</v>
      </c>
      <c r="C136" s="8"/>
      <c r="D136" s="9">
        <f t="shared" si="12"/>
        <v>0</v>
      </c>
      <c r="E136" s="8">
        <v>0.02</v>
      </c>
      <c r="F136" s="9">
        <f t="shared" si="13"/>
        <v>4646.4000000000005</v>
      </c>
    </row>
    <row r="137" spans="1:6" x14ac:dyDescent="0.25">
      <c r="A137" s="22" t="s">
        <v>134</v>
      </c>
      <c r="B137" s="7">
        <v>12048</v>
      </c>
      <c r="C137" s="8">
        <v>0.54749999999999999</v>
      </c>
      <c r="D137" s="9">
        <f t="shared" si="12"/>
        <v>6596.28</v>
      </c>
      <c r="E137" s="8">
        <v>0.75</v>
      </c>
      <c r="F137" s="9">
        <f t="shared" si="13"/>
        <v>9036</v>
      </c>
    </row>
    <row r="138" spans="1:6" x14ac:dyDescent="0.25">
      <c r="A138" s="21" t="s">
        <v>135</v>
      </c>
      <c r="B138" s="7">
        <v>7536</v>
      </c>
      <c r="C138" s="8"/>
      <c r="D138" s="9">
        <f t="shared" si="12"/>
        <v>0</v>
      </c>
      <c r="E138" s="8">
        <v>0.2</v>
      </c>
      <c r="F138" s="9">
        <f t="shared" si="13"/>
        <v>1507.2</v>
      </c>
    </row>
    <row r="139" spans="1:6" x14ac:dyDescent="0.25">
      <c r="A139" s="21" t="s">
        <v>136</v>
      </c>
      <c r="B139" s="7">
        <v>141696</v>
      </c>
      <c r="C139" s="8">
        <v>1.0999999999999999E-2</v>
      </c>
      <c r="D139" s="9">
        <f t="shared" si="12"/>
        <v>1558.6559999999999</v>
      </c>
      <c r="E139" s="8">
        <v>0.05</v>
      </c>
      <c r="F139" s="9">
        <f t="shared" si="13"/>
        <v>7084.8</v>
      </c>
    </row>
    <row r="140" spans="1:6" ht="25.5" x14ac:dyDescent="0.25">
      <c r="A140" s="22" t="s">
        <v>137</v>
      </c>
      <c r="B140" s="7">
        <v>225408</v>
      </c>
      <c r="C140" s="8">
        <v>1E-3</v>
      </c>
      <c r="D140" s="9">
        <f t="shared" si="12"/>
        <v>225.40800000000002</v>
      </c>
      <c r="E140" s="8">
        <v>0.03</v>
      </c>
      <c r="F140" s="9">
        <f t="shared" si="13"/>
        <v>6762.24</v>
      </c>
    </row>
    <row r="141" spans="1:6" x14ac:dyDescent="0.25">
      <c r="A141" s="21" t="s">
        <v>138</v>
      </c>
      <c r="B141" s="7">
        <v>268800</v>
      </c>
      <c r="C141" s="8"/>
      <c r="D141" s="9">
        <f t="shared" si="12"/>
        <v>0</v>
      </c>
      <c r="E141" s="8">
        <v>0.05</v>
      </c>
      <c r="F141" s="9">
        <f t="shared" si="13"/>
        <v>13440</v>
      </c>
    </row>
    <row r="142" spans="1:6" x14ac:dyDescent="0.25">
      <c r="A142" s="21" t="s">
        <v>139</v>
      </c>
      <c r="B142" s="7">
        <v>106416</v>
      </c>
      <c r="C142" s="8"/>
      <c r="D142" s="9">
        <f t="shared" si="12"/>
        <v>0</v>
      </c>
      <c r="E142" s="8">
        <v>0.05</v>
      </c>
      <c r="F142" s="9">
        <f t="shared" si="13"/>
        <v>5320.8</v>
      </c>
    </row>
    <row r="143" spans="1:6" x14ac:dyDescent="0.25">
      <c r="A143" s="21" t="s">
        <v>140</v>
      </c>
      <c r="B143" s="7">
        <v>226320</v>
      </c>
      <c r="C143" s="8"/>
      <c r="D143" s="9">
        <f t="shared" si="12"/>
        <v>0</v>
      </c>
      <c r="E143" s="8">
        <v>0.05</v>
      </c>
      <c r="F143" s="9">
        <f t="shared" si="13"/>
        <v>11316</v>
      </c>
    </row>
    <row r="144" spans="1:6" x14ac:dyDescent="0.25">
      <c r="A144" s="21" t="s">
        <v>141</v>
      </c>
      <c r="B144" s="7">
        <v>278400</v>
      </c>
      <c r="C144" s="8"/>
      <c r="D144" s="9">
        <f t="shared" si="12"/>
        <v>0</v>
      </c>
      <c r="E144" s="8">
        <v>5.0000000000000001E-3</v>
      </c>
      <c r="F144" s="9">
        <f t="shared" si="13"/>
        <v>1392</v>
      </c>
    </row>
    <row r="145" spans="1:6" x14ac:dyDescent="0.25">
      <c r="A145" s="22" t="s">
        <v>142</v>
      </c>
      <c r="B145" s="7">
        <v>1878720</v>
      </c>
      <c r="C145" s="8">
        <v>2.5000000000000001E-4</v>
      </c>
      <c r="D145" s="9">
        <f t="shared" si="12"/>
        <v>469.68</v>
      </c>
      <c r="E145" s="8">
        <v>0</v>
      </c>
      <c r="F145" s="9">
        <f t="shared" si="13"/>
        <v>0</v>
      </c>
    </row>
    <row r="146" spans="1:6" ht="25.5" x14ac:dyDescent="0.25">
      <c r="A146" s="21" t="s">
        <v>143</v>
      </c>
      <c r="B146" s="7">
        <v>61968</v>
      </c>
      <c r="C146" s="8"/>
      <c r="D146" s="9">
        <f t="shared" si="12"/>
        <v>0</v>
      </c>
      <c r="E146" s="8">
        <v>0.02</v>
      </c>
      <c r="F146" s="9">
        <f t="shared" si="13"/>
        <v>1239.3600000000001</v>
      </c>
    </row>
    <row r="147" spans="1:6" ht="38.25" x14ac:dyDescent="0.25">
      <c r="A147" s="22" t="s">
        <v>144</v>
      </c>
      <c r="B147" s="7">
        <v>193536</v>
      </c>
      <c r="C147" s="8"/>
      <c r="D147" s="9">
        <f t="shared" si="12"/>
        <v>0</v>
      </c>
      <c r="E147" s="8">
        <v>7.0000000000000007E-2</v>
      </c>
      <c r="F147" s="9">
        <f t="shared" si="13"/>
        <v>13547.52</v>
      </c>
    </row>
    <row r="148" spans="1:6" x14ac:dyDescent="0.25">
      <c r="A148" s="24" t="s">
        <v>145</v>
      </c>
      <c r="B148" s="12">
        <v>18580</v>
      </c>
      <c r="C148" s="13">
        <v>3.7999999999999999E-2</v>
      </c>
      <c r="D148" s="9">
        <f t="shared" si="12"/>
        <v>706.04</v>
      </c>
      <c r="E148" s="13"/>
      <c r="F148" s="9">
        <f t="shared" si="13"/>
        <v>0</v>
      </c>
    </row>
    <row r="149" spans="1:6" ht="38.25" x14ac:dyDescent="0.25">
      <c r="A149" s="21" t="s">
        <v>146</v>
      </c>
      <c r="B149" s="7">
        <v>138000</v>
      </c>
      <c r="C149" s="8">
        <v>1E-3</v>
      </c>
      <c r="D149" s="9">
        <f t="shared" si="12"/>
        <v>138</v>
      </c>
      <c r="E149" s="8">
        <v>0.03</v>
      </c>
      <c r="F149" s="9">
        <f t="shared" si="13"/>
        <v>4140</v>
      </c>
    </row>
    <row r="150" spans="1:6" x14ac:dyDescent="0.25">
      <c r="A150" s="21" t="s">
        <v>147</v>
      </c>
      <c r="B150" s="7">
        <v>217152</v>
      </c>
      <c r="C150" s="8"/>
      <c r="D150" s="9">
        <f t="shared" si="12"/>
        <v>0</v>
      </c>
      <c r="E150" s="8">
        <v>0.01</v>
      </c>
      <c r="F150" s="9">
        <f t="shared" si="13"/>
        <v>2171.52</v>
      </c>
    </row>
    <row r="151" spans="1:6" x14ac:dyDescent="0.25">
      <c r="A151" s="20" t="s">
        <v>148</v>
      </c>
      <c r="B151" s="6"/>
      <c r="C151" s="10"/>
      <c r="D151" s="6"/>
      <c r="E151" s="10">
        <v>0</v>
      </c>
      <c r="F151" s="6"/>
    </row>
    <row r="152" spans="1:6" x14ac:dyDescent="0.25">
      <c r="A152" s="20" t="s">
        <v>149</v>
      </c>
      <c r="B152" s="6"/>
      <c r="C152" s="10"/>
      <c r="D152" s="6"/>
      <c r="E152" s="10">
        <v>0</v>
      </c>
      <c r="F152" s="6"/>
    </row>
    <row r="153" spans="1:6" x14ac:dyDescent="0.25">
      <c r="A153" s="21" t="s">
        <v>150</v>
      </c>
      <c r="B153" s="7">
        <v>156960</v>
      </c>
      <c r="C153" s="8">
        <v>1E-3</v>
      </c>
      <c r="D153" s="9">
        <f>B153*C153</f>
        <v>156.96</v>
      </c>
      <c r="E153" s="8">
        <v>0.03</v>
      </c>
      <c r="F153" s="9">
        <f>B153*E153</f>
        <v>4708.8</v>
      </c>
    </row>
    <row r="154" spans="1:6" x14ac:dyDescent="0.25">
      <c r="A154" s="22" t="s">
        <v>151</v>
      </c>
      <c r="B154" s="7">
        <v>170304</v>
      </c>
      <c r="C154" s="8"/>
      <c r="D154" s="9">
        <f>B154*C154</f>
        <v>0</v>
      </c>
      <c r="E154" s="8">
        <v>0.03</v>
      </c>
      <c r="F154" s="9">
        <f>B154*E154</f>
        <v>5109.12</v>
      </c>
    </row>
    <row r="155" spans="1:6" x14ac:dyDescent="0.25">
      <c r="A155" s="21" t="s">
        <v>152</v>
      </c>
      <c r="B155" s="7">
        <v>144864</v>
      </c>
      <c r="C155" s="8"/>
      <c r="D155" s="9">
        <f>B155*C155</f>
        <v>0</v>
      </c>
      <c r="E155" s="8">
        <v>0.03</v>
      </c>
      <c r="F155" s="9">
        <f>B155*E155</f>
        <v>4345.92</v>
      </c>
    </row>
    <row r="156" spans="1:6" ht="25.5" x14ac:dyDescent="0.25">
      <c r="A156" s="22" t="s">
        <v>153</v>
      </c>
      <c r="B156" s="7">
        <v>338400</v>
      </c>
      <c r="C156" s="8">
        <v>1.2E-2</v>
      </c>
      <c r="D156" s="9">
        <f>B156*C156</f>
        <v>4060.8</v>
      </c>
      <c r="E156" s="8">
        <v>0.02</v>
      </c>
      <c r="F156" s="9">
        <f>B156*E156</f>
        <v>6768</v>
      </c>
    </row>
    <row r="157" spans="1:6" x14ac:dyDescent="0.25">
      <c r="A157" s="20" t="s">
        <v>154</v>
      </c>
      <c r="B157" s="6"/>
      <c r="C157" s="10"/>
      <c r="D157" s="6"/>
      <c r="E157" s="10">
        <v>0</v>
      </c>
      <c r="F157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Дмитрий</cp:lastModifiedBy>
  <dcterms:created xsi:type="dcterms:W3CDTF">2016-05-12T06:01:09Z</dcterms:created>
  <dcterms:modified xsi:type="dcterms:W3CDTF">2016-05-12T07:17:53Z</dcterms:modified>
</cp:coreProperties>
</file>