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Свод" sheetId="2" r:id="rId1"/>
    <sheet name="Данные" sheetId="1" r:id="rId2"/>
  </sheets>
  <calcPr calcId="145621"/>
  <pivotCaches>
    <pivotCache cacheId="14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2" l="1" a="1"/>
  <c r="K13" i="2" s="1"/>
  <c r="L13" i="2" s="1"/>
  <c r="J13" i="2"/>
  <c r="L6" i="2"/>
  <c r="L7" i="2"/>
  <c r="L8" i="2"/>
  <c r="L9" i="2"/>
  <c r="L10" i="2"/>
  <c r="L11" i="2"/>
  <c r="L12" i="2"/>
  <c r="L14" i="2"/>
  <c r="L15" i="2"/>
  <c r="L16" i="2"/>
  <c r="L17" i="2"/>
  <c r="L18" i="2"/>
  <c r="L19" i="2"/>
  <c r="L20" i="2"/>
  <c r="L5" i="2"/>
  <c r="K6" i="2" a="1"/>
  <c r="K6" i="2" s="1"/>
  <c r="K7" i="2" a="1"/>
  <c r="K7" i="2" s="1"/>
  <c r="K8" i="2" a="1"/>
  <c r="K8" i="2" s="1"/>
  <c r="K9" i="2" a="1"/>
  <c r="K9" i="2" s="1"/>
  <c r="K10" i="2" a="1"/>
  <c r="K10" i="2" s="1"/>
  <c r="K11" i="2" a="1"/>
  <c r="K11" i="2" s="1"/>
  <c r="K12" i="2" a="1"/>
  <c r="K12" i="2" s="1"/>
  <c r="K14" i="2" a="1"/>
  <c r="K14" i="2" s="1"/>
  <c r="K15" i="2" a="1"/>
  <c r="K15" i="2" s="1"/>
  <c r="K16" i="2" a="1"/>
  <c r="K16" i="2" s="1"/>
  <c r="K17" i="2" a="1"/>
  <c r="K17" i="2" s="1"/>
  <c r="K18" i="2" a="1"/>
  <c r="K18" i="2" s="1"/>
  <c r="K19" i="2" a="1"/>
  <c r="K19" i="2" s="1"/>
  <c r="K20" i="2" a="1"/>
  <c r="K20" i="2" s="1"/>
  <c r="K21" i="2" a="1"/>
  <c r="K21" i="2" s="1"/>
  <c r="K5" i="2" a="1"/>
  <c r="K5" i="2" s="1"/>
  <c r="J9" i="2" l="1"/>
  <c r="J14" i="2"/>
  <c r="J16" i="2"/>
  <c r="J17" i="2"/>
  <c r="J18" i="2"/>
  <c r="J19" i="2"/>
  <c r="J20" i="2"/>
  <c r="J15" i="2"/>
  <c r="J5" i="2"/>
  <c r="J6" i="2"/>
  <c r="J7" i="2"/>
  <c r="J8" i="2"/>
  <c r="J10" i="2"/>
  <c r="J11" i="2"/>
  <c r="J12" i="2"/>
</calcChain>
</file>

<file path=xl/sharedStrings.xml><?xml version="1.0" encoding="utf-8"?>
<sst xmlns="http://schemas.openxmlformats.org/spreadsheetml/2006/main" count="147" uniqueCount="16">
  <si>
    <t xml:space="preserve">Категория </t>
  </si>
  <si>
    <t>Подкатегория</t>
  </si>
  <si>
    <t>Женщины</t>
  </si>
  <si>
    <t>Джинсы</t>
  </si>
  <si>
    <t>Туфли</t>
  </si>
  <si>
    <t>Группа</t>
  </si>
  <si>
    <t>Черные</t>
  </si>
  <si>
    <t>Белые</t>
  </si>
  <si>
    <t>Дата фактического поступления</t>
  </si>
  <si>
    <t>неделя планового поступления</t>
  </si>
  <si>
    <t>Объем</t>
  </si>
  <si>
    <t>Общий итог</t>
  </si>
  <si>
    <t>Сумма по полю Объем</t>
  </si>
  <si>
    <t>упрощенная формула</t>
  </si>
  <si>
    <t>универсальная формула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</si>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</sst>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2" fillId="0" borderId="0" xfId="0" applyFont="1"/>
    <xf numFmtId="9" fontId="3" fillId="0" borderId="0" xfId="1" applyFont="1" applyFill="1" applyAlignment="1">
      <alignment horizontal="center"/>
    </xf>
    <xf numFmtId="9" fontId="0" fillId="2" borderId="0" xfId="1" applyFont="1" applyFill="1" applyAlignment="1">
      <alignment horizontal="center" vertical="center"/>
    </xf>
    <xf numFmtId="9" fontId="0" fillId="3" borderId="0" xfId="1" applyFont="1" applyFill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onyatov Vladimir" refreshedDate="42501.460545717593" createdVersion="5" refreshedVersion="5" minRefreshableVersion="3" recordCount="32">
  <cacheSource type="worksheet">
    <worksheetSource ref="A1:F33" sheet="Данные"/>
  </cacheSource>
  <cacheFields count="6">
    <cacheField name="Категория " numFmtId="0">
      <sharedItems count="1">
        <s v="Женщины"/>
      </sharedItems>
    </cacheField>
    <cacheField name="Подкатегория" numFmtId="0">
      <sharedItems count="2">
        <s v="Джинсы"/>
        <s v="Туфли"/>
      </sharedItems>
    </cacheField>
    <cacheField name="Группа" numFmtId="0">
      <sharedItems count="2">
        <s v="Черные"/>
        <s v="Белые"/>
      </sharedItems>
    </cacheField>
    <cacheField name="неделя планового поступления" numFmtId="0">
      <sharedItems containsSemiMixedTypes="0" containsString="0" containsNumber="1" containsInteger="1" minValue="27" maxValue="28" count="2">
        <n v="27"/>
        <n v="28"/>
      </sharedItems>
    </cacheField>
    <cacheField name="Дата фактического поступления" numFmtId="0">
      <sharedItems containsSemiMixedTypes="0" containsString="0" containsNumber="1" containsInteger="1" minValue="25" maxValue="29" count="4">
        <n v="25"/>
        <n v="26"/>
        <n v="28"/>
        <n v="29"/>
      </sharedItems>
    </cacheField>
    <cacheField name="Объем" numFmtId="0">
      <sharedItems containsSemiMixedTypes="0" containsString="0" containsNumber="1" containsInteger="1" minValue="150" maxValue="16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x v="0"/>
    <x v="0"/>
    <x v="0"/>
    <x v="0"/>
    <x v="0"/>
    <n v="1000"/>
  </r>
  <r>
    <x v="0"/>
    <x v="0"/>
    <x v="0"/>
    <x v="0"/>
    <x v="1"/>
    <n v="2000"/>
  </r>
  <r>
    <x v="0"/>
    <x v="0"/>
    <x v="0"/>
    <x v="0"/>
    <x v="2"/>
    <n v="3000"/>
  </r>
  <r>
    <x v="0"/>
    <x v="0"/>
    <x v="0"/>
    <x v="0"/>
    <x v="3"/>
    <n v="4000"/>
  </r>
  <r>
    <x v="0"/>
    <x v="0"/>
    <x v="1"/>
    <x v="0"/>
    <x v="0"/>
    <n v="5000"/>
  </r>
  <r>
    <x v="0"/>
    <x v="0"/>
    <x v="1"/>
    <x v="0"/>
    <x v="1"/>
    <n v="6000"/>
  </r>
  <r>
    <x v="0"/>
    <x v="0"/>
    <x v="1"/>
    <x v="0"/>
    <x v="2"/>
    <n v="7000"/>
  </r>
  <r>
    <x v="0"/>
    <x v="0"/>
    <x v="1"/>
    <x v="0"/>
    <x v="3"/>
    <n v="8000"/>
  </r>
  <r>
    <x v="0"/>
    <x v="1"/>
    <x v="0"/>
    <x v="0"/>
    <x v="0"/>
    <n v="9000"/>
  </r>
  <r>
    <x v="0"/>
    <x v="1"/>
    <x v="0"/>
    <x v="0"/>
    <x v="1"/>
    <n v="10000"/>
  </r>
  <r>
    <x v="0"/>
    <x v="1"/>
    <x v="0"/>
    <x v="0"/>
    <x v="2"/>
    <n v="11000"/>
  </r>
  <r>
    <x v="0"/>
    <x v="1"/>
    <x v="0"/>
    <x v="0"/>
    <x v="3"/>
    <n v="12000"/>
  </r>
  <r>
    <x v="0"/>
    <x v="1"/>
    <x v="1"/>
    <x v="0"/>
    <x v="0"/>
    <n v="13000"/>
  </r>
  <r>
    <x v="0"/>
    <x v="1"/>
    <x v="1"/>
    <x v="0"/>
    <x v="1"/>
    <n v="14000"/>
  </r>
  <r>
    <x v="0"/>
    <x v="1"/>
    <x v="1"/>
    <x v="0"/>
    <x v="2"/>
    <n v="15000"/>
  </r>
  <r>
    <x v="0"/>
    <x v="1"/>
    <x v="1"/>
    <x v="0"/>
    <x v="3"/>
    <n v="16000"/>
  </r>
  <r>
    <x v="0"/>
    <x v="0"/>
    <x v="0"/>
    <x v="1"/>
    <x v="0"/>
    <n v="150"/>
  </r>
  <r>
    <x v="0"/>
    <x v="0"/>
    <x v="0"/>
    <x v="1"/>
    <x v="1"/>
    <n v="300"/>
  </r>
  <r>
    <x v="0"/>
    <x v="0"/>
    <x v="0"/>
    <x v="1"/>
    <x v="2"/>
    <n v="450"/>
  </r>
  <r>
    <x v="0"/>
    <x v="0"/>
    <x v="0"/>
    <x v="1"/>
    <x v="3"/>
    <n v="600"/>
  </r>
  <r>
    <x v="0"/>
    <x v="0"/>
    <x v="1"/>
    <x v="1"/>
    <x v="0"/>
    <n v="750"/>
  </r>
  <r>
    <x v="0"/>
    <x v="0"/>
    <x v="1"/>
    <x v="1"/>
    <x v="1"/>
    <n v="900"/>
  </r>
  <r>
    <x v="0"/>
    <x v="0"/>
    <x v="1"/>
    <x v="1"/>
    <x v="2"/>
    <n v="1050"/>
  </r>
  <r>
    <x v="0"/>
    <x v="0"/>
    <x v="1"/>
    <x v="1"/>
    <x v="3"/>
    <n v="1200"/>
  </r>
  <r>
    <x v="0"/>
    <x v="1"/>
    <x v="0"/>
    <x v="1"/>
    <x v="0"/>
    <n v="1350"/>
  </r>
  <r>
    <x v="0"/>
    <x v="1"/>
    <x v="0"/>
    <x v="1"/>
    <x v="1"/>
    <n v="1500"/>
  </r>
  <r>
    <x v="0"/>
    <x v="1"/>
    <x v="0"/>
    <x v="1"/>
    <x v="2"/>
    <n v="1650"/>
  </r>
  <r>
    <x v="0"/>
    <x v="1"/>
    <x v="0"/>
    <x v="1"/>
    <x v="3"/>
    <n v="1800"/>
  </r>
  <r>
    <x v="0"/>
    <x v="1"/>
    <x v="1"/>
    <x v="1"/>
    <x v="0"/>
    <n v="1950"/>
  </r>
  <r>
    <x v="0"/>
    <x v="1"/>
    <x v="1"/>
    <x v="1"/>
    <x v="1"/>
    <n v="2100"/>
  </r>
  <r>
    <x v="0"/>
    <x v="1"/>
    <x v="1"/>
    <x v="1"/>
    <x v="2"/>
    <n v="2250"/>
  </r>
  <r>
    <x v="0"/>
    <x v="1"/>
    <x v="1"/>
    <x v="1"/>
    <x v="3"/>
    <n v="2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49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outline="1" outlineData="1" compactData="0" multipleFieldFilters="0">
  <location ref="A3:I21" firstHeaderRow="1" firstDataRow="2" firstDataCol="4"/>
  <pivotFields count="6">
    <pivotField axis="axisRow" compact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3"/>
    <field x="0"/>
    <field x="1"/>
    <field x="2"/>
  </rowFields>
  <rowItems count="17">
    <i>
      <x/>
    </i>
    <i r="1">
      <x/>
    </i>
    <i r="2">
      <x/>
    </i>
    <i r="3">
      <x/>
    </i>
    <i r="3">
      <x v="1"/>
    </i>
    <i r="2">
      <x v="1"/>
    </i>
    <i r="3">
      <x/>
    </i>
    <i r="3">
      <x v="1"/>
    </i>
    <i>
      <x v="1"/>
    </i>
    <i r="1">
      <x/>
    </i>
    <i r="2">
      <x/>
    </i>
    <i r="3">
      <x/>
    </i>
    <i r="3">
      <x v="1"/>
    </i>
    <i r="2">
      <x v="1"/>
    </i>
    <i r="3">
      <x/>
    </i>
    <i r="3">
      <x v="1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 по полю Объем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1"/>
  <sheetViews>
    <sheetView tabSelected="1" topLeftCell="C1" workbookViewId="0">
      <selection activeCell="G30" sqref="G30"/>
    </sheetView>
  </sheetViews>
  <sheetFormatPr defaultRowHeight="15" x14ac:dyDescent="0.25"/>
  <cols>
    <col min="1" max="1" width="33" bestFit="1" customWidth="1"/>
    <col min="2" max="2" width="17" customWidth="1"/>
    <col min="3" max="3" width="18" customWidth="1"/>
    <col min="4" max="4" width="9.5703125" customWidth="1"/>
    <col min="5" max="8" width="33.28515625" customWidth="1"/>
    <col min="9" max="9" width="11.85546875" customWidth="1"/>
    <col min="10" max="10" width="22.7109375" bestFit="1" customWidth="1"/>
    <col min="11" max="11" width="25" bestFit="1" customWidth="1"/>
  </cols>
  <sheetData>
    <row r="3" spans="1:12" x14ac:dyDescent="0.25">
      <c r="A3" s="2" t="s">
        <v>12</v>
      </c>
      <c r="E3" s="2" t="s">
        <v>8</v>
      </c>
    </row>
    <row r="4" spans="1:12" x14ac:dyDescent="0.25">
      <c r="A4" s="2" t="s">
        <v>9</v>
      </c>
      <c r="B4" s="2" t="s">
        <v>0</v>
      </c>
      <c r="C4" s="2" t="s">
        <v>1</v>
      </c>
      <c r="D4" s="2" t="s">
        <v>5</v>
      </c>
      <c r="E4">
        <v>25</v>
      </c>
      <c r="F4">
        <v>26</v>
      </c>
      <c r="G4">
        <v>28</v>
      </c>
      <c r="H4">
        <v>29</v>
      </c>
      <c r="I4" t="s">
        <v>11</v>
      </c>
      <c r="J4" s="4" t="s">
        <v>13</v>
      </c>
      <c r="K4" s="4" t="s">
        <v>14</v>
      </c>
      <c r="L4" s="4" t="s">
        <v>15</v>
      </c>
    </row>
    <row r="5" spans="1:12" x14ac:dyDescent="0.25">
      <c r="A5">
        <v>27</v>
      </c>
      <c r="E5" s="3">
        <v>28000</v>
      </c>
      <c r="F5" s="3">
        <v>32000</v>
      </c>
      <c r="G5" s="3">
        <v>36000</v>
      </c>
      <c r="H5" s="3">
        <v>40000</v>
      </c>
      <c r="I5" s="3">
        <v>136000</v>
      </c>
      <c r="J5" s="6">
        <f>(E5+F5)/I5</f>
        <v>0.44117647058823528</v>
      </c>
      <c r="K5" s="5">
        <f t="array" ref="K5">IFERROR((SUM(IF($E$4:$H$4&lt;=LEFT($A5,2)*1,$E5:$H5))/I5),"Ошибка!")</f>
        <v>0.44117647058823528</v>
      </c>
      <c r="L5" t="b">
        <f>J5=K5</f>
        <v>1</v>
      </c>
    </row>
    <row r="6" spans="1:12" x14ac:dyDescent="0.25">
      <c r="A6">
        <v>27</v>
      </c>
      <c r="B6" t="s">
        <v>2</v>
      </c>
      <c r="E6" s="3">
        <v>28000</v>
      </c>
      <c r="F6" s="3">
        <v>32000</v>
      </c>
      <c r="G6" s="3">
        <v>36000</v>
      </c>
      <c r="H6" s="3">
        <v>40000</v>
      </c>
      <c r="I6" s="3">
        <v>136000</v>
      </c>
      <c r="J6" s="6">
        <f t="shared" ref="J6:J13" si="0">(E6+F6)/I6</f>
        <v>0.44117647058823528</v>
      </c>
      <c r="K6" s="5">
        <f t="array" ref="K6">IFERROR((SUM(IF($E$4:$H$4&lt;=LEFT($A6,2)*1,$E6:$H6))/I6),"Ошибка!")</f>
        <v>0.44117647058823528</v>
      </c>
      <c r="L6" t="b">
        <f t="shared" ref="L6:L21" si="1">J6=K6</f>
        <v>1</v>
      </c>
    </row>
    <row r="7" spans="1:12" x14ac:dyDescent="0.25">
      <c r="A7">
        <v>27</v>
      </c>
      <c r="B7" t="s">
        <v>2</v>
      </c>
      <c r="C7" t="s">
        <v>3</v>
      </c>
      <c r="E7" s="3">
        <v>6000</v>
      </c>
      <c r="F7" s="3">
        <v>8000</v>
      </c>
      <c r="G7" s="3">
        <v>10000</v>
      </c>
      <c r="H7" s="3">
        <v>12000</v>
      </c>
      <c r="I7" s="3">
        <v>36000</v>
      </c>
      <c r="J7" s="6">
        <f t="shared" si="0"/>
        <v>0.3888888888888889</v>
      </c>
      <c r="K7" s="5">
        <f t="array" ref="K7">IFERROR((SUM(IF($E$4:$H$4&lt;=LEFT($A7,2)*1,$E7:$H7))/I7),"Ошибка!")</f>
        <v>0.3888888888888889</v>
      </c>
      <c r="L7" t="b">
        <f t="shared" si="1"/>
        <v>1</v>
      </c>
    </row>
    <row r="8" spans="1:12" x14ac:dyDescent="0.25">
      <c r="A8">
        <v>27</v>
      </c>
      <c r="B8" t="s">
        <v>2</v>
      </c>
      <c r="C8" t="s">
        <v>3</v>
      </c>
      <c r="D8" t="s">
        <v>7</v>
      </c>
      <c r="E8" s="3">
        <v>5000</v>
      </c>
      <c r="F8" s="3">
        <v>6000</v>
      </c>
      <c r="G8" s="3">
        <v>7000</v>
      </c>
      <c r="H8" s="3">
        <v>8000</v>
      </c>
      <c r="I8" s="3">
        <v>26000</v>
      </c>
      <c r="J8" s="6">
        <f t="shared" si="0"/>
        <v>0.42307692307692307</v>
      </c>
      <c r="K8" s="5">
        <f t="array" ref="K8">IFERROR((SUM(IF($E$4:$H$4&lt;=LEFT($A8,2)*1,$E8:$H8))/I8),"Ошибка!")</f>
        <v>0.42307692307692307</v>
      </c>
      <c r="L8" t="b">
        <f t="shared" si="1"/>
        <v>1</v>
      </c>
    </row>
    <row r="9" spans="1:12" x14ac:dyDescent="0.25">
      <c r="A9">
        <v>27</v>
      </c>
      <c r="B9" t="s">
        <v>2</v>
      </c>
      <c r="C9" t="s">
        <v>3</v>
      </c>
      <c r="D9" t="s">
        <v>6</v>
      </c>
      <c r="E9" s="3">
        <v>1000</v>
      </c>
      <c r="F9" s="3">
        <v>2000</v>
      </c>
      <c r="G9" s="3">
        <v>3000</v>
      </c>
      <c r="H9" s="3">
        <v>4000</v>
      </c>
      <c r="I9" s="3">
        <v>10000</v>
      </c>
      <c r="J9" s="6">
        <f>(E9+F9)/I9</f>
        <v>0.3</v>
      </c>
      <c r="K9" s="5">
        <f t="array" ref="K9">IFERROR((SUM(IF($E$4:$H$4&lt;=LEFT($A9,2)*1,$E9:$H9))/I9),"Ошибка!")</f>
        <v>0.3</v>
      </c>
      <c r="L9" t="b">
        <f t="shared" si="1"/>
        <v>1</v>
      </c>
    </row>
    <row r="10" spans="1:12" x14ac:dyDescent="0.25">
      <c r="A10">
        <v>27</v>
      </c>
      <c r="B10" t="s">
        <v>2</v>
      </c>
      <c r="C10" t="s">
        <v>4</v>
      </c>
      <c r="E10" s="3">
        <v>22000</v>
      </c>
      <c r="F10" s="3">
        <v>24000</v>
      </c>
      <c r="G10" s="3">
        <v>26000</v>
      </c>
      <c r="H10" s="3">
        <v>28000</v>
      </c>
      <c r="I10" s="3">
        <v>100000</v>
      </c>
      <c r="J10" s="6">
        <f t="shared" si="0"/>
        <v>0.46</v>
      </c>
      <c r="K10" s="5">
        <f t="array" ref="K10">IFERROR((SUM(IF($E$4:$H$4&lt;=LEFT($A10,2)*1,$E10:$H10))/I10),"Ошибка!")</f>
        <v>0.46</v>
      </c>
      <c r="L10" t="b">
        <f t="shared" si="1"/>
        <v>1</v>
      </c>
    </row>
    <row r="11" spans="1:12" x14ac:dyDescent="0.25">
      <c r="A11">
        <v>27</v>
      </c>
      <c r="B11" t="s">
        <v>2</v>
      </c>
      <c r="C11" t="s">
        <v>4</v>
      </c>
      <c r="D11" t="s">
        <v>7</v>
      </c>
      <c r="E11" s="3">
        <v>13000</v>
      </c>
      <c r="F11" s="3">
        <v>14000</v>
      </c>
      <c r="G11" s="3">
        <v>15000</v>
      </c>
      <c r="H11" s="3">
        <v>16000</v>
      </c>
      <c r="I11" s="3">
        <v>58000</v>
      </c>
      <c r="J11" s="6">
        <f t="shared" si="0"/>
        <v>0.46551724137931033</v>
      </c>
      <c r="K11" s="5">
        <f t="array" ref="K11">IFERROR((SUM(IF($E$4:$H$4&lt;=LEFT($A11,2)*1,$E11:$H11))/I11),"Ошибка!")</f>
        <v>0.46551724137931033</v>
      </c>
      <c r="L11" t="b">
        <f t="shared" si="1"/>
        <v>1</v>
      </c>
    </row>
    <row r="12" spans="1:12" x14ac:dyDescent="0.25">
      <c r="A12">
        <v>27</v>
      </c>
      <c r="B12" t="s">
        <v>2</v>
      </c>
      <c r="C12" t="s">
        <v>4</v>
      </c>
      <c r="D12" t="s">
        <v>6</v>
      </c>
      <c r="E12" s="3">
        <v>9000</v>
      </c>
      <c r="F12" s="3">
        <v>10000</v>
      </c>
      <c r="G12" s="3">
        <v>11000</v>
      </c>
      <c r="H12" s="3">
        <v>12000</v>
      </c>
      <c r="I12" s="3">
        <v>42000</v>
      </c>
      <c r="J12" s="6">
        <f t="shared" si="0"/>
        <v>0.45238095238095238</v>
      </c>
      <c r="K12" s="5">
        <f t="array" ref="K12">IFERROR((SUM(IF($E$4:$H$4&lt;=LEFT($A12,2)*1,$E12:$H12))/I12),"Ошибка!")</f>
        <v>0.45238095238095238</v>
      </c>
      <c r="L12" t="b">
        <f t="shared" si="1"/>
        <v>1</v>
      </c>
    </row>
    <row r="13" spans="1:12" x14ac:dyDescent="0.25">
      <c r="A13">
        <v>28</v>
      </c>
      <c r="E13" s="3">
        <v>4200</v>
      </c>
      <c r="F13" s="3">
        <v>4800</v>
      </c>
      <c r="G13" s="3">
        <v>5400</v>
      </c>
      <c r="H13" s="3">
        <v>6000</v>
      </c>
      <c r="I13" s="3">
        <v>20400</v>
      </c>
      <c r="J13" s="7">
        <f>(E13+F13+G13)/I13</f>
        <v>0.70588235294117652</v>
      </c>
      <c r="K13" s="5">
        <f t="array" ref="K13">IFERROR((SUM(IF($E$4:$H$4&lt;=LEFT($A13,2)*1,$E13:$H13))/I13),"Ошибка!")</f>
        <v>0.70588235294117652</v>
      </c>
      <c r="L13" t="b">
        <f t="shared" si="1"/>
        <v>1</v>
      </c>
    </row>
    <row r="14" spans="1:12" x14ac:dyDescent="0.25">
      <c r="A14">
        <v>28</v>
      </c>
      <c r="B14" t="s">
        <v>2</v>
      </c>
      <c r="E14" s="3">
        <v>4200</v>
      </c>
      <c r="F14" s="3">
        <v>4800</v>
      </c>
      <c r="G14" s="3">
        <v>5400</v>
      </c>
      <c r="H14" s="3">
        <v>6000</v>
      </c>
      <c r="I14" s="3">
        <v>20400</v>
      </c>
      <c r="J14" s="7">
        <f>(E14+F14+G14)/I14</f>
        <v>0.70588235294117652</v>
      </c>
      <c r="K14" s="5">
        <f t="array" ref="K14">IFERROR((SUM(IF($E$4:$H$4&lt;=LEFT($A14,2)*1,$E14:$H14))/I14),"Ошибка!")</f>
        <v>0.70588235294117652</v>
      </c>
      <c r="L14" t="b">
        <f t="shared" si="1"/>
        <v>1</v>
      </c>
    </row>
    <row r="15" spans="1:12" x14ac:dyDescent="0.25">
      <c r="A15">
        <v>28</v>
      </c>
      <c r="B15" t="s">
        <v>2</v>
      </c>
      <c r="C15" t="s">
        <v>3</v>
      </c>
      <c r="E15" s="3">
        <v>900</v>
      </c>
      <c r="F15" s="3">
        <v>1200</v>
      </c>
      <c r="G15" s="3">
        <v>1500</v>
      </c>
      <c r="H15" s="3">
        <v>1800</v>
      </c>
      <c r="I15" s="3">
        <v>5400</v>
      </c>
      <c r="J15" s="7">
        <f>(E15+F15+G15)/I15</f>
        <v>0.66666666666666663</v>
      </c>
      <c r="K15" s="5">
        <f t="array" ref="K15">IFERROR((SUM(IF($E$4:$H$4&lt;=LEFT($A15,2)*1,$E15:$H15))/I15),"Ошибка!")</f>
        <v>0.66666666666666663</v>
      </c>
      <c r="L15" t="b">
        <f t="shared" si="1"/>
        <v>1</v>
      </c>
    </row>
    <row r="16" spans="1:12" x14ac:dyDescent="0.25">
      <c r="A16">
        <v>28</v>
      </c>
      <c r="B16" t="s">
        <v>2</v>
      </c>
      <c r="C16" t="s">
        <v>3</v>
      </c>
      <c r="D16" t="s">
        <v>7</v>
      </c>
      <c r="E16" s="3">
        <v>750</v>
      </c>
      <c r="F16" s="3">
        <v>900</v>
      </c>
      <c r="G16" s="3">
        <v>1050</v>
      </c>
      <c r="H16" s="3">
        <v>1200</v>
      </c>
      <c r="I16" s="3">
        <v>3900</v>
      </c>
      <c r="J16" s="7">
        <f t="shared" ref="J16:J20" si="2">(E16+F16+G16)/I16</f>
        <v>0.69230769230769229</v>
      </c>
      <c r="K16" s="5">
        <f t="array" ref="K16">IFERROR((SUM(IF($E$4:$H$4&lt;=LEFT($A16,2)*1,$E16:$H16))/I16),"Ошибка!")</f>
        <v>0.69230769230769229</v>
      </c>
      <c r="L16" t="b">
        <f t="shared" si="1"/>
        <v>1</v>
      </c>
    </row>
    <row r="17" spans="1:12" x14ac:dyDescent="0.25">
      <c r="A17">
        <v>28</v>
      </c>
      <c r="B17" t="s">
        <v>2</v>
      </c>
      <c r="C17" t="s">
        <v>3</v>
      </c>
      <c r="D17" t="s">
        <v>6</v>
      </c>
      <c r="E17" s="3">
        <v>150</v>
      </c>
      <c r="F17" s="3">
        <v>300</v>
      </c>
      <c r="G17" s="3">
        <v>450</v>
      </c>
      <c r="H17" s="3">
        <v>600</v>
      </c>
      <c r="I17" s="3">
        <v>1500</v>
      </c>
      <c r="J17" s="7">
        <f t="shared" si="2"/>
        <v>0.6</v>
      </c>
      <c r="K17" s="5">
        <f t="array" ref="K17">IFERROR((SUM(IF($E$4:$H$4&lt;=LEFT($A17,2)*1,$E17:$H17))/I17),"Ошибка!")</f>
        <v>0.6</v>
      </c>
      <c r="L17" t="b">
        <f t="shared" si="1"/>
        <v>1</v>
      </c>
    </row>
    <row r="18" spans="1:12" x14ac:dyDescent="0.25">
      <c r="A18">
        <v>28</v>
      </c>
      <c r="B18" t="s">
        <v>2</v>
      </c>
      <c r="C18" t="s">
        <v>4</v>
      </c>
      <c r="E18" s="3">
        <v>3300</v>
      </c>
      <c r="F18" s="3">
        <v>3600</v>
      </c>
      <c r="G18" s="3">
        <v>3900</v>
      </c>
      <c r="H18" s="3">
        <v>4200</v>
      </c>
      <c r="I18" s="3">
        <v>15000</v>
      </c>
      <c r="J18" s="7">
        <f t="shared" si="2"/>
        <v>0.72</v>
      </c>
      <c r="K18" s="5">
        <f t="array" ref="K18">IFERROR((SUM(IF($E$4:$H$4&lt;=LEFT($A18,2)*1,$E18:$H18))/I18),"Ошибка!")</f>
        <v>0.72</v>
      </c>
      <c r="L18" t="b">
        <f t="shared" si="1"/>
        <v>1</v>
      </c>
    </row>
    <row r="19" spans="1:12" x14ac:dyDescent="0.25">
      <c r="A19">
        <v>28</v>
      </c>
      <c r="B19" t="s">
        <v>2</v>
      </c>
      <c r="C19" t="s">
        <v>4</v>
      </c>
      <c r="D19" t="s">
        <v>7</v>
      </c>
      <c r="E19" s="3">
        <v>1950</v>
      </c>
      <c r="F19" s="3">
        <v>2100</v>
      </c>
      <c r="G19" s="3">
        <v>2250</v>
      </c>
      <c r="H19" s="3">
        <v>2400</v>
      </c>
      <c r="I19" s="3">
        <v>8700</v>
      </c>
      <c r="J19" s="7">
        <f t="shared" si="2"/>
        <v>0.72413793103448276</v>
      </c>
      <c r="K19" s="5">
        <f t="array" ref="K19">IFERROR((SUM(IF($E$4:$H$4&lt;=LEFT($A19,2)*1,$E19:$H19))/I19),"Ошибка!")</f>
        <v>0.72413793103448276</v>
      </c>
      <c r="L19" t="b">
        <f t="shared" si="1"/>
        <v>1</v>
      </c>
    </row>
    <row r="20" spans="1:12" x14ac:dyDescent="0.25">
      <c r="A20">
        <v>28</v>
      </c>
      <c r="B20" t="s">
        <v>2</v>
      </c>
      <c r="C20" t="s">
        <v>4</v>
      </c>
      <c r="D20" t="s">
        <v>6</v>
      </c>
      <c r="E20" s="3">
        <v>1350</v>
      </c>
      <c r="F20" s="3">
        <v>1500</v>
      </c>
      <c r="G20" s="3">
        <v>1650</v>
      </c>
      <c r="H20" s="3">
        <v>1800</v>
      </c>
      <c r="I20" s="3">
        <v>6300</v>
      </c>
      <c r="J20" s="7">
        <f t="shared" si="2"/>
        <v>0.7142857142857143</v>
      </c>
      <c r="K20" s="5">
        <f t="array" ref="K20">IFERROR((SUM(IF($E$4:$H$4&lt;=LEFT($A20,2)*1,$E20:$H20))/I20),"Ошибка!")</f>
        <v>0.7142857142857143</v>
      </c>
      <c r="L20" t="b">
        <f t="shared" si="1"/>
        <v>1</v>
      </c>
    </row>
    <row r="21" spans="1:12" x14ac:dyDescent="0.25">
      <c r="A21" t="s">
        <v>11</v>
      </c>
      <c r="E21" s="3">
        <v>32200</v>
      </c>
      <c r="F21" s="3">
        <v>36800</v>
      </c>
      <c r="G21" s="3">
        <v>41400</v>
      </c>
      <c r="H21" s="3">
        <v>46000</v>
      </c>
      <c r="I21" s="3">
        <v>156400</v>
      </c>
      <c r="K21" s="5" t="str">
        <f t="array" ref="K21">IFERROR((SUM(IF($E$4:$H$4&lt;=LEFT($A21,2)*1,$E21:$H21))/I21),"Ошибка!")</f>
        <v>Ошибка!</v>
      </c>
    </row>
  </sheetData>
  <conditionalFormatting sqref="K5:K21">
    <cfRule type="cellIs" dxfId="0" priority="1" operator="equal">
      <formula>"Ошибка!"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3" workbookViewId="0">
      <selection activeCell="F18" sqref="A18:F18"/>
    </sheetView>
  </sheetViews>
  <sheetFormatPr defaultRowHeight="15" x14ac:dyDescent="0.25"/>
  <cols>
    <col min="1" max="1" width="13" customWidth="1"/>
    <col min="2" max="2" width="15.85546875" customWidth="1"/>
    <col min="3" max="3" width="11.7109375" customWidth="1"/>
    <col min="4" max="4" width="28" bestFit="1" customWidth="1"/>
    <col min="5" max="5" width="30.85546875" bestFit="1" customWidth="1"/>
  </cols>
  <sheetData>
    <row r="1" spans="1:6" s="1" customFormat="1" ht="27.75" customHeight="1" x14ac:dyDescent="0.25">
      <c r="A1" s="1" t="s">
        <v>0</v>
      </c>
      <c r="B1" s="1" t="s">
        <v>1</v>
      </c>
      <c r="C1" s="1" t="s">
        <v>5</v>
      </c>
      <c r="D1" s="1" t="s">
        <v>9</v>
      </c>
      <c r="E1" s="1" t="s">
        <v>8</v>
      </c>
      <c r="F1" s="1" t="s">
        <v>10</v>
      </c>
    </row>
    <row r="2" spans="1:6" x14ac:dyDescent="0.25">
      <c r="A2" t="s">
        <v>2</v>
      </c>
      <c r="B2" t="s">
        <v>3</v>
      </c>
      <c r="C2" t="s">
        <v>6</v>
      </c>
      <c r="D2">
        <v>27</v>
      </c>
      <c r="E2">
        <v>25</v>
      </c>
      <c r="F2">
        <v>1000</v>
      </c>
    </row>
    <row r="3" spans="1:6" x14ac:dyDescent="0.25">
      <c r="A3" t="s">
        <v>2</v>
      </c>
      <c r="B3" t="s">
        <v>3</v>
      </c>
      <c r="C3" t="s">
        <v>6</v>
      </c>
      <c r="D3">
        <v>27</v>
      </c>
      <c r="E3">
        <v>26</v>
      </c>
      <c r="F3">
        <v>2000</v>
      </c>
    </row>
    <row r="4" spans="1:6" x14ac:dyDescent="0.25">
      <c r="A4" t="s">
        <v>2</v>
      </c>
      <c r="B4" t="s">
        <v>3</v>
      </c>
      <c r="C4" t="s">
        <v>6</v>
      </c>
      <c r="D4">
        <v>27</v>
      </c>
      <c r="E4">
        <v>28</v>
      </c>
      <c r="F4">
        <v>3000</v>
      </c>
    </row>
    <row r="5" spans="1:6" x14ac:dyDescent="0.25">
      <c r="A5" t="s">
        <v>2</v>
      </c>
      <c r="B5" t="s">
        <v>3</v>
      </c>
      <c r="C5" t="s">
        <v>6</v>
      </c>
      <c r="D5">
        <v>27</v>
      </c>
      <c r="E5">
        <v>29</v>
      </c>
      <c r="F5">
        <v>4000</v>
      </c>
    </row>
    <row r="6" spans="1:6" x14ac:dyDescent="0.25">
      <c r="A6" t="s">
        <v>2</v>
      </c>
      <c r="B6" t="s">
        <v>3</v>
      </c>
      <c r="C6" t="s">
        <v>7</v>
      </c>
      <c r="D6">
        <v>27</v>
      </c>
      <c r="E6">
        <v>25</v>
      </c>
      <c r="F6">
        <v>5000</v>
      </c>
    </row>
    <row r="7" spans="1:6" x14ac:dyDescent="0.25">
      <c r="A7" t="s">
        <v>2</v>
      </c>
      <c r="B7" t="s">
        <v>3</v>
      </c>
      <c r="C7" t="s">
        <v>7</v>
      </c>
      <c r="D7">
        <v>27</v>
      </c>
      <c r="E7">
        <v>26</v>
      </c>
      <c r="F7">
        <v>6000</v>
      </c>
    </row>
    <row r="8" spans="1:6" x14ac:dyDescent="0.25">
      <c r="A8" t="s">
        <v>2</v>
      </c>
      <c r="B8" t="s">
        <v>3</v>
      </c>
      <c r="C8" t="s">
        <v>7</v>
      </c>
      <c r="D8">
        <v>27</v>
      </c>
      <c r="E8">
        <v>28</v>
      </c>
      <c r="F8">
        <v>7000</v>
      </c>
    </row>
    <row r="9" spans="1:6" x14ac:dyDescent="0.25">
      <c r="A9" t="s">
        <v>2</v>
      </c>
      <c r="B9" t="s">
        <v>3</v>
      </c>
      <c r="C9" t="s">
        <v>7</v>
      </c>
      <c r="D9">
        <v>27</v>
      </c>
      <c r="E9">
        <v>29</v>
      </c>
      <c r="F9">
        <v>8000</v>
      </c>
    </row>
    <row r="10" spans="1:6" x14ac:dyDescent="0.25">
      <c r="A10" t="s">
        <v>2</v>
      </c>
      <c r="B10" t="s">
        <v>4</v>
      </c>
      <c r="C10" t="s">
        <v>6</v>
      </c>
      <c r="D10">
        <v>27</v>
      </c>
      <c r="E10">
        <v>25</v>
      </c>
      <c r="F10">
        <v>9000</v>
      </c>
    </row>
    <row r="11" spans="1:6" x14ac:dyDescent="0.25">
      <c r="A11" t="s">
        <v>2</v>
      </c>
      <c r="B11" t="s">
        <v>4</v>
      </c>
      <c r="C11" t="s">
        <v>6</v>
      </c>
      <c r="D11">
        <v>27</v>
      </c>
      <c r="E11">
        <v>26</v>
      </c>
      <c r="F11">
        <v>10000</v>
      </c>
    </row>
    <row r="12" spans="1:6" x14ac:dyDescent="0.25">
      <c r="A12" t="s">
        <v>2</v>
      </c>
      <c r="B12" t="s">
        <v>4</v>
      </c>
      <c r="C12" t="s">
        <v>6</v>
      </c>
      <c r="D12">
        <v>27</v>
      </c>
      <c r="E12">
        <v>28</v>
      </c>
      <c r="F12">
        <v>11000</v>
      </c>
    </row>
    <row r="13" spans="1:6" x14ac:dyDescent="0.25">
      <c r="A13" t="s">
        <v>2</v>
      </c>
      <c r="B13" t="s">
        <v>4</v>
      </c>
      <c r="C13" t="s">
        <v>6</v>
      </c>
      <c r="D13">
        <v>27</v>
      </c>
      <c r="E13">
        <v>29</v>
      </c>
      <c r="F13">
        <v>12000</v>
      </c>
    </row>
    <row r="14" spans="1:6" x14ac:dyDescent="0.25">
      <c r="A14" t="s">
        <v>2</v>
      </c>
      <c r="B14" t="s">
        <v>4</v>
      </c>
      <c r="C14" t="s">
        <v>7</v>
      </c>
      <c r="D14">
        <v>27</v>
      </c>
      <c r="E14">
        <v>25</v>
      </c>
      <c r="F14">
        <v>13000</v>
      </c>
    </row>
    <row r="15" spans="1:6" x14ac:dyDescent="0.25">
      <c r="A15" t="s">
        <v>2</v>
      </c>
      <c r="B15" t="s">
        <v>4</v>
      </c>
      <c r="C15" t="s">
        <v>7</v>
      </c>
      <c r="D15">
        <v>27</v>
      </c>
      <c r="E15">
        <v>26</v>
      </c>
      <c r="F15">
        <v>14000</v>
      </c>
    </row>
    <row r="16" spans="1:6" x14ac:dyDescent="0.25">
      <c r="A16" t="s">
        <v>2</v>
      </c>
      <c r="B16" t="s">
        <v>4</v>
      </c>
      <c r="C16" t="s">
        <v>7</v>
      </c>
      <c r="D16">
        <v>27</v>
      </c>
      <c r="E16">
        <v>28</v>
      </c>
      <c r="F16">
        <v>15000</v>
      </c>
    </row>
    <row r="17" spans="1:6" x14ac:dyDescent="0.25">
      <c r="A17" t="s">
        <v>2</v>
      </c>
      <c r="B17" t="s">
        <v>4</v>
      </c>
      <c r="C17" t="s">
        <v>7</v>
      </c>
      <c r="D17">
        <v>27</v>
      </c>
      <c r="E17">
        <v>29</v>
      </c>
      <c r="F17">
        <v>16000</v>
      </c>
    </row>
    <row r="18" spans="1:6" x14ac:dyDescent="0.25">
      <c r="A18" t="s">
        <v>2</v>
      </c>
      <c r="B18" t="s">
        <v>3</v>
      </c>
      <c r="C18" t="s">
        <v>6</v>
      </c>
      <c r="D18">
        <v>28</v>
      </c>
      <c r="E18">
        <v>25</v>
      </c>
      <c r="F18">
        <v>150</v>
      </c>
    </row>
    <row r="19" spans="1:6" x14ac:dyDescent="0.25">
      <c r="A19" t="s">
        <v>2</v>
      </c>
      <c r="B19" t="s">
        <v>3</v>
      </c>
      <c r="C19" t="s">
        <v>6</v>
      </c>
      <c r="D19">
        <v>28</v>
      </c>
      <c r="E19">
        <v>26</v>
      </c>
      <c r="F19">
        <v>300</v>
      </c>
    </row>
    <row r="20" spans="1:6" x14ac:dyDescent="0.25">
      <c r="A20" t="s">
        <v>2</v>
      </c>
      <c r="B20" t="s">
        <v>3</v>
      </c>
      <c r="C20" t="s">
        <v>6</v>
      </c>
      <c r="D20">
        <v>28</v>
      </c>
      <c r="E20">
        <v>28</v>
      </c>
      <c r="F20">
        <v>450</v>
      </c>
    </row>
    <row r="21" spans="1:6" x14ac:dyDescent="0.25">
      <c r="A21" t="s">
        <v>2</v>
      </c>
      <c r="B21" t="s">
        <v>3</v>
      </c>
      <c r="C21" t="s">
        <v>6</v>
      </c>
      <c r="D21">
        <v>28</v>
      </c>
      <c r="E21">
        <v>29</v>
      </c>
      <c r="F21">
        <v>600</v>
      </c>
    </row>
    <row r="22" spans="1:6" x14ac:dyDescent="0.25">
      <c r="A22" t="s">
        <v>2</v>
      </c>
      <c r="B22" t="s">
        <v>3</v>
      </c>
      <c r="C22" t="s">
        <v>7</v>
      </c>
      <c r="D22">
        <v>28</v>
      </c>
      <c r="E22">
        <v>25</v>
      </c>
      <c r="F22">
        <v>750</v>
      </c>
    </row>
    <row r="23" spans="1:6" x14ac:dyDescent="0.25">
      <c r="A23" t="s">
        <v>2</v>
      </c>
      <c r="B23" t="s">
        <v>3</v>
      </c>
      <c r="C23" t="s">
        <v>7</v>
      </c>
      <c r="D23">
        <v>28</v>
      </c>
      <c r="E23">
        <v>26</v>
      </c>
      <c r="F23">
        <v>900</v>
      </c>
    </row>
    <row r="24" spans="1:6" x14ac:dyDescent="0.25">
      <c r="A24" t="s">
        <v>2</v>
      </c>
      <c r="B24" t="s">
        <v>3</v>
      </c>
      <c r="C24" t="s">
        <v>7</v>
      </c>
      <c r="D24">
        <v>28</v>
      </c>
      <c r="E24">
        <v>28</v>
      </c>
      <c r="F24">
        <v>1050</v>
      </c>
    </row>
    <row r="25" spans="1:6" x14ac:dyDescent="0.25">
      <c r="A25" t="s">
        <v>2</v>
      </c>
      <c r="B25" t="s">
        <v>3</v>
      </c>
      <c r="C25" t="s">
        <v>7</v>
      </c>
      <c r="D25">
        <v>28</v>
      </c>
      <c r="E25">
        <v>29</v>
      </c>
      <c r="F25">
        <v>1200</v>
      </c>
    </row>
    <row r="26" spans="1:6" x14ac:dyDescent="0.25">
      <c r="A26" t="s">
        <v>2</v>
      </c>
      <c r="B26" t="s">
        <v>4</v>
      </c>
      <c r="C26" t="s">
        <v>6</v>
      </c>
      <c r="D26">
        <v>28</v>
      </c>
      <c r="E26">
        <v>25</v>
      </c>
      <c r="F26">
        <v>1350</v>
      </c>
    </row>
    <row r="27" spans="1:6" x14ac:dyDescent="0.25">
      <c r="A27" t="s">
        <v>2</v>
      </c>
      <c r="B27" t="s">
        <v>4</v>
      </c>
      <c r="C27" t="s">
        <v>6</v>
      </c>
      <c r="D27">
        <v>28</v>
      </c>
      <c r="E27">
        <v>26</v>
      </c>
      <c r="F27">
        <v>1500</v>
      </c>
    </row>
    <row r="28" spans="1:6" x14ac:dyDescent="0.25">
      <c r="A28" t="s">
        <v>2</v>
      </c>
      <c r="B28" t="s">
        <v>4</v>
      </c>
      <c r="C28" t="s">
        <v>6</v>
      </c>
      <c r="D28">
        <v>28</v>
      </c>
      <c r="E28">
        <v>28</v>
      </c>
      <c r="F28">
        <v>1650</v>
      </c>
    </row>
    <row r="29" spans="1:6" x14ac:dyDescent="0.25">
      <c r="A29" t="s">
        <v>2</v>
      </c>
      <c r="B29" t="s">
        <v>4</v>
      </c>
      <c r="C29" t="s">
        <v>6</v>
      </c>
      <c r="D29">
        <v>28</v>
      </c>
      <c r="E29">
        <v>29</v>
      </c>
      <c r="F29">
        <v>1800</v>
      </c>
    </row>
    <row r="30" spans="1:6" x14ac:dyDescent="0.25">
      <c r="A30" t="s">
        <v>2</v>
      </c>
      <c r="B30" t="s">
        <v>4</v>
      </c>
      <c r="C30" t="s">
        <v>7</v>
      </c>
      <c r="D30">
        <v>28</v>
      </c>
      <c r="E30">
        <v>25</v>
      </c>
      <c r="F30">
        <v>1950</v>
      </c>
    </row>
    <row r="31" spans="1:6" x14ac:dyDescent="0.25">
      <c r="A31" t="s">
        <v>2</v>
      </c>
      <c r="B31" t="s">
        <v>4</v>
      </c>
      <c r="C31" t="s">
        <v>7</v>
      </c>
      <c r="D31">
        <v>28</v>
      </c>
      <c r="E31">
        <v>26</v>
      </c>
      <c r="F31">
        <v>2100</v>
      </c>
    </row>
    <row r="32" spans="1:6" x14ac:dyDescent="0.25">
      <c r="A32" t="s">
        <v>2</v>
      </c>
      <c r="B32" t="s">
        <v>4</v>
      </c>
      <c r="C32" t="s">
        <v>7</v>
      </c>
      <c r="D32">
        <v>28</v>
      </c>
      <c r="E32">
        <v>28</v>
      </c>
      <c r="F32">
        <v>2250</v>
      </c>
    </row>
    <row r="33" spans="1:6" x14ac:dyDescent="0.25">
      <c r="A33" t="s">
        <v>2</v>
      </c>
      <c r="B33" t="s">
        <v>4</v>
      </c>
      <c r="C33" t="s">
        <v>7</v>
      </c>
      <c r="D33">
        <v>28</v>
      </c>
      <c r="E33">
        <v>29</v>
      </c>
      <c r="F33">
        <v>2400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Ponyatov Vladimir</dc:creator>
  <cp:lastModifiedBy>Ponyatov Vladimir</cp:lastModifiedBy>
  <dcterms:created xsi:type="dcterms:W3CDTF">2016-05-11T07:08:38Z</dcterms:created>
  <dcterms:modified xsi:type="dcterms:W3CDTF">2016-05-11T08:27:27Z</dcterms:modified>
</cp:coreProperties>
</file>