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15345" windowHeight="4605" tabRatio="843"/>
  </bookViews>
  <sheets>
    <sheet name="Статус поставки вар2" sheetId="62" r:id="rId1"/>
    <sheet name="ХСЗР" sheetId="42" r:id="rId2"/>
  </sheets>
  <externalReferences>
    <externalReference r:id="rId3"/>
  </externalReferences>
  <definedNames>
    <definedName name="_xlnm._FilterDatabase" localSheetId="1" hidden="1">ХСЗР!$D$1:$P$19</definedName>
    <definedName name="Валюта">[1]Списки!$R$2:$R$6</definedName>
    <definedName name="Города">#REF!</definedName>
    <definedName name="Группа_ХСЗР">[1]Списки!$J$2:$J$8</definedName>
    <definedName name="ОП">OFFSET([1]Списки!$E$1,MATCH([1]ХСЗР!$D1,[1]Списки!$E$1:$E$100,0)-1,1,COUNTIF([1]Списки!$E$1:$E$100,[1]ХСЗР!$D1),1)</definedName>
    <definedName name="Регион">[1]Списки!$C$2:$C$8</definedName>
    <definedName name="ХСЗР">OFFSET([1]Списки!$L$1,MATCH([1]ХСЗР!$G1,[1]Списки!$L$1:$L$501,0)-1,1,COUNTIF([1]Списки!$E$1:$L$501,[1]ХСЗР!$G1),1)</definedName>
  </definedNames>
  <calcPr calcId="124519"/>
</workbook>
</file>

<file path=xl/calcChain.xml><?xml version="1.0" encoding="utf-8"?>
<calcChain xmlns="http://schemas.openxmlformats.org/spreadsheetml/2006/main">
  <c r="A8" i="62" a="1"/>
  <c r="A8" s="1"/>
  <c r="A9" s="1" a="1"/>
  <c r="A9" s="1"/>
  <c r="A10" s="1" a="1"/>
  <c r="A10" s="1"/>
  <c r="A4"/>
  <c r="A11" l="1" a="1"/>
  <c r="A11" s="1"/>
  <c r="A12" s="1" a="1"/>
  <c r="A12" s="1"/>
  <c r="A13" l="1" a="1"/>
  <c r="A13" s="1"/>
  <c r="A14" s="1" a="1"/>
  <c r="A14" s="1"/>
  <c r="A15" l="1" a="1"/>
  <c r="A15" s="1"/>
  <c r="A16" s="1" a="1"/>
  <c r="A16" s="1"/>
  <c r="A17" l="1" a="1"/>
  <c r="A17" s="1"/>
  <c r="A18" s="1" a="1"/>
  <c r="A18" s="1"/>
  <c r="A19" s="1" a="1"/>
  <c r="A19" s="1"/>
  <c r="A20" s="1" a="1"/>
  <c r="A20" s="1"/>
  <c r="A21" l="1" a="1"/>
  <c r="A21" s="1"/>
  <c r="A22" l="1" a="1"/>
  <c r="A22" s="1"/>
  <c r="A23" s="1" a="1"/>
  <c r="A23" s="1"/>
  <c r="A24" s="1" a="1"/>
  <c r="A24" s="1"/>
  <c r="A25" l="1" a="1"/>
  <c r="A25" s="1"/>
  <c r="A26" l="1" a="1"/>
  <c r="A26" s="1"/>
  <c r="A27" s="1" a="1"/>
  <c r="A27" s="1"/>
  <c r="A28" l="1" a="1"/>
  <c r="A28" s="1"/>
  <c r="A29" s="1" a="1"/>
  <c r="A29" s="1"/>
  <c r="A31" s="1" a="1"/>
  <c r="A31" s="1"/>
  <c r="A32" l="1" a="1"/>
  <c r="A32" s="1"/>
  <c r="A33" l="1" a="1"/>
  <c r="A33" s="1"/>
  <c r="A34" s="1" a="1"/>
  <c r="A34" s="1"/>
  <c r="A35" l="1" a="1"/>
  <c r="A35" s="1"/>
  <c r="A36" s="1" a="1"/>
  <c r="A36" s="1"/>
  <c r="A37" l="1" a="1"/>
  <c r="A37" s="1"/>
  <c r="A38" s="1" a="1"/>
  <c r="A38" s="1"/>
  <c r="A39" s="1" a="1"/>
  <c r="A39" s="1"/>
  <c r="A42" l="1" a="1"/>
  <c r="A42" s="1"/>
  <c r="A43" l="1" a="1"/>
  <c r="A43" s="1"/>
  <c r="A44" s="1" a="1"/>
  <c r="A44" s="1"/>
  <c r="A45" l="1" a="1"/>
  <c r="A45" s="1"/>
  <c r="A46" l="1" a="1"/>
  <c r="A46" s="1"/>
  <c r="A47" s="1" a="1"/>
  <c r="A47" s="1"/>
  <c r="A48" s="1" a="1"/>
  <c r="A48" s="1"/>
  <c r="A49" s="1" a="1"/>
  <c r="A49" s="1"/>
  <c r="A50" s="1" a="1"/>
  <c r="A50" s="1"/>
  <c r="A51" s="1" a="1"/>
  <c r="A51" s="1"/>
  <c r="A52" s="1" a="1"/>
  <c r="A52" s="1"/>
</calcChain>
</file>

<file path=xl/sharedStrings.xml><?xml version="1.0" encoding="utf-8"?>
<sst xmlns="http://schemas.openxmlformats.org/spreadsheetml/2006/main" count="184" uniqueCount="51">
  <si>
    <t>Курск</t>
  </si>
  <si>
    <t>Интенсивность</t>
  </si>
  <si>
    <t>Компания</t>
  </si>
  <si>
    <t>Культура</t>
  </si>
  <si>
    <t>Группа</t>
  </si>
  <si>
    <t>Наименование</t>
  </si>
  <si>
    <t>Производитель</t>
  </si>
  <si>
    <t>Норма</t>
  </si>
  <si>
    <t>Дата нач</t>
  </si>
  <si>
    <t>Дата оконч</t>
  </si>
  <si>
    <t>месяц</t>
  </si>
  <si>
    <t>MED</t>
  </si>
  <si>
    <t>Соя</t>
  </si>
  <si>
    <t>Сингента</t>
  </si>
  <si>
    <t>Басф</t>
  </si>
  <si>
    <t>Тренд-90</t>
  </si>
  <si>
    <t>Дюпон</t>
  </si>
  <si>
    <t>Агритекно Фертилизантес</t>
  </si>
  <si>
    <t>Максим КС</t>
  </si>
  <si>
    <t>Ноктин А</t>
  </si>
  <si>
    <t>Синтесис Кимика</t>
  </si>
  <si>
    <t>Фюзилад Форте</t>
  </si>
  <si>
    <t>Реглон Супер</t>
  </si>
  <si>
    <t>Дуал Голд</t>
  </si>
  <si>
    <t>Байер</t>
  </si>
  <si>
    <t>АгроМастер</t>
  </si>
  <si>
    <t>Бороплюс</t>
  </si>
  <si>
    <t>Ризобактер Аргентина</t>
  </si>
  <si>
    <t>Аминофол Молибден</t>
  </si>
  <si>
    <t>Номер недели</t>
  </si>
  <si>
    <t>Адъюгрейн</t>
  </si>
  <si>
    <t>Биона</t>
  </si>
  <si>
    <t>Аминофол Плюс</t>
  </si>
  <si>
    <t>Технология АТ семена</t>
  </si>
  <si>
    <t>Фертигрейн Старт CoMo</t>
  </si>
  <si>
    <t>Зенкор Ультра</t>
  </si>
  <si>
    <t>план</t>
  </si>
  <si>
    <t>Кластер (РХ)</t>
  </si>
  <si>
    <t>Количество, кг/л</t>
  </si>
  <si>
    <t>П/Ф</t>
  </si>
  <si>
    <t>Дата поставки (по графику)</t>
  </si>
  <si>
    <t>ХСЗР</t>
  </si>
  <si>
    <t>Обработка семян</t>
  </si>
  <si>
    <t>Сезонные обработки</t>
  </si>
  <si>
    <t>Микроэлементы</t>
  </si>
  <si>
    <t>Десикация</t>
  </si>
  <si>
    <t>Подгруппа</t>
  </si>
  <si>
    <t>Статус поставки ресурсов</t>
  </si>
  <si>
    <t>столбец E</t>
  </si>
  <si>
    <t>лист ХСЗР</t>
  </si>
  <si>
    <t>столбец F</t>
  </si>
</sst>
</file>

<file path=xl/styles.xml><?xml version="1.0" encoding="utf-8"?>
<styleSheet xmlns="http://schemas.openxmlformats.org/spreadsheetml/2006/main">
  <numFmts count="2">
    <numFmt numFmtId="164" formatCode="[$-419]mmmm;@"/>
    <numFmt numFmtId="165" formatCode="dd/mm/yy;@"/>
  </numFmts>
  <fonts count="1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sz val="11"/>
      <color indexed="8"/>
      <name val="Calibri"/>
      <family val="2"/>
    </font>
    <font>
      <sz val="10"/>
      <color rgb="FFFFFF00"/>
      <name val="Arial"/>
      <family val="2"/>
      <charset val="204"/>
    </font>
    <font>
      <sz val="9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i/>
      <sz val="8"/>
      <color theme="1"/>
      <name val="Arial"/>
      <family val="2"/>
      <charset val="204"/>
    </font>
    <font>
      <i/>
      <sz val="7"/>
      <color theme="1"/>
      <name val="Arial"/>
      <family val="2"/>
      <charset val="204"/>
    </font>
    <font>
      <sz val="7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D7E4BD"/>
        <bgColor indexed="64"/>
      </patternFill>
    </fill>
    <fill>
      <patternFill patternType="solid">
        <fgColor rgb="FF93CDDD"/>
        <bgColor indexed="64"/>
      </patternFill>
    </fill>
    <fill>
      <patternFill patternType="solid">
        <fgColor rgb="FF23AA95"/>
        <bgColor indexed="64"/>
      </patternFill>
    </fill>
    <fill>
      <patternFill patternType="solid">
        <fgColor rgb="FF5E462A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25">
    <xf numFmtId="0" fontId="0" fillId="0" borderId="0" xfId="0"/>
    <xf numFmtId="0" fontId="2" fillId="0" borderId="0" xfId="0" applyFont="1" applyFill="1"/>
    <xf numFmtId="0" fontId="2" fillId="0" borderId="0" xfId="0" applyFont="1"/>
    <xf numFmtId="1" fontId="2" fillId="0" borderId="0" xfId="0" applyNumberFormat="1" applyFont="1"/>
    <xf numFmtId="0" fontId="3" fillId="2" borderId="0" xfId="0" applyFont="1" applyFill="1"/>
    <xf numFmtId="14" fontId="2" fillId="0" borderId="0" xfId="0" applyNumberFormat="1" applyFont="1"/>
    <xf numFmtId="164" fontId="2" fillId="0" borderId="0" xfId="0" applyNumberFormat="1" applyFont="1"/>
    <xf numFmtId="14" fontId="2" fillId="0" borderId="0" xfId="0" applyNumberFormat="1" applyFont="1" applyFill="1"/>
    <xf numFmtId="164" fontId="2" fillId="0" borderId="0" xfId="0" applyNumberFormat="1" applyFont="1" applyFill="1"/>
    <xf numFmtId="1" fontId="2" fillId="0" borderId="0" xfId="0" applyNumberFormat="1" applyFont="1" applyFill="1"/>
    <xf numFmtId="0" fontId="3" fillId="2" borderId="0" xfId="0" applyFont="1" applyFill="1" applyAlignment="1">
      <alignment wrapText="1"/>
    </xf>
    <xf numFmtId="165" fontId="2" fillId="0" borderId="0" xfId="0" applyNumberFormat="1" applyFont="1"/>
    <xf numFmtId="165" fontId="3" fillId="2" borderId="0" xfId="0" applyNumberFormat="1" applyFont="1" applyFill="1"/>
    <xf numFmtId="0" fontId="2" fillId="0" borderId="0" xfId="0" applyFont="1" applyAlignment="1">
      <alignment horizontal="center"/>
    </xf>
    <xf numFmtId="14" fontId="5" fillId="5" borderId="0" xfId="0" applyNumberFormat="1" applyFont="1" applyFill="1"/>
    <xf numFmtId="0" fontId="7" fillId="0" borderId="0" xfId="0" applyFont="1"/>
    <xf numFmtId="0" fontId="6" fillId="0" borderId="0" xfId="0" applyFont="1"/>
    <xf numFmtId="0" fontId="11" fillId="0" borderId="0" xfId="0" applyFont="1" applyAlignment="1">
      <alignment horizontal="right"/>
    </xf>
    <xf numFmtId="0" fontId="8" fillId="3" borderId="1" xfId="0" applyFont="1" applyFill="1" applyBorder="1"/>
    <xf numFmtId="0" fontId="9" fillId="0" borderId="3" xfId="0" applyFont="1" applyBorder="1"/>
    <xf numFmtId="0" fontId="12" fillId="0" borderId="0" xfId="0" applyFont="1" applyAlignment="1">
      <alignment horizontal="right"/>
    </xf>
    <xf numFmtId="0" fontId="10" fillId="6" borderId="2" xfId="0" applyFont="1" applyFill="1" applyBorder="1" applyAlignment="1">
      <alignment horizontal="right"/>
    </xf>
    <xf numFmtId="0" fontId="9" fillId="6" borderId="3" xfId="0" applyFont="1" applyFill="1" applyBorder="1" applyAlignment="1">
      <alignment horizontal="right"/>
    </xf>
    <xf numFmtId="0" fontId="3" fillId="4" borderId="5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10 2" xfId="2"/>
    <cellStyle name="Обычный 4" xfId="1"/>
  </cellStyles>
  <dxfs count="0"/>
  <tableStyles count="0" defaultTableStyle="TableStyleMedium2" defaultPivotStyle="PivotStyleLight16"/>
  <colors>
    <mruColors>
      <color rgb="FFFF33CC"/>
      <color rgb="FFFF00FF"/>
      <color rgb="FF5E462A"/>
      <color rgb="FFD7E4BD"/>
      <color rgb="FFE68E4C"/>
      <color rgb="FFE9B521"/>
      <color rgb="FF23AA95"/>
      <color rgb="FFBF873C"/>
      <color rgb="FF93CDDD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uamylch/Local%20Settings/Temporary%20Internet%20Files/Content.Outlook/NLDRO4XA/&#1047;&#1072;&#1082;&#1091;&#1087;&#1082;&#1080;_&#1061;&#1057;&#1047;&#1056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ХСЗР"/>
      <sheetName val="весна 2015"/>
      <sheetName val="Списки"/>
      <sheetName val="Лист1"/>
    </sheetNames>
    <sheetDataSet>
      <sheetData sheetId="0"/>
      <sheetData sheetId="1" refreshError="1"/>
      <sheetData sheetId="2">
        <row r="1">
          <cell r="E1" t="str">
            <v>Холдинг</v>
          </cell>
          <cell r="F1" t="str">
            <v>ОП</v>
          </cell>
          <cell r="H1" t="str">
            <v>Плательщик</v>
          </cell>
          <cell r="J1" t="str">
            <v>Группа_ХСЗР</v>
          </cell>
          <cell r="L1" t="str">
            <v>Группа_ХСЗР_общ</v>
          </cell>
        </row>
        <row r="2">
          <cell r="C2" t="str">
            <v>Курск</v>
          </cell>
          <cell r="E2" t="str">
            <v>Курск</v>
          </cell>
          <cell r="F2" t="str">
            <v>Бунино</v>
          </cell>
          <cell r="H2" t="str">
            <v>АгроСистема</v>
          </cell>
          <cell r="J2" t="str">
            <v>Гербициды</v>
          </cell>
          <cell r="L2" t="str">
            <v>Гербициды</v>
          </cell>
        </row>
        <row r="3">
          <cell r="C3" t="str">
            <v>Липецк +Орел</v>
          </cell>
          <cell r="E3" t="str">
            <v>Курск</v>
          </cell>
          <cell r="F3" t="str">
            <v>Камыши</v>
          </cell>
          <cell r="H3" t="str">
            <v>АгроСистема-Регионы</v>
          </cell>
          <cell r="J3" t="str">
            <v>Фунгициды</v>
          </cell>
          <cell r="L3" t="str">
            <v>Гербициды</v>
          </cell>
          <cell r="R3" t="str">
            <v>руб.</v>
          </cell>
        </row>
        <row r="4">
          <cell r="C4" t="str">
            <v>Пенза</v>
          </cell>
          <cell r="E4" t="str">
            <v>Курск</v>
          </cell>
          <cell r="F4" t="str">
            <v>Максимовка</v>
          </cell>
          <cell r="H4" t="str">
            <v>АгроТерра Холдингс</v>
          </cell>
          <cell r="J4" t="str">
            <v>Инсектициды</v>
          </cell>
          <cell r="L4" t="str">
            <v>Гербициды</v>
          </cell>
          <cell r="R4" t="str">
            <v>$</v>
          </cell>
        </row>
        <row r="5">
          <cell r="C5" t="str">
            <v>Скопин</v>
          </cell>
          <cell r="E5" t="str">
            <v>Курск</v>
          </cell>
          <cell r="F5" t="str">
            <v>Мантурово</v>
          </cell>
          <cell r="H5" t="str">
            <v>АгроТерра Элеваторы</v>
          </cell>
          <cell r="J5" t="str">
            <v>Удобрения</v>
          </cell>
          <cell r="L5" t="str">
            <v>Гербициды</v>
          </cell>
          <cell r="R5" t="str">
            <v>евро</v>
          </cell>
        </row>
        <row r="6">
          <cell r="C6" t="str">
            <v>Тамбов</v>
          </cell>
          <cell r="E6" t="str">
            <v>Курск</v>
          </cell>
          <cell r="F6" t="str">
            <v>Рыльск</v>
          </cell>
          <cell r="H6" t="str">
            <v>Исса АгроФинанс</v>
          </cell>
          <cell r="J6" t="str">
            <v>П/а вещества</v>
          </cell>
          <cell r="L6" t="str">
            <v>Гербициды</v>
          </cell>
        </row>
        <row r="7">
          <cell r="C7" t="str">
            <v>Тула</v>
          </cell>
          <cell r="E7" t="str">
            <v>Курск</v>
          </cell>
          <cell r="F7" t="str">
            <v>Сосновка</v>
          </cell>
          <cell r="H7" t="str">
            <v>Капитал АгроФинанс</v>
          </cell>
          <cell r="J7" t="str">
            <v>Другое</v>
          </cell>
          <cell r="L7" t="str">
            <v>Гербициды</v>
          </cell>
        </row>
        <row r="8">
          <cell r="E8" t="str">
            <v>Курск</v>
          </cell>
          <cell r="F8" t="str">
            <v>Сула</v>
          </cell>
          <cell r="H8" t="str">
            <v>ООО "АгроТерра Логистика"</v>
          </cell>
          <cell r="L8" t="str">
            <v>Гербициды</v>
          </cell>
        </row>
        <row r="9">
          <cell r="E9" t="str">
            <v>Пенза</v>
          </cell>
          <cell r="F9" t="str">
            <v>Земетчино</v>
          </cell>
          <cell r="H9" t="str">
            <v>ООО "АгроТерра"</v>
          </cell>
          <cell r="L9" t="str">
            <v>Гербициды</v>
          </cell>
        </row>
        <row r="10">
          <cell r="E10" t="str">
            <v>Пенза</v>
          </cell>
          <cell r="F10" t="str">
            <v>Исса</v>
          </cell>
          <cell r="H10" t="str">
            <v>ООО "Воронеж АгроСистема"</v>
          </cell>
          <cell r="L10" t="str">
            <v>Гербициды</v>
          </cell>
        </row>
        <row r="11">
          <cell r="E11" t="str">
            <v>Пенза</v>
          </cell>
          <cell r="F11" t="str">
            <v>Каменка</v>
          </cell>
          <cell r="H11" t="str">
            <v>ООО "Иссинский элеватор"</v>
          </cell>
          <cell r="L11" t="str">
            <v>Гербициды</v>
          </cell>
        </row>
        <row r="12">
          <cell r="E12" t="str">
            <v>Пенза</v>
          </cell>
          <cell r="F12" t="str">
            <v>Кондоль</v>
          </cell>
          <cell r="H12" t="str">
            <v>ООО "Курск АгроАктив"</v>
          </cell>
          <cell r="L12" t="str">
            <v>Гербициды</v>
          </cell>
        </row>
        <row r="13">
          <cell r="E13" t="str">
            <v>Рязань</v>
          </cell>
          <cell r="F13" t="str">
            <v>Липецк</v>
          </cell>
          <cell r="H13" t="str">
            <v>ООО "Курск АгроСистема"</v>
          </cell>
          <cell r="L13" t="str">
            <v>Гербициды</v>
          </cell>
        </row>
        <row r="14">
          <cell r="E14" t="str">
            <v>Рязань</v>
          </cell>
          <cell r="F14" t="str">
            <v>Скопин</v>
          </cell>
          <cell r="H14" t="str">
            <v>ООО "Курские зерновые технологии"</v>
          </cell>
          <cell r="L14" t="str">
            <v>Гербициды</v>
          </cell>
        </row>
        <row r="15">
          <cell r="E15" t="str">
            <v>Рязань</v>
          </cell>
          <cell r="F15" t="str">
            <v>Ухолово</v>
          </cell>
          <cell r="H15" t="str">
            <v>ООО "Моршанский элеватор"</v>
          </cell>
          <cell r="L15" t="str">
            <v>Гербициды</v>
          </cell>
        </row>
        <row r="16">
          <cell r="E16" t="str">
            <v>Тамбов</v>
          </cell>
          <cell r="F16" t="str">
            <v>Моршанск</v>
          </cell>
          <cell r="H16" t="str">
            <v>ООО "Пенза ЗерноСистема"</v>
          </cell>
          <cell r="L16" t="str">
            <v>Гербициды</v>
          </cell>
        </row>
        <row r="17">
          <cell r="E17" t="str">
            <v>Тамбов</v>
          </cell>
          <cell r="F17" t="str">
            <v>Пичаево</v>
          </cell>
          <cell r="H17" t="str">
            <v>ООО "Пенза Золотая Нива"</v>
          </cell>
          <cell r="L17" t="str">
            <v>Гербициды</v>
          </cell>
        </row>
        <row r="18">
          <cell r="E18" t="str">
            <v>Тамбов</v>
          </cell>
          <cell r="F18" t="str">
            <v>Токарёвка</v>
          </cell>
          <cell r="H18" t="str">
            <v>ООО "Пичаево Золотая Нива"</v>
          </cell>
          <cell r="L18" t="str">
            <v>Гербициды</v>
          </cell>
        </row>
        <row r="19">
          <cell r="E19" t="str">
            <v>Тамбов</v>
          </cell>
          <cell r="F19" t="str">
            <v>Шацк</v>
          </cell>
          <cell r="H19" t="str">
            <v>ООО "Рязань АгроСистема"</v>
          </cell>
          <cell r="L19" t="str">
            <v>Гербициды</v>
          </cell>
        </row>
        <row r="20">
          <cell r="E20" t="str">
            <v>Тула</v>
          </cell>
          <cell r="F20" t="str">
            <v>Богородицк</v>
          </cell>
          <cell r="H20" t="str">
            <v>ООО "Рязань ЗерноСистема"</v>
          </cell>
          <cell r="L20" t="str">
            <v>Гербициды</v>
          </cell>
        </row>
        <row r="21">
          <cell r="E21" t="str">
            <v>Тула</v>
          </cell>
          <cell r="F21" t="str">
            <v>Липецк</v>
          </cell>
          <cell r="H21" t="str">
            <v>ООО "Тамбов АгроСистема"</v>
          </cell>
          <cell r="L21" t="str">
            <v>Гербициды</v>
          </cell>
        </row>
        <row r="22">
          <cell r="E22" t="str">
            <v>Тула</v>
          </cell>
          <cell r="F22" t="str">
            <v>Натальино</v>
          </cell>
          <cell r="H22" t="str">
            <v>ООО "Тамбов ЗерноСистема"</v>
          </cell>
          <cell r="L22" t="str">
            <v>Гербициды</v>
          </cell>
        </row>
        <row r="23">
          <cell r="H23" t="str">
            <v>ООО "Тула Возрождение"</v>
          </cell>
          <cell r="L23" t="str">
            <v>Гербициды</v>
          </cell>
        </row>
        <row r="24">
          <cell r="H24" t="str">
            <v>ООО "Тула ЗерноСистема"</v>
          </cell>
          <cell r="L24" t="str">
            <v>Гербициды</v>
          </cell>
        </row>
        <row r="25">
          <cell r="H25" t="str">
            <v>ООО "Шацк Золотая Нива"</v>
          </cell>
          <cell r="L25" t="str">
            <v>Гербициды</v>
          </cell>
        </row>
        <row r="26">
          <cell r="H26" t="str">
            <v>Пенза АгроСистема</v>
          </cell>
          <cell r="L26" t="str">
            <v>Гербициды</v>
          </cell>
        </row>
        <row r="27">
          <cell r="H27" t="str">
            <v>Пенза АгроФинанс</v>
          </cell>
          <cell r="L27" t="str">
            <v>Гербициды</v>
          </cell>
        </row>
        <row r="28">
          <cell r="L28" t="str">
            <v>Гербициды</v>
          </cell>
        </row>
        <row r="29">
          <cell r="L29" t="str">
            <v>Гербициды</v>
          </cell>
        </row>
        <row r="30">
          <cell r="L30" t="str">
            <v>Гербициды</v>
          </cell>
        </row>
        <row r="31">
          <cell r="L31" t="str">
            <v>Гербициды</v>
          </cell>
        </row>
        <row r="32">
          <cell r="L32" t="str">
            <v>Гербициды</v>
          </cell>
        </row>
        <row r="33">
          <cell r="L33" t="str">
            <v>Гербициды</v>
          </cell>
        </row>
        <row r="34">
          <cell r="L34" t="str">
            <v>Гербициды</v>
          </cell>
        </row>
        <row r="35">
          <cell r="L35" t="str">
            <v>Гербициды</v>
          </cell>
        </row>
        <row r="36">
          <cell r="L36" t="str">
            <v>Гербициды</v>
          </cell>
        </row>
        <row r="37">
          <cell r="L37" t="str">
            <v>Гербициды</v>
          </cell>
        </row>
        <row r="38">
          <cell r="L38" t="str">
            <v>Гербициды</v>
          </cell>
        </row>
        <row r="39">
          <cell r="L39" t="str">
            <v>Гербициды</v>
          </cell>
        </row>
        <row r="40">
          <cell r="L40" t="str">
            <v>Гербициды</v>
          </cell>
        </row>
        <row r="41">
          <cell r="L41" t="str">
            <v>Гербициды</v>
          </cell>
        </row>
        <row r="42">
          <cell r="L42" t="str">
            <v>Гербициды</v>
          </cell>
        </row>
        <row r="43">
          <cell r="L43" t="str">
            <v>Гербициды</v>
          </cell>
        </row>
        <row r="44">
          <cell r="L44" t="str">
            <v>Гербициды</v>
          </cell>
        </row>
        <row r="45">
          <cell r="L45" t="str">
            <v>Гербициды</v>
          </cell>
        </row>
        <row r="46">
          <cell r="L46" t="str">
            <v>Гербициды</v>
          </cell>
        </row>
        <row r="47">
          <cell r="L47" t="str">
            <v>Гербициды</v>
          </cell>
        </row>
        <row r="48">
          <cell r="L48" t="str">
            <v>Гербициды</v>
          </cell>
        </row>
        <row r="49">
          <cell r="L49" t="str">
            <v>Гербициды</v>
          </cell>
        </row>
        <row r="50">
          <cell r="L50" t="str">
            <v>Гербициды</v>
          </cell>
        </row>
        <row r="51">
          <cell r="L51" t="str">
            <v>Гербициды</v>
          </cell>
        </row>
        <row r="52">
          <cell r="L52" t="str">
            <v>Гербициды</v>
          </cell>
        </row>
        <row r="53">
          <cell r="L53" t="str">
            <v>Гербициды</v>
          </cell>
        </row>
        <row r="54">
          <cell r="L54" t="str">
            <v>Гербициды</v>
          </cell>
        </row>
        <row r="55">
          <cell r="L55" t="str">
            <v>Гербициды</v>
          </cell>
        </row>
        <row r="56">
          <cell r="L56" t="str">
            <v>Гербициды</v>
          </cell>
        </row>
        <row r="57">
          <cell r="L57" t="str">
            <v>Гербициды</v>
          </cell>
        </row>
        <row r="58">
          <cell r="L58" t="str">
            <v>Гербициды</v>
          </cell>
        </row>
        <row r="59">
          <cell r="L59" t="str">
            <v>Гербициды</v>
          </cell>
        </row>
        <row r="60">
          <cell r="L60" t="str">
            <v>Гербициды</v>
          </cell>
        </row>
        <row r="61">
          <cell r="L61" t="str">
            <v>Гербициды</v>
          </cell>
        </row>
        <row r="62">
          <cell r="L62" t="str">
            <v>Гербициды</v>
          </cell>
        </row>
        <row r="63">
          <cell r="L63" t="str">
            <v>Гербициды</v>
          </cell>
        </row>
        <row r="64">
          <cell r="L64" t="str">
            <v>Гербициды</v>
          </cell>
        </row>
        <row r="65">
          <cell r="L65" t="str">
            <v>Гербициды</v>
          </cell>
        </row>
        <row r="66">
          <cell r="L66" t="str">
            <v>Гербициды</v>
          </cell>
        </row>
        <row r="67">
          <cell r="L67" t="str">
            <v>Гербициды</v>
          </cell>
        </row>
        <row r="68">
          <cell r="L68" t="str">
            <v>Гербициды</v>
          </cell>
        </row>
        <row r="69">
          <cell r="L69" t="str">
            <v>Гербициды</v>
          </cell>
        </row>
        <row r="70">
          <cell r="L70" t="str">
            <v>Гербициды</v>
          </cell>
        </row>
        <row r="71">
          <cell r="L71" t="str">
            <v>Гербициды</v>
          </cell>
        </row>
        <row r="72">
          <cell r="L72" t="str">
            <v>Гербициды</v>
          </cell>
        </row>
        <row r="73">
          <cell r="L73" t="str">
            <v>Гербициды</v>
          </cell>
        </row>
        <row r="74">
          <cell r="L74" t="str">
            <v>Гербициды</v>
          </cell>
        </row>
        <row r="75">
          <cell r="L75" t="str">
            <v>Гербициды</v>
          </cell>
        </row>
        <row r="76">
          <cell r="L76" t="str">
            <v>Гербициды</v>
          </cell>
        </row>
        <row r="77">
          <cell r="L77" t="str">
            <v>Гербициды</v>
          </cell>
        </row>
        <row r="78">
          <cell r="L78" t="str">
            <v>Гербициды</v>
          </cell>
        </row>
        <row r="79">
          <cell r="L79" t="str">
            <v>Гербициды</v>
          </cell>
        </row>
        <row r="80">
          <cell r="L80" t="str">
            <v>Гербициды</v>
          </cell>
        </row>
        <row r="81">
          <cell r="L81" t="str">
            <v>Гербициды</v>
          </cell>
        </row>
        <row r="82">
          <cell r="L82" t="str">
            <v>Гербициды</v>
          </cell>
        </row>
        <row r="83">
          <cell r="L83" t="str">
            <v>Гербициды</v>
          </cell>
        </row>
        <row r="84">
          <cell r="L84" t="str">
            <v>Гербициды</v>
          </cell>
        </row>
        <row r="85">
          <cell r="L85" t="str">
            <v>Гербициды</v>
          </cell>
        </row>
        <row r="86">
          <cell r="L86" t="str">
            <v>Гербициды</v>
          </cell>
        </row>
        <row r="87">
          <cell r="L87" t="str">
            <v>Гербициды</v>
          </cell>
        </row>
        <row r="88">
          <cell r="L88" t="str">
            <v>Гербициды</v>
          </cell>
        </row>
        <row r="89">
          <cell r="L89" t="str">
            <v>Гербициды</v>
          </cell>
        </row>
        <row r="90">
          <cell r="L90" t="str">
            <v>Гербициды</v>
          </cell>
        </row>
        <row r="91">
          <cell r="L91" t="str">
            <v>Гербициды</v>
          </cell>
        </row>
        <row r="92">
          <cell r="L92" t="str">
            <v>Гербициды</v>
          </cell>
        </row>
        <row r="93">
          <cell r="L93" t="str">
            <v>Гербициды</v>
          </cell>
        </row>
        <row r="94">
          <cell r="L94" t="str">
            <v>Гербициды</v>
          </cell>
        </row>
        <row r="95">
          <cell r="L95" t="str">
            <v>Гербициды</v>
          </cell>
        </row>
        <row r="96">
          <cell r="L96" t="str">
            <v>Гербициды</v>
          </cell>
        </row>
        <row r="97">
          <cell r="L97" t="str">
            <v>Гербициды</v>
          </cell>
        </row>
        <row r="98">
          <cell r="L98" t="str">
            <v>Гербициды</v>
          </cell>
        </row>
        <row r="99">
          <cell r="L99" t="str">
            <v>Гербициды</v>
          </cell>
        </row>
        <row r="100">
          <cell r="L100" t="str">
            <v>Гербициды</v>
          </cell>
        </row>
        <row r="101">
          <cell r="L101" t="str">
            <v>Гербициды</v>
          </cell>
        </row>
        <row r="102">
          <cell r="L102" t="str">
            <v>Гербициды</v>
          </cell>
        </row>
        <row r="103">
          <cell r="L103" t="str">
            <v>Другое</v>
          </cell>
        </row>
        <row r="104">
          <cell r="L104" t="str">
            <v>Другое</v>
          </cell>
        </row>
        <row r="105">
          <cell r="L105" t="str">
            <v>Другое</v>
          </cell>
        </row>
        <row r="106">
          <cell r="L106" t="str">
            <v>Другое</v>
          </cell>
        </row>
        <row r="107">
          <cell r="L107" t="str">
            <v>Другое</v>
          </cell>
        </row>
        <row r="108">
          <cell r="L108" t="str">
            <v>Другое</v>
          </cell>
        </row>
        <row r="109">
          <cell r="L109" t="str">
            <v>Другое</v>
          </cell>
        </row>
        <row r="110">
          <cell r="L110" t="str">
            <v>Другое</v>
          </cell>
        </row>
        <row r="111">
          <cell r="L111" t="str">
            <v>Другое</v>
          </cell>
        </row>
        <row r="112">
          <cell r="L112" t="str">
            <v>Другое</v>
          </cell>
        </row>
        <row r="113">
          <cell r="L113" t="str">
            <v>Другое</v>
          </cell>
        </row>
        <row r="114">
          <cell r="L114" t="str">
            <v>Другое</v>
          </cell>
        </row>
        <row r="115">
          <cell r="L115" t="str">
            <v>Другое</v>
          </cell>
        </row>
        <row r="116">
          <cell r="L116" t="str">
            <v>Инсектициды</v>
          </cell>
        </row>
        <row r="117">
          <cell r="L117" t="str">
            <v>Инсектициды</v>
          </cell>
        </row>
        <row r="118">
          <cell r="L118" t="str">
            <v>Инсектициды</v>
          </cell>
        </row>
        <row r="119">
          <cell r="L119" t="str">
            <v>Инсектициды</v>
          </cell>
        </row>
        <row r="120">
          <cell r="L120" t="str">
            <v>Инсектициды</v>
          </cell>
        </row>
        <row r="121">
          <cell r="L121" t="str">
            <v>Инсектициды</v>
          </cell>
        </row>
        <row r="122">
          <cell r="L122" t="str">
            <v>Инсектициды</v>
          </cell>
        </row>
        <row r="123">
          <cell r="L123" t="str">
            <v>Инсектициды</v>
          </cell>
        </row>
        <row r="124">
          <cell r="L124" t="str">
            <v>Инсектициды</v>
          </cell>
        </row>
        <row r="125">
          <cell r="L125" t="str">
            <v>Инсектициды</v>
          </cell>
        </row>
        <row r="126">
          <cell r="L126" t="str">
            <v>Инсектициды</v>
          </cell>
        </row>
        <row r="127">
          <cell r="L127" t="str">
            <v>Инсектициды</v>
          </cell>
        </row>
        <row r="128">
          <cell r="L128" t="str">
            <v>Инсектициды</v>
          </cell>
        </row>
        <row r="129">
          <cell r="L129" t="str">
            <v>Инсектициды</v>
          </cell>
        </row>
        <row r="130">
          <cell r="L130" t="str">
            <v>Инсектициды</v>
          </cell>
        </row>
        <row r="131">
          <cell r="L131" t="str">
            <v>Инсектициды</v>
          </cell>
        </row>
        <row r="132">
          <cell r="L132" t="str">
            <v>Инсектициды</v>
          </cell>
        </row>
        <row r="133">
          <cell r="L133" t="str">
            <v>Инсектициды</v>
          </cell>
        </row>
        <row r="134">
          <cell r="L134" t="str">
            <v>Инсектициды</v>
          </cell>
        </row>
        <row r="135">
          <cell r="L135" t="str">
            <v>Инсектициды</v>
          </cell>
        </row>
        <row r="136">
          <cell r="L136" t="str">
            <v>Инсектициды</v>
          </cell>
        </row>
        <row r="137">
          <cell r="L137" t="str">
            <v>Инсектициды</v>
          </cell>
        </row>
        <row r="138">
          <cell r="L138" t="str">
            <v>Инсектициды</v>
          </cell>
        </row>
        <row r="139">
          <cell r="L139" t="str">
            <v>Инсектициды</v>
          </cell>
        </row>
        <row r="140">
          <cell r="L140" t="str">
            <v>П/а вещества</v>
          </cell>
        </row>
        <row r="141">
          <cell r="L141" t="str">
            <v>П/а вещества</v>
          </cell>
        </row>
        <row r="142">
          <cell r="L142" t="str">
            <v>П/а вещества</v>
          </cell>
        </row>
        <row r="143">
          <cell r="L143" t="str">
            <v>П/а вещества</v>
          </cell>
        </row>
        <row r="144">
          <cell r="L144" t="str">
            <v>П/а вещества</v>
          </cell>
        </row>
        <row r="145">
          <cell r="L145" t="str">
            <v>П/а вещества</v>
          </cell>
        </row>
        <row r="146">
          <cell r="L146" t="str">
            <v>П/а вещества</v>
          </cell>
        </row>
        <row r="147">
          <cell r="L147" t="str">
            <v>Удобрения</v>
          </cell>
        </row>
        <row r="148">
          <cell r="L148" t="str">
            <v>Удобрения</v>
          </cell>
        </row>
        <row r="149">
          <cell r="L149" t="str">
            <v>Удобрения</v>
          </cell>
        </row>
        <row r="150">
          <cell r="L150" t="str">
            <v>Удобрения</v>
          </cell>
        </row>
        <row r="151">
          <cell r="L151" t="str">
            <v>Удобрения</v>
          </cell>
        </row>
        <row r="152">
          <cell r="L152" t="str">
            <v>Удобрения</v>
          </cell>
        </row>
        <row r="153">
          <cell r="L153" t="str">
            <v>Удобрения</v>
          </cell>
        </row>
        <row r="154">
          <cell r="L154" t="str">
            <v>Удобрения</v>
          </cell>
        </row>
        <row r="155">
          <cell r="L155" t="str">
            <v>Удобрения</v>
          </cell>
        </row>
        <row r="156">
          <cell r="L156" t="str">
            <v>Удобрения</v>
          </cell>
        </row>
        <row r="157">
          <cell r="L157" t="str">
            <v>Удобрения</v>
          </cell>
        </row>
        <row r="158">
          <cell r="L158" t="str">
            <v>Удобрения</v>
          </cell>
        </row>
        <row r="159">
          <cell r="L159" t="str">
            <v>Удобрения</v>
          </cell>
        </row>
        <row r="160">
          <cell r="L160" t="str">
            <v>Удобрения</v>
          </cell>
        </row>
        <row r="161">
          <cell r="L161" t="str">
            <v>Удобрения</v>
          </cell>
        </row>
        <row r="162">
          <cell r="L162" t="str">
            <v>Удобрения</v>
          </cell>
        </row>
        <row r="163">
          <cell r="L163" t="str">
            <v>Удобрения</v>
          </cell>
        </row>
        <row r="164">
          <cell r="L164" t="str">
            <v>Удобрения</v>
          </cell>
        </row>
        <row r="165">
          <cell r="L165" t="str">
            <v>Удобрения</v>
          </cell>
        </row>
        <row r="166">
          <cell r="L166" t="str">
            <v>Удобрения</v>
          </cell>
        </row>
        <row r="167">
          <cell r="L167" t="str">
            <v>Удобрения</v>
          </cell>
        </row>
        <row r="168">
          <cell r="L168" t="str">
            <v>Удобрения</v>
          </cell>
        </row>
        <row r="169">
          <cell r="L169" t="str">
            <v>Удобрения</v>
          </cell>
        </row>
        <row r="170">
          <cell r="L170" t="str">
            <v>Удобрения</v>
          </cell>
        </row>
        <row r="171">
          <cell r="L171" t="str">
            <v>Удобрения</v>
          </cell>
        </row>
        <row r="172">
          <cell r="L172" t="str">
            <v>Удобрения</v>
          </cell>
        </row>
        <row r="173">
          <cell r="L173" t="str">
            <v>Удобрения</v>
          </cell>
        </row>
        <row r="174">
          <cell r="L174" t="str">
            <v>Удобрения</v>
          </cell>
        </row>
        <row r="175">
          <cell r="L175" t="str">
            <v>Удобрения</v>
          </cell>
        </row>
        <row r="176">
          <cell r="L176" t="str">
            <v>Удобрения</v>
          </cell>
        </row>
        <row r="177">
          <cell r="L177" t="str">
            <v>Удобрения</v>
          </cell>
        </row>
        <row r="178">
          <cell r="L178" t="str">
            <v>Удобрения</v>
          </cell>
        </row>
        <row r="179">
          <cell r="L179" t="str">
            <v>Удобрения</v>
          </cell>
        </row>
        <row r="180">
          <cell r="L180" t="str">
            <v>Удобрения</v>
          </cell>
        </row>
        <row r="181">
          <cell r="L181" t="str">
            <v>Удобрения</v>
          </cell>
        </row>
        <row r="182">
          <cell r="L182" t="str">
            <v>Удобрения</v>
          </cell>
        </row>
        <row r="183">
          <cell r="L183" t="str">
            <v>Удобрения</v>
          </cell>
        </row>
        <row r="184">
          <cell r="L184" t="str">
            <v>Удобрения</v>
          </cell>
        </row>
        <row r="185">
          <cell r="L185" t="str">
            <v>Удобрения</v>
          </cell>
        </row>
        <row r="186">
          <cell r="L186" t="str">
            <v>Удобрения</v>
          </cell>
        </row>
        <row r="187">
          <cell r="L187" t="str">
            <v>Удобрения</v>
          </cell>
        </row>
        <row r="188">
          <cell r="L188" t="str">
            <v>Удобрения</v>
          </cell>
        </row>
        <row r="189">
          <cell r="L189" t="str">
            <v>Удобрения</v>
          </cell>
        </row>
        <row r="190">
          <cell r="L190" t="str">
            <v>Удобрения</v>
          </cell>
        </row>
        <row r="191">
          <cell r="L191" t="str">
            <v>Удобрения</v>
          </cell>
        </row>
        <row r="192">
          <cell r="L192" t="str">
            <v>Удобрения</v>
          </cell>
        </row>
        <row r="193">
          <cell r="L193" t="str">
            <v>Удобрения</v>
          </cell>
        </row>
        <row r="194">
          <cell r="L194" t="str">
            <v>Удобрения</v>
          </cell>
        </row>
        <row r="195">
          <cell r="L195" t="str">
            <v>Удобрения</v>
          </cell>
        </row>
        <row r="196">
          <cell r="L196" t="str">
            <v>Удобрения</v>
          </cell>
        </row>
        <row r="197">
          <cell r="L197" t="str">
            <v>Удобрения</v>
          </cell>
        </row>
        <row r="198">
          <cell r="L198" t="str">
            <v>Удобрения</v>
          </cell>
        </row>
        <row r="199">
          <cell r="L199" t="str">
            <v>Удобрения</v>
          </cell>
        </row>
        <row r="200">
          <cell r="L200" t="str">
            <v>Фунгициды</v>
          </cell>
        </row>
        <row r="201">
          <cell r="L201" t="str">
            <v>Фунгициды</v>
          </cell>
        </row>
        <row r="202">
          <cell r="L202" t="str">
            <v>Фунгициды</v>
          </cell>
        </row>
        <row r="203">
          <cell r="L203" t="str">
            <v>Фунгициды</v>
          </cell>
        </row>
        <row r="204">
          <cell r="L204" t="str">
            <v>Фунгициды</v>
          </cell>
        </row>
        <row r="205">
          <cell r="L205" t="str">
            <v>Фунгициды</v>
          </cell>
        </row>
        <row r="206">
          <cell r="L206" t="str">
            <v>Фунгициды</v>
          </cell>
        </row>
        <row r="207">
          <cell r="L207" t="str">
            <v>Фунгициды</v>
          </cell>
        </row>
        <row r="208">
          <cell r="L208" t="str">
            <v>Фунгициды</v>
          </cell>
        </row>
        <row r="209">
          <cell r="L209" t="str">
            <v>Фунгициды</v>
          </cell>
        </row>
        <row r="210">
          <cell r="L210" t="str">
            <v>Фунгициды</v>
          </cell>
        </row>
        <row r="211">
          <cell r="L211" t="str">
            <v>Фунгициды</v>
          </cell>
        </row>
        <row r="212">
          <cell r="L212" t="str">
            <v>Фунгициды</v>
          </cell>
        </row>
        <row r="213">
          <cell r="L213" t="str">
            <v>Фунгициды</v>
          </cell>
        </row>
        <row r="214">
          <cell r="L214" t="str">
            <v>Фунгициды</v>
          </cell>
        </row>
        <row r="215">
          <cell r="L215" t="str">
            <v>Фунгициды</v>
          </cell>
        </row>
        <row r="216">
          <cell r="L216" t="str">
            <v>Фунгициды</v>
          </cell>
        </row>
        <row r="217">
          <cell r="L217" t="str">
            <v>Фунгициды</v>
          </cell>
        </row>
        <row r="218">
          <cell r="L218" t="str">
            <v>Фунгициды</v>
          </cell>
        </row>
        <row r="219">
          <cell r="L219" t="str">
            <v>Фунгициды</v>
          </cell>
        </row>
        <row r="220">
          <cell r="L220" t="str">
            <v>Фунгициды</v>
          </cell>
        </row>
        <row r="221">
          <cell r="L221" t="str">
            <v>Фунгициды</v>
          </cell>
        </row>
        <row r="222">
          <cell r="L222" t="str">
            <v>Фунгициды</v>
          </cell>
        </row>
        <row r="223">
          <cell r="L223" t="str">
            <v>Фунгициды</v>
          </cell>
        </row>
        <row r="224">
          <cell r="L224" t="str">
            <v>Фунгициды</v>
          </cell>
        </row>
        <row r="225">
          <cell r="L225" t="str">
            <v>Фунгициды</v>
          </cell>
        </row>
        <row r="226">
          <cell r="L226" t="str">
            <v>Фунгициды</v>
          </cell>
        </row>
        <row r="227">
          <cell r="L227" t="str">
            <v>Фунгициды</v>
          </cell>
        </row>
        <row r="228">
          <cell r="L228" t="str">
            <v>Фунгициды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C52"/>
  <sheetViews>
    <sheetView tabSelected="1" workbookViewId="0">
      <selection activeCell="A6" sqref="A6:A7"/>
    </sheetView>
  </sheetViews>
  <sheetFormatPr defaultRowHeight="11.25" outlineLevelRow="1"/>
  <cols>
    <col min="1" max="1" width="30.85546875" style="2" customWidth="1"/>
    <col min="2" max="16384" width="9.140625" style="2"/>
  </cols>
  <sheetData>
    <row r="2" spans="1:3" ht="15.75">
      <c r="A2" s="15" t="s">
        <v>47</v>
      </c>
    </row>
    <row r="4" spans="1:3" hidden="1">
      <c r="A4" s="5">
        <f ca="1">TODAY()</f>
        <v>42509</v>
      </c>
    </row>
    <row r="5" spans="1:3" ht="13.5" thickBot="1">
      <c r="A5" s="14">
        <v>42599</v>
      </c>
    </row>
    <row r="6" spans="1:3" ht="26.25" customHeight="1">
      <c r="A6" s="23" t="s">
        <v>5</v>
      </c>
    </row>
    <row r="7" spans="1:3" s="13" customFormat="1" ht="35.25" customHeight="1" thickBot="1">
      <c r="A7" s="24"/>
    </row>
    <row r="8" spans="1:3" s="16" customFormat="1" ht="12.75" thickBot="1">
      <c r="A8" s="18" t="str">
        <f t="array" ref="A8">IF(IFERROR(INDEX(ХСЗР!$F$2:$F$967,MATCH(,COUNTIF(A5:A$6,IF(ХСЗР!$F$2:$F$967,A$6)),)),"")=0,"",IFERROR(INDEX(ХСЗР!$D$2:$D$967,MATCH(,COUNTIF(A5:A$6,IF(ХСЗР!$D$2:$D$967,A$6)),)),""))</f>
        <v>ХСЗР</v>
      </c>
    </row>
    <row r="9" spans="1:3" s="16" customFormat="1" ht="17.25" customHeight="1" outlineLevel="1">
      <c r="A9" s="19" t="str">
        <f t="array" ref="A9">IF(IFERROR(INDEX(ХСЗР!$F$2:$F$967,MATCH(,COUNTIF(A$6:A8,IF(ХСЗР!$N$2:$N$967&lt;=A$5,ХСЗР!$F$2:$F$967,A$6)),)),"")=0,"",IFERROR(INDEX(ХСЗР!$E$2:$E$967,MATCH(,COUNTIF(A$6:A8,IF(ХСЗР!$N$2:$N$967&lt;=A$5,ХСЗР!$E$2:$E$967,A$6)),)),""))</f>
        <v>Обработка семян</v>
      </c>
      <c r="B9" s="16" t="s">
        <v>48</v>
      </c>
      <c r="C9" s="16" t="s">
        <v>49</v>
      </c>
    </row>
    <row r="10" spans="1:3" s="17" customFormat="1" ht="13.5" customHeight="1" outlineLevel="1">
      <c r="A10" s="21" t="str">
        <f t="array" ref="A10">IFERROR(INDEX(ХСЗР!$F$2:$F$967,MATCH(,COUNTIF(A$9:A9,IF(ХСЗР!$E$2:$E$967=A$9,ХСЗР!$F$2:$F$967,A$9)),)),"")</f>
        <v>Максим КС</v>
      </c>
      <c r="B10" s="20" t="s">
        <v>50</v>
      </c>
      <c r="C10" s="16" t="s">
        <v>49</v>
      </c>
    </row>
    <row r="11" spans="1:3" s="17" customFormat="1" ht="13.5" customHeight="1" outlineLevel="1">
      <c r="A11" s="21" t="str">
        <f t="array" ref="A11">IFERROR(INDEX(ХСЗР!$F$2:$F$967,MATCH(,COUNTIF(A$9:A10,IF(ХСЗР!$E$2:$E$967=A$9,ХСЗР!$F$2:$F$967,A$9)),)),"")</f>
        <v>Фертигрейн Старт CoMo</v>
      </c>
    </row>
    <row r="12" spans="1:3" s="17" customFormat="1" ht="13.5" customHeight="1" outlineLevel="1">
      <c r="A12" s="21" t="str">
        <f t="array" ref="A12">IFERROR(INDEX(ХСЗР!$F$2:$F$967,MATCH(,COUNTIF(A$9:A11,IF(ХСЗР!$E$2:$E$967=A$9,ХСЗР!$F$2:$F$967,A$9)),)),"")</f>
        <v>Ноктин А</v>
      </c>
    </row>
    <row r="13" spans="1:3" s="17" customFormat="1" ht="13.5" customHeight="1" outlineLevel="1">
      <c r="A13" s="21" t="str">
        <f t="array" ref="A13">IFERROR(INDEX(ХСЗР!$F$2:$F$967,MATCH(,COUNTIF(A$9:A12,IF(ХСЗР!$E$2:$E$967=A$9,ХСЗР!$F$2:$F$967,A$9)),)),"")</f>
        <v>Адъюгрейн</v>
      </c>
    </row>
    <row r="14" spans="1:3" s="17" customFormat="1" ht="13.5" customHeight="1" outlineLevel="1">
      <c r="A14" s="21" t="str">
        <f t="array" ref="A14">IFERROR(INDEX(ХСЗР!$F$2:$F$967,MATCH(,COUNTIF(A$9:A13,IF(ХСЗР!$E$2:$E$967=A$9,ХСЗР!$F$2:$F$967,A$9)),)),"")</f>
        <v/>
      </c>
    </row>
    <row r="15" spans="1:3" s="17" customFormat="1" ht="13.5" customHeight="1" outlineLevel="1">
      <c r="A15" s="21" t="str">
        <f t="array" ref="A15">IFERROR(INDEX(ХСЗР!$F$2:$F$967,MATCH(,COUNTIF(A$9:A14,IF(ХСЗР!$E$2:$E$967=A$9,ХСЗР!$F$2:$F$967,A$9)),)),"")</f>
        <v/>
      </c>
    </row>
    <row r="16" spans="1:3" s="17" customFormat="1" ht="13.5" customHeight="1" outlineLevel="1">
      <c r="A16" s="21" t="str">
        <f t="array" ref="A16">IFERROR(INDEX(ХСЗР!$F$2:$F$967,MATCH(,COUNTIF(A$9:A15,IF(ХСЗР!$E$2:$E$967=A$9,ХСЗР!$F$2:$F$967,A$9)),)),"")</f>
        <v/>
      </c>
    </row>
    <row r="17" spans="1:1" s="17" customFormat="1" ht="13.5" customHeight="1" outlineLevel="1">
      <c r="A17" s="21" t="str">
        <f t="array" ref="A17">IFERROR(INDEX(ХСЗР!$F$2:$F$967,MATCH(,COUNTIF(A$9:A16,IF(ХСЗР!$E$2:$E$967=A$9,ХСЗР!$F$2:$F$967,A$9)),)),"")</f>
        <v/>
      </c>
    </row>
    <row r="18" spans="1:1" s="17" customFormat="1" ht="13.5" customHeight="1" outlineLevel="1">
      <c r="A18" s="21" t="str">
        <f t="array" ref="A18">IFERROR(INDEX(ХСЗР!$F$2:$F$967,MATCH(,COUNTIF(A$9:A17,IF(ХСЗР!$E$2:$E$967=A$9,ХСЗР!$F$2:$F$967,A$9)),)),"")</f>
        <v/>
      </c>
    </row>
    <row r="19" spans="1:1" s="17" customFormat="1" ht="13.5" customHeight="1" outlineLevel="1">
      <c r="A19" s="21" t="str">
        <f t="array" ref="A19">IFERROR(INDEX(ХСЗР!$F$2:$F$967,MATCH(,COUNTIF(A$9:A18,IF(ХСЗР!$E$2:$E$967=A$9,ХСЗР!$F$2:$F$967,A$9)),)),"")</f>
        <v/>
      </c>
    </row>
    <row r="20" spans="1:1" s="16" customFormat="1" ht="18" customHeight="1" outlineLevel="1">
      <c r="A20" s="19" t="str">
        <f t="array" ref="A20">IF(IFERROR(INDEX(ХСЗР!$F$2:$F$967,MATCH(,COUNTIF(A$6:A19,IF(ХСЗР!$N$2:$N$967&lt;=A$5,ХСЗР!$F$2:$F$967,A$6)),)),"")=0,"",IFERROR(INDEX(ХСЗР!$E$2:$E$967,MATCH(,COUNTIF(A$6:A19,IF(ХСЗР!$N$2:$N$967&lt;=A$5,ХСЗР!$E$2:$E$967,A$6)),)),""))</f>
        <v>Сезонные обработки</v>
      </c>
    </row>
    <row r="21" spans="1:1" s="16" customFormat="1" ht="14.25" customHeight="1" outlineLevel="1">
      <c r="A21" s="22" t="str">
        <f t="array" ref="A21">IFERROR(INDEX(ХСЗР!$F$2:$F$967,MATCH(,COUNTIF(A$20:A20,IF(ХСЗР!$E$2:$E$967=A$20,ХСЗР!$F$2:$F$967,A$20)),)),"")</f>
        <v>Зенкор Ультра</v>
      </c>
    </row>
    <row r="22" spans="1:1" s="16" customFormat="1" ht="14.25" customHeight="1" outlineLevel="1">
      <c r="A22" s="22" t="str">
        <f t="array" ref="A22">IFERROR(INDEX(ХСЗР!$F$2:$F$967,MATCH(,COUNTIF(A$20:A21,IF(ХСЗР!$E$2:$E$967=A$20,ХСЗР!$F$2:$F$967,A$20)),)),"")</f>
        <v>Дуал Голд</v>
      </c>
    </row>
    <row r="23" spans="1:1" s="16" customFormat="1" ht="14.25" customHeight="1" outlineLevel="1">
      <c r="A23" s="22" t="str">
        <f t="array" ref="A23">IFERROR(INDEX(ХСЗР!$F$2:$F$967,MATCH(,COUNTIF(A$20:A22,IF(ХСЗР!$E$2:$E$967=A$20,ХСЗР!$F$2:$F$967,A$20)),)),"")</f>
        <v>Тренд-90</v>
      </c>
    </row>
    <row r="24" spans="1:1" s="16" customFormat="1" ht="14.25" customHeight="1" outlineLevel="1">
      <c r="A24" s="22" t="str">
        <f t="array" ref="A24">IFERROR(INDEX(ХСЗР!$F$2:$F$967,MATCH(,COUNTIF(A$20:A23,IF(ХСЗР!$E$2:$E$967=A$20,ХСЗР!$F$2:$F$967,A$20)),)),"")</f>
        <v>Фюзилад Форте</v>
      </c>
    </row>
    <row r="25" spans="1:1" s="16" customFormat="1" ht="14.25" customHeight="1" outlineLevel="1">
      <c r="A25" s="22" t="str">
        <f t="array" ref="A25">IFERROR(INDEX(ХСЗР!$F$2:$F$967,MATCH(,COUNTIF(A$20:A24,IF(ХСЗР!$E$2:$E$967=A$20,ХСЗР!$F$2:$F$967,A$20)),)),"")</f>
        <v/>
      </c>
    </row>
    <row r="26" spans="1:1" s="16" customFormat="1" ht="14.25" customHeight="1" outlineLevel="1">
      <c r="A26" s="22" t="str">
        <f t="array" ref="A26">IFERROR(INDEX(ХСЗР!$F$2:$F$967,MATCH(,COUNTIF(A$20:A25,IF(ХСЗР!$E$2:$E$967=A$20,ХСЗР!$F$2:$F$967,A$20)),)),"")</f>
        <v/>
      </c>
    </row>
    <row r="27" spans="1:1" s="16" customFormat="1" ht="14.25" customHeight="1" outlineLevel="1">
      <c r="A27" s="22" t="str">
        <f t="array" ref="A27">IFERROR(INDEX(ХСЗР!$F$2:$F$967,MATCH(,COUNTIF(A$20:A26,IF(ХСЗР!$E$2:$E$967=A$20,ХСЗР!$F$2:$F$967,A$20)),)),"")</f>
        <v/>
      </c>
    </row>
    <row r="28" spans="1:1" s="16" customFormat="1" ht="14.25" customHeight="1" outlineLevel="1">
      <c r="A28" s="22" t="str">
        <f t="array" ref="A28">IFERROR(INDEX(ХСЗР!$F$2:$F$967,MATCH(,COUNTIF(A$20:A27,IF(ХСЗР!$E$2:$E$967=A$20,ХСЗР!$F$2:$F$967,A$20)),)),"")</f>
        <v/>
      </c>
    </row>
    <row r="29" spans="1:1" s="16" customFormat="1" ht="14.25" customHeight="1" outlineLevel="1">
      <c r="A29" s="22" t="str">
        <f t="array" ref="A29">IFERROR(INDEX(ХСЗР!$F$2:$F$967,MATCH(,COUNTIF(A$20:A28,IF(ХСЗР!$E$2:$E$967=A$20,ХСЗР!$F$2:$F$967,A$20)),)),"")</f>
        <v/>
      </c>
    </row>
    <row r="30" spans="1:1" s="16" customFormat="1" ht="14.25" customHeight="1" outlineLevel="1">
      <c r="A30" s="19"/>
    </row>
    <row r="31" spans="1:1" s="16" customFormat="1" ht="12" outlineLevel="1">
      <c r="A31" s="19" t="str">
        <f t="array" ref="A31">IF(IFERROR(INDEX(ХСЗР!$F$2:$F$967,MATCH(,COUNTIF(A$6:A30,IF(ХСЗР!$N$2:$N$967&lt;=A$5,ХСЗР!$F$2:$F$967,A$6)),)),"")=0,"",IFERROR(INDEX(ХСЗР!$E$2:$E$967,MATCH(,COUNTIF(A$6:A30,IF(ХСЗР!$N$2:$N$967&lt;=A$5,ХСЗР!$E$2:$E$967,A$6)),)),""))</f>
        <v>Микроэлементы</v>
      </c>
    </row>
    <row r="32" spans="1:1" s="16" customFormat="1" ht="14.25" customHeight="1" outlineLevel="1">
      <c r="A32" s="22" t="str">
        <f t="array" ref="A32">IFERROR(INDEX(ХСЗР!$F$2:$F$967,MATCH(,COUNTIF(A$31:A31,IF(ХСЗР!$E$2:$E$967=A$31,ХСЗР!$F$2:$F$967,A$31)),)),"")</f>
        <v>Аминофол Молибден</v>
      </c>
    </row>
    <row r="33" spans="1:1" s="16" customFormat="1" ht="14.25" customHeight="1" outlineLevel="1">
      <c r="A33" s="22" t="str">
        <f t="array" ref="A33">IFERROR(INDEX(ХСЗР!$F$2:$F$967,MATCH(,COUNTIF(A$31:A32,IF(ХСЗР!$E$2:$E$967=A$31,ХСЗР!$F$2:$F$967,A$31)),)),"")</f>
        <v>Аминофол Плюс</v>
      </c>
    </row>
    <row r="34" spans="1:1" s="16" customFormat="1" ht="14.25" customHeight="1" outlineLevel="1">
      <c r="A34" s="22" t="str">
        <f t="array" ref="A34">IFERROR(INDEX(ХСЗР!$F$2:$F$967,MATCH(,COUNTIF(A$31:A33,IF(ХСЗР!$E$2:$E$967=A$31,ХСЗР!$F$2:$F$967,A$31)),)),"")</f>
        <v>Бороплюс</v>
      </c>
    </row>
    <row r="35" spans="1:1" s="16" customFormat="1" ht="14.25" customHeight="1" outlineLevel="1">
      <c r="A35" s="22" t="str">
        <f t="array" ref="A35">IFERROR(INDEX(ХСЗР!$F$2:$F$967,MATCH(,COUNTIF(A$31:A34,IF(ХСЗР!$E$2:$E$967=A$31,ХСЗР!$F$2:$F$967,A$31)),)),"")</f>
        <v/>
      </c>
    </row>
    <row r="36" spans="1:1" s="16" customFormat="1" ht="14.25" customHeight="1" outlineLevel="1">
      <c r="A36" s="22" t="str">
        <f t="array" ref="A36">IFERROR(INDEX(ХСЗР!$F$2:$F$967,MATCH(,COUNTIF(A$31:A35,IF(ХСЗР!$E$2:$E$967=A$31,ХСЗР!$F$2:$F$967,A$31)),)),"")</f>
        <v/>
      </c>
    </row>
    <row r="37" spans="1:1" s="16" customFormat="1" ht="14.25" customHeight="1" outlineLevel="1">
      <c r="A37" s="22" t="str">
        <f t="array" ref="A37">IFERROR(INDEX(ХСЗР!$F$2:$F$967,MATCH(,COUNTIF(A$31:A36,IF(ХСЗР!$E$2:$E$967=A$31,ХСЗР!$F$2:$F$967,A$31)),)),"")</f>
        <v/>
      </c>
    </row>
    <row r="38" spans="1:1" s="16" customFormat="1" ht="14.25" customHeight="1" outlineLevel="1">
      <c r="A38" s="22" t="str">
        <f t="array" ref="A38">IFERROR(INDEX(ХСЗР!$F$2:$F$967,MATCH(,COUNTIF(A$31:A37,IF(ХСЗР!$E$2:$E$967=A$31,ХСЗР!$F$2:$F$967,A$31)),)),"")</f>
        <v/>
      </c>
    </row>
    <row r="39" spans="1:1" s="16" customFormat="1" ht="14.25" customHeight="1" outlineLevel="1">
      <c r="A39" s="22" t="str">
        <f t="array" ref="A39">IFERROR(INDEX(ХСЗР!$F$2:$F$967,MATCH(,COUNTIF(A$31:A38,IF(ХСЗР!$E$2:$E$967=A$31,ХСЗР!$F$2:$F$967,A$31)),)),"")</f>
        <v/>
      </c>
    </row>
    <row r="40" spans="1:1" s="16" customFormat="1" ht="14.25" customHeight="1" outlineLevel="1">
      <c r="A40" s="19"/>
    </row>
    <row r="41" spans="1:1" s="16" customFormat="1" ht="14.25" customHeight="1" outlineLevel="1">
      <c r="A41" s="19"/>
    </row>
    <row r="42" spans="1:1" s="16" customFormat="1" ht="12" outlineLevel="1">
      <c r="A42" s="19" t="str">
        <f t="array" ref="A42">IF(IFERROR(INDEX(ХСЗР!$F$2:$F$967,MATCH(,COUNTIF(A$6:A41,IF(ХСЗР!$N$2:$N$967&lt;=A$5,ХСЗР!$F$2:$F$967,A$6)),)),"")=0,"",IFERROR(INDEX(ХСЗР!$E$2:$E$967,MATCH(,COUNTIF(A$6:A41,IF(ХСЗР!$N$2:$N$967&lt;=A$5,ХСЗР!$E$2:$E$967,A$6)),)),""))</f>
        <v>Десикация</v>
      </c>
    </row>
    <row r="43" spans="1:1" s="16" customFormat="1" ht="14.25" customHeight="1" outlineLevel="1">
      <c r="A43" s="22" t="str">
        <f t="array" ref="A43">IFERROR(INDEX(ХСЗР!$F$2:$F$967,MATCH(,COUNTIF(A$42:A42,IF(ХСЗР!$E$2:$E$967=A$42,ХСЗР!$F$2:$F$967,A$42)),)),"")</f>
        <v>Реглон Супер</v>
      </c>
    </row>
    <row r="44" spans="1:1" s="16" customFormat="1" ht="14.25" customHeight="1" outlineLevel="1">
      <c r="A44" s="22" t="str">
        <f t="array" ref="A44">IFERROR(INDEX(ХСЗР!$F$2:$F$967,MATCH(,COUNTIF(A$42:A43,IF(ХСЗР!$E$2:$E$967=A$42,ХСЗР!$F$2:$F$967,A$42)),)),"")</f>
        <v/>
      </c>
    </row>
    <row r="45" spans="1:1" s="16" customFormat="1" ht="14.25" customHeight="1" outlineLevel="1">
      <c r="A45" s="22" t="str">
        <f t="array" ref="A45">IFERROR(INDEX(ХСЗР!$F$2:$F$967,MATCH(,COUNTIF(A$42:A44,IF(ХСЗР!$E$2:$E$967=A$42,ХСЗР!$F$2:$F$967,A$42)),)),"")</f>
        <v/>
      </c>
    </row>
    <row r="46" spans="1:1" s="16" customFormat="1" ht="14.25" customHeight="1" outlineLevel="1">
      <c r="A46" s="22" t="str">
        <f t="array" ref="A46">IFERROR(INDEX(ХСЗР!$F$2:$F$967,MATCH(,COUNTIF(A$42:A45,IF(ХСЗР!$E$2:$E$967=A$42,ХСЗР!$F$2:$F$967,A$42)),)),"")</f>
        <v/>
      </c>
    </row>
    <row r="47" spans="1:1">
      <c r="A47" s="22" t="str">
        <f t="array" ref="A47">IFERROR(INDEX(ХСЗР!$F$2:$F$967,MATCH(,COUNTIF(A$42:A46,IF(ХСЗР!$E$2:$E$967=A$42,ХСЗР!$F$2:$F$967,A$42)),)),"")</f>
        <v/>
      </c>
    </row>
    <row r="48" spans="1:1">
      <c r="A48" s="22" t="str">
        <f t="array" ref="A48">IFERROR(INDEX(ХСЗР!$F$2:$F$967,MATCH(,COUNTIF(A$42:A47,IF(ХСЗР!$E$2:$E$967=A$42,ХСЗР!$F$2:$F$967,A$42)),)),"")</f>
        <v/>
      </c>
    </row>
    <row r="49" spans="1:1">
      <c r="A49" s="22" t="str">
        <f t="array" ref="A49">IFERROR(INDEX(ХСЗР!$F$2:$F$967,MATCH(,COUNTIF(A$42:A48,IF(ХСЗР!$E$2:$E$967=A$42,ХСЗР!$F$2:$F$967,A$42)),)),"")</f>
        <v/>
      </c>
    </row>
    <row r="50" spans="1:1">
      <c r="A50" s="22" t="str">
        <f t="array" ref="A50">IFERROR(INDEX(ХСЗР!$F$2:$F$967,MATCH(,COUNTIF(A$42:A49,IF(ХСЗР!$E$2:$E$967=A$42,ХСЗР!$F$2:$F$967,A$42)),)),"")</f>
        <v/>
      </c>
    </row>
    <row r="51" spans="1:1">
      <c r="A51" s="22" t="str">
        <f t="array" ref="A51">IFERROR(INDEX(ХСЗР!$F$2:$F$967,MATCH(,COUNTIF(A$42:A50,IF(ХСЗР!$E$2:$E$967=A$42,ХСЗР!$F$2:$F$967,A$42)),)),"")</f>
        <v/>
      </c>
    </row>
    <row r="52" spans="1:1">
      <c r="A52" s="22" t="str">
        <f t="array" ref="A52">IFERROR(INDEX(ХСЗР!$F$2:$F$967,MATCH(,COUNTIF(A$42:A51,IF(ХСЗР!$E$2:$E$967=A$42,ХСЗР!$F$2:$F$967,A$42)),)),"")</f>
        <v/>
      </c>
    </row>
  </sheetData>
  <mergeCells count="1">
    <mergeCell ref="A6:A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P19"/>
  <sheetViews>
    <sheetView topLeftCell="D1" zoomScale="130" zoomScaleNormal="130" workbookViewId="0">
      <pane ySplit="1" topLeftCell="A2" activePane="bottomLeft" state="frozen"/>
      <selection activeCell="D1" sqref="D1"/>
      <selection pane="bottomLeft" activeCell="E19" sqref="E19"/>
    </sheetView>
  </sheetViews>
  <sheetFormatPr defaultRowHeight="11.25" outlineLevelCol="1"/>
  <cols>
    <col min="1" max="3" width="9.140625" style="2" hidden="1" customWidth="1" outlineLevel="1"/>
    <col min="4" max="4" width="15.85546875" style="2" customWidth="1" collapsed="1"/>
    <col min="5" max="5" width="15.85546875" style="2" customWidth="1"/>
    <col min="6" max="6" width="19.28515625" style="2" customWidth="1"/>
    <col min="7" max="10" width="9.140625" style="2" hidden="1" customWidth="1" outlineLevel="1"/>
    <col min="11" max="11" width="9.140625" style="2" collapsed="1"/>
    <col min="12" max="13" width="9.140625" style="2"/>
    <col min="14" max="14" width="9.140625" style="11"/>
    <col min="15" max="15" width="11" style="2" customWidth="1"/>
    <col min="16" max="16" width="13.28515625" style="2" customWidth="1"/>
    <col min="17" max="16384" width="9.140625" style="2"/>
  </cols>
  <sheetData>
    <row r="1" spans="1:16" ht="22.5">
      <c r="A1" s="4" t="s">
        <v>1</v>
      </c>
      <c r="B1" s="4" t="s">
        <v>2</v>
      </c>
      <c r="C1" s="4" t="s">
        <v>3</v>
      </c>
      <c r="D1" s="4" t="s">
        <v>4</v>
      </c>
      <c r="E1" s="4" t="s">
        <v>46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39</v>
      </c>
      <c r="M1" s="10" t="s">
        <v>29</v>
      </c>
      <c r="N1" s="12" t="s">
        <v>40</v>
      </c>
      <c r="O1" s="4" t="s">
        <v>37</v>
      </c>
      <c r="P1" s="4" t="s">
        <v>38</v>
      </c>
    </row>
    <row r="2" spans="1:16">
      <c r="A2" s="2" t="s">
        <v>11</v>
      </c>
      <c r="B2" s="2" t="s">
        <v>33</v>
      </c>
      <c r="C2" s="2" t="s">
        <v>12</v>
      </c>
      <c r="D2" s="2" t="s">
        <v>41</v>
      </c>
      <c r="E2" s="2" t="s">
        <v>42</v>
      </c>
      <c r="F2" s="2" t="s">
        <v>18</v>
      </c>
      <c r="G2" s="2" t="s">
        <v>13</v>
      </c>
      <c r="H2" s="2">
        <v>0.25</v>
      </c>
      <c r="I2" s="5">
        <v>42500</v>
      </c>
      <c r="J2" s="5">
        <v>42505</v>
      </c>
      <c r="K2" s="6">
        <v>42500</v>
      </c>
      <c r="L2" s="2" t="s">
        <v>36</v>
      </c>
      <c r="M2" s="2">
        <v>19</v>
      </c>
      <c r="N2" s="11">
        <v>42493</v>
      </c>
      <c r="O2" s="2" t="s">
        <v>0</v>
      </c>
      <c r="P2" s="3">
        <v>1152.8692699149999</v>
      </c>
    </row>
    <row r="3" spans="1:16">
      <c r="A3" s="2" t="s">
        <v>11</v>
      </c>
      <c r="B3" s="2" t="s">
        <v>33</v>
      </c>
      <c r="C3" s="2" t="s">
        <v>12</v>
      </c>
      <c r="D3" s="2" t="s">
        <v>41</v>
      </c>
      <c r="E3" s="2" t="s">
        <v>42</v>
      </c>
      <c r="F3" s="2" t="s">
        <v>34</v>
      </c>
      <c r="G3" s="2" t="s">
        <v>17</v>
      </c>
      <c r="H3" s="2">
        <v>0.12</v>
      </c>
      <c r="I3" s="5">
        <v>42500</v>
      </c>
      <c r="J3" s="5">
        <v>42505</v>
      </c>
      <c r="K3" s="6">
        <v>42500</v>
      </c>
      <c r="L3" s="2" t="s">
        <v>36</v>
      </c>
      <c r="M3" s="2">
        <v>19</v>
      </c>
      <c r="N3" s="11">
        <v>42493</v>
      </c>
      <c r="O3" s="2" t="s">
        <v>0</v>
      </c>
      <c r="P3" s="3">
        <v>553.37724955919998</v>
      </c>
    </row>
    <row r="4" spans="1:16">
      <c r="A4" s="2" t="s">
        <v>11</v>
      </c>
      <c r="B4" s="2" t="s">
        <v>33</v>
      </c>
      <c r="C4" s="2" t="s">
        <v>12</v>
      </c>
      <c r="D4" s="2" t="s">
        <v>41</v>
      </c>
      <c r="E4" s="2" t="s">
        <v>42</v>
      </c>
      <c r="F4" s="2" t="s">
        <v>19</v>
      </c>
      <c r="G4" s="2" t="s">
        <v>20</v>
      </c>
      <c r="H4" s="2">
        <v>0.17499999999999999</v>
      </c>
      <c r="I4" s="5">
        <v>42500</v>
      </c>
      <c r="J4" s="5">
        <v>42505</v>
      </c>
      <c r="K4" s="6">
        <v>42500</v>
      </c>
      <c r="L4" s="2" t="s">
        <v>36</v>
      </c>
      <c r="M4" s="2">
        <v>19</v>
      </c>
      <c r="N4" s="11">
        <v>42493</v>
      </c>
      <c r="O4" s="2" t="s">
        <v>0</v>
      </c>
      <c r="P4" s="3">
        <v>807.00848894049989</v>
      </c>
    </row>
    <row r="5" spans="1:16">
      <c r="A5" s="2" t="s">
        <v>11</v>
      </c>
      <c r="B5" s="2" t="s">
        <v>33</v>
      </c>
      <c r="C5" s="2" t="s">
        <v>12</v>
      </c>
      <c r="D5" s="2" t="s">
        <v>41</v>
      </c>
      <c r="E5" s="2" t="s">
        <v>42</v>
      </c>
      <c r="F5" s="2" t="s">
        <v>18</v>
      </c>
      <c r="G5" s="2" t="s">
        <v>20</v>
      </c>
      <c r="H5" s="2">
        <v>9.7750000000000004E-2</v>
      </c>
      <c r="I5" s="5">
        <v>42500</v>
      </c>
      <c r="J5" s="5">
        <v>42505</v>
      </c>
      <c r="K5" s="6">
        <v>42500</v>
      </c>
      <c r="L5" s="2" t="s">
        <v>36</v>
      </c>
      <c r="M5" s="2">
        <v>19</v>
      </c>
      <c r="N5" s="11">
        <v>42493</v>
      </c>
      <c r="O5" s="2" t="s">
        <v>0</v>
      </c>
      <c r="P5" s="3">
        <v>450.77188453676496</v>
      </c>
    </row>
    <row r="6" spans="1:16" s="1" customFormat="1">
      <c r="A6" s="1" t="s">
        <v>11</v>
      </c>
      <c r="B6" s="1" t="s">
        <v>33</v>
      </c>
      <c r="C6" s="1" t="s">
        <v>12</v>
      </c>
      <c r="D6" s="2" t="s">
        <v>41</v>
      </c>
      <c r="E6" s="2" t="s">
        <v>42</v>
      </c>
      <c r="F6" s="2" t="s">
        <v>18</v>
      </c>
      <c r="G6" s="1" t="s">
        <v>27</v>
      </c>
      <c r="H6" s="1">
        <v>0.17499999999999999</v>
      </c>
      <c r="I6" s="7">
        <v>42500</v>
      </c>
      <c r="J6" s="7">
        <v>42505</v>
      </c>
      <c r="K6" s="8">
        <v>42500</v>
      </c>
      <c r="L6" s="2" t="s">
        <v>36</v>
      </c>
      <c r="M6" s="2">
        <v>19</v>
      </c>
      <c r="N6" s="11">
        <v>42493</v>
      </c>
      <c r="O6" s="2" t="s">
        <v>0</v>
      </c>
      <c r="P6" s="9">
        <v>807.00848894049989</v>
      </c>
    </row>
    <row r="7" spans="1:16" s="1" customFormat="1">
      <c r="A7" s="1" t="s">
        <v>11</v>
      </c>
      <c r="B7" s="1" t="s">
        <v>33</v>
      </c>
      <c r="C7" s="1" t="s">
        <v>12</v>
      </c>
      <c r="D7" s="2" t="s">
        <v>41</v>
      </c>
      <c r="E7" s="2" t="s">
        <v>42</v>
      </c>
      <c r="F7" s="1" t="s">
        <v>30</v>
      </c>
      <c r="G7" s="1" t="s">
        <v>31</v>
      </c>
      <c r="H7" s="1">
        <v>9.7750000000000004E-2</v>
      </c>
      <c r="I7" s="7">
        <v>42500</v>
      </c>
      <c r="J7" s="7">
        <v>42505</v>
      </c>
      <c r="K7" s="8">
        <v>42500</v>
      </c>
      <c r="L7" s="2" t="s">
        <v>36</v>
      </c>
      <c r="M7" s="2">
        <v>19</v>
      </c>
      <c r="N7" s="11">
        <v>42493</v>
      </c>
      <c r="O7" s="2" t="s">
        <v>0</v>
      </c>
      <c r="P7" s="9">
        <v>450.77188453676496</v>
      </c>
    </row>
    <row r="8" spans="1:16" s="1" customFormat="1">
      <c r="A8" s="1" t="s">
        <v>11</v>
      </c>
      <c r="B8" s="1" t="s">
        <v>33</v>
      </c>
      <c r="C8" s="1" t="s">
        <v>12</v>
      </c>
      <c r="D8" s="2" t="s">
        <v>41</v>
      </c>
      <c r="E8" s="2" t="s">
        <v>43</v>
      </c>
      <c r="F8" s="1" t="s">
        <v>35</v>
      </c>
      <c r="G8" s="1" t="s">
        <v>24</v>
      </c>
      <c r="H8" s="1">
        <v>0.67500000000000004</v>
      </c>
      <c r="I8" s="7">
        <v>42490</v>
      </c>
      <c r="J8" s="7">
        <v>42494</v>
      </c>
      <c r="K8" s="8">
        <v>42490</v>
      </c>
      <c r="L8" s="2" t="s">
        <v>36</v>
      </c>
      <c r="M8" s="2">
        <v>17</v>
      </c>
      <c r="N8" s="11">
        <v>42482</v>
      </c>
      <c r="O8" s="2" t="s">
        <v>0</v>
      </c>
      <c r="P8" s="9">
        <v>3112.7470287705</v>
      </c>
    </row>
    <row r="9" spans="1:16" s="1" customFormat="1">
      <c r="A9" s="1" t="s">
        <v>11</v>
      </c>
      <c r="B9" s="1" t="s">
        <v>33</v>
      </c>
      <c r="C9" s="1" t="s">
        <v>12</v>
      </c>
      <c r="D9" s="2" t="s">
        <v>41</v>
      </c>
      <c r="E9" s="2" t="s">
        <v>43</v>
      </c>
      <c r="F9" s="1" t="s">
        <v>23</v>
      </c>
      <c r="G9" s="1" t="s">
        <v>13</v>
      </c>
      <c r="H9" s="1">
        <v>0.4</v>
      </c>
      <c r="I9" s="7">
        <v>42490</v>
      </c>
      <c r="J9" s="7">
        <v>42494</v>
      </c>
      <c r="K9" s="8">
        <v>42490</v>
      </c>
      <c r="L9" s="2" t="s">
        <v>36</v>
      </c>
      <c r="M9" s="2">
        <v>17</v>
      </c>
      <c r="N9" s="11">
        <v>42482</v>
      </c>
      <c r="O9" s="2" t="s">
        <v>0</v>
      </c>
      <c r="P9" s="9">
        <v>1844.5908318639999</v>
      </c>
    </row>
    <row r="10" spans="1:16" s="1" customFormat="1">
      <c r="A10" s="1" t="s">
        <v>11</v>
      </c>
      <c r="B10" s="1" t="s">
        <v>33</v>
      </c>
      <c r="C10" s="1" t="s">
        <v>12</v>
      </c>
      <c r="D10" s="2" t="s">
        <v>41</v>
      </c>
      <c r="E10" s="2" t="s">
        <v>43</v>
      </c>
      <c r="F10" s="1" t="s">
        <v>23</v>
      </c>
      <c r="G10" s="1" t="s">
        <v>14</v>
      </c>
      <c r="H10" s="1">
        <v>3</v>
      </c>
      <c r="I10" s="7">
        <v>42526</v>
      </c>
      <c r="J10" s="7">
        <v>42531</v>
      </c>
      <c r="K10" s="8">
        <v>42526</v>
      </c>
      <c r="L10" s="2" t="s">
        <v>36</v>
      </c>
      <c r="M10" s="2">
        <v>22</v>
      </c>
      <c r="N10" s="11">
        <v>42515</v>
      </c>
      <c r="O10" s="2" t="s">
        <v>0</v>
      </c>
      <c r="P10" s="9">
        <v>13834.43123898</v>
      </c>
    </row>
    <row r="11" spans="1:16" s="1" customFormat="1">
      <c r="A11" s="1" t="s">
        <v>11</v>
      </c>
      <c r="B11" s="1" t="s">
        <v>33</v>
      </c>
      <c r="C11" s="1" t="s">
        <v>12</v>
      </c>
      <c r="D11" s="2" t="s">
        <v>41</v>
      </c>
      <c r="E11" s="2" t="s">
        <v>43</v>
      </c>
      <c r="F11" s="1" t="s">
        <v>23</v>
      </c>
      <c r="G11" s="1" t="s">
        <v>16</v>
      </c>
      <c r="H11" s="1">
        <v>8.0000000000000002E-3</v>
      </c>
      <c r="I11" s="7">
        <v>42526</v>
      </c>
      <c r="J11" s="7">
        <v>42531</v>
      </c>
      <c r="K11" s="8">
        <v>42526</v>
      </c>
      <c r="L11" s="2" t="s">
        <v>36</v>
      </c>
      <c r="M11" s="2">
        <v>22</v>
      </c>
      <c r="N11" s="11">
        <v>42515</v>
      </c>
      <c r="O11" s="2" t="s">
        <v>0</v>
      </c>
      <c r="P11" s="9">
        <v>36.891816637279994</v>
      </c>
    </row>
    <row r="12" spans="1:16" s="1" customFormat="1">
      <c r="A12" s="1" t="s">
        <v>11</v>
      </c>
      <c r="B12" s="1" t="s">
        <v>33</v>
      </c>
      <c r="C12" s="1" t="s">
        <v>12</v>
      </c>
      <c r="D12" s="2" t="s">
        <v>41</v>
      </c>
      <c r="E12" s="2" t="s">
        <v>43</v>
      </c>
      <c r="F12" s="1" t="s">
        <v>15</v>
      </c>
      <c r="G12" s="1" t="s">
        <v>16</v>
      </c>
      <c r="H12" s="1">
        <v>0.2</v>
      </c>
      <c r="I12" s="7">
        <v>42526</v>
      </c>
      <c r="J12" s="7">
        <v>42531</v>
      </c>
      <c r="K12" s="8">
        <v>42526</v>
      </c>
      <c r="L12" s="2" t="s">
        <v>36</v>
      </c>
      <c r="M12" s="2">
        <v>22</v>
      </c>
      <c r="N12" s="11">
        <v>42515</v>
      </c>
      <c r="O12" s="2" t="s">
        <v>0</v>
      </c>
      <c r="P12" s="9">
        <v>922.29541593199997</v>
      </c>
    </row>
    <row r="13" spans="1:16" s="1" customFormat="1">
      <c r="A13" s="1" t="s">
        <v>11</v>
      </c>
      <c r="B13" s="1" t="s">
        <v>33</v>
      </c>
      <c r="C13" s="1" t="s">
        <v>12</v>
      </c>
      <c r="D13" s="2" t="s">
        <v>41</v>
      </c>
      <c r="E13" s="2" t="s">
        <v>44</v>
      </c>
      <c r="F13" s="1" t="s">
        <v>28</v>
      </c>
      <c r="G13" s="1" t="s">
        <v>25</v>
      </c>
      <c r="H13" s="1">
        <v>0.05</v>
      </c>
      <c r="I13" s="7">
        <v>42539</v>
      </c>
      <c r="J13" s="7">
        <v>42544</v>
      </c>
      <c r="K13" s="8">
        <v>42539</v>
      </c>
      <c r="L13" s="2" t="s">
        <v>36</v>
      </c>
      <c r="M13" s="2">
        <v>24</v>
      </c>
      <c r="N13" s="11">
        <v>42531</v>
      </c>
      <c r="O13" s="2" t="s">
        <v>0</v>
      </c>
      <c r="P13" s="9">
        <v>230.57385398299999</v>
      </c>
    </row>
    <row r="14" spans="1:16" s="1" customFormat="1">
      <c r="A14" s="1" t="s">
        <v>11</v>
      </c>
      <c r="B14" s="1" t="s">
        <v>33</v>
      </c>
      <c r="C14" s="1" t="s">
        <v>12</v>
      </c>
      <c r="D14" s="2" t="s">
        <v>41</v>
      </c>
      <c r="E14" s="2" t="s">
        <v>44</v>
      </c>
      <c r="F14" s="1" t="s">
        <v>32</v>
      </c>
      <c r="G14" s="1" t="s">
        <v>25</v>
      </c>
      <c r="H14" s="1">
        <v>0.25</v>
      </c>
      <c r="I14" s="7">
        <v>42539</v>
      </c>
      <c r="J14" s="7">
        <v>42544</v>
      </c>
      <c r="K14" s="8">
        <v>42539</v>
      </c>
      <c r="L14" s="2" t="s">
        <v>36</v>
      </c>
      <c r="M14" s="2">
        <v>24</v>
      </c>
      <c r="N14" s="11">
        <v>42531</v>
      </c>
      <c r="O14" s="2" t="s">
        <v>0</v>
      </c>
      <c r="P14" s="9">
        <v>1152.8692699149999</v>
      </c>
    </row>
    <row r="15" spans="1:16" s="1" customFormat="1">
      <c r="A15" s="1" t="s">
        <v>11</v>
      </c>
      <c r="B15" s="1" t="s">
        <v>33</v>
      </c>
      <c r="C15" s="1" t="s">
        <v>12</v>
      </c>
      <c r="D15" s="2" t="s">
        <v>41</v>
      </c>
      <c r="E15" s="2" t="s">
        <v>44</v>
      </c>
      <c r="F15" s="1" t="s">
        <v>26</v>
      </c>
      <c r="G15" s="1" t="s">
        <v>25</v>
      </c>
      <c r="H15" s="1">
        <v>1</v>
      </c>
      <c r="I15" s="7">
        <v>42539</v>
      </c>
      <c r="J15" s="7">
        <v>42544</v>
      </c>
      <c r="K15" s="8">
        <v>42539</v>
      </c>
      <c r="L15" s="2" t="s">
        <v>36</v>
      </c>
      <c r="M15" s="2">
        <v>24</v>
      </c>
      <c r="N15" s="11">
        <v>42531</v>
      </c>
      <c r="O15" s="2" t="s">
        <v>0</v>
      </c>
      <c r="P15" s="9">
        <v>4611.4770796599996</v>
      </c>
    </row>
    <row r="16" spans="1:16" s="1" customFormat="1">
      <c r="A16" s="1" t="s">
        <v>11</v>
      </c>
      <c r="B16" s="1" t="s">
        <v>33</v>
      </c>
      <c r="C16" s="1" t="s">
        <v>12</v>
      </c>
      <c r="D16" s="2" t="s">
        <v>41</v>
      </c>
      <c r="E16" s="2" t="s">
        <v>43</v>
      </c>
      <c r="F16" s="1" t="s">
        <v>15</v>
      </c>
      <c r="G16" s="1" t="s">
        <v>16</v>
      </c>
      <c r="H16" s="1">
        <v>0.2</v>
      </c>
      <c r="I16" s="7">
        <v>42539</v>
      </c>
      <c r="J16" s="7">
        <v>42544</v>
      </c>
      <c r="K16" s="8">
        <v>42539</v>
      </c>
      <c r="L16" s="2" t="s">
        <v>36</v>
      </c>
      <c r="M16" s="2">
        <v>24</v>
      </c>
      <c r="N16" s="11">
        <v>42531</v>
      </c>
      <c r="O16" s="2" t="s">
        <v>0</v>
      </c>
      <c r="P16" s="9">
        <v>922.29541593199997</v>
      </c>
    </row>
    <row r="17" spans="1:16" s="1" customFormat="1">
      <c r="A17" s="1" t="s">
        <v>11</v>
      </c>
      <c r="B17" s="1" t="s">
        <v>33</v>
      </c>
      <c r="C17" s="1" t="s">
        <v>12</v>
      </c>
      <c r="D17" s="2" t="s">
        <v>41</v>
      </c>
      <c r="E17" s="2" t="s">
        <v>43</v>
      </c>
      <c r="F17" s="1" t="s">
        <v>21</v>
      </c>
      <c r="G17" s="1" t="s">
        <v>13</v>
      </c>
      <c r="H17" s="1">
        <v>1</v>
      </c>
      <c r="I17" s="7">
        <v>42539</v>
      </c>
      <c r="J17" s="7">
        <v>42544</v>
      </c>
      <c r="K17" s="8">
        <v>42539</v>
      </c>
      <c r="L17" s="2" t="s">
        <v>36</v>
      </c>
      <c r="M17" s="2">
        <v>24</v>
      </c>
      <c r="N17" s="11">
        <v>42531</v>
      </c>
      <c r="O17" s="2" t="s">
        <v>0</v>
      </c>
      <c r="P17" s="9">
        <v>4611.4770796599996</v>
      </c>
    </row>
    <row r="18" spans="1:16" s="1" customFormat="1">
      <c r="A18" s="1" t="s">
        <v>11</v>
      </c>
      <c r="B18" s="1" t="s">
        <v>33</v>
      </c>
      <c r="C18" s="1" t="s">
        <v>12</v>
      </c>
      <c r="D18" s="2" t="s">
        <v>41</v>
      </c>
      <c r="E18" s="2" t="s">
        <v>43</v>
      </c>
      <c r="F18" s="1" t="s">
        <v>21</v>
      </c>
      <c r="G18" s="1" t="s">
        <v>14</v>
      </c>
      <c r="H18" s="1">
        <v>0.5</v>
      </c>
      <c r="I18" s="7">
        <v>42539</v>
      </c>
      <c r="J18" s="7">
        <v>42544</v>
      </c>
      <c r="K18" s="8">
        <v>42539</v>
      </c>
      <c r="L18" s="2" t="s">
        <v>36</v>
      </c>
      <c r="M18" s="2">
        <v>24</v>
      </c>
      <c r="N18" s="11">
        <v>42531</v>
      </c>
      <c r="O18" s="2" t="s">
        <v>0</v>
      </c>
      <c r="P18" s="9">
        <v>2305.7385398299998</v>
      </c>
    </row>
    <row r="19" spans="1:16" s="1" customFormat="1">
      <c r="A19" s="1" t="s">
        <v>11</v>
      </c>
      <c r="B19" s="1" t="s">
        <v>33</v>
      </c>
      <c r="C19" s="1" t="s">
        <v>12</v>
      </c>
      <c r="D19" s="2" t="s">
        <v>41</v>
      </c>
      <c r="E19" s="2" t="s">
        <v>45</v>
      </c>
      <c r="F19" s="1" t="s">
        <v>22</v>
      </c>
      <c r="G19" s="1" t="s">
        <v>13</v>
      </c>
      <c r="H19" s="1">
        <v>0.75</v>
      </c>
      <c r="I19" s="7">
        <v>42597</v>
      </c>
      <c r="J19" s="7">
        <v>42628</v>
      </c>
      <c r="K19" s="8">
        <v>42597</v>
      </c>
      <c r="L19" s="2" t="s">
        <v>36</v>
      </c>
      <c r="M19" s="2">
        <v>33</v>
      </c>
      <c r="N19" s="11">
        <v>42590</v>
      </c>
      <c r="O19" s="2" t="s">
        <v>0</v>
      </c>
      <c r="P19" s="9">
        <v>3458.6078097449999</v>
      </c>
    </row>
  </sheetData>
  <autoFilter ref="D1:P19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Статус поставки вар2</vt:lpstr>
      <vt:lpstr>ХСЗР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Piskureva</dc:creator>
  <cp:lastModifiedBy>USER</cp:lastModifiedBy>
  <cp:lastPrinted>2016-04-28T09:09:41Z</cp:lastPrinted>
  <dcterms:created xsi:type="dcterms:W3CDTF">2015-12-25T08:45:26Z</dcterms:created>
  <dcterms:modified xsi:type="dcterms:W3CDTF">2016-05-19T10:34:46Z</dcterms:modified>
</cp:coreProperties>
</file>