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bookViews>
    <workbookView xWindow="0" yWindow="0" windowWidth="24000" windowHeight="9735" tabRatio="702" activeTab="8"/>
  </bookViews>
  <sheets>
    <sheet name="Plan" sheetId="8" r:id="rId1"/>
    <sheet name="JT43_old" sheetId="5" r:id="rId2"/>
    <sheet name="JT44_old" sheetId="9" r:id="rId3"/>
    <sheet name="JT63_old" sheetId="10" r:id="rId4"/>
    <sheet name="JT43" sheetId="11" r:id="rId5"/>
    <sheet name="JT44" sheetId="12" r:id="rId6"/>
    <sheet name="JT63" sheetId="15" r:id="rId7"/>
    <sheet name="JT62,64" sheetId="13" r:id="rId8"/>
    <sheet name="JT53" sheetId="16" r:id="rId9"/>
    <sheet name="JT54" sheetId="17" r:id="rId10"/>
    <sheet name="JTVPI" sheetId="18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8" l="1"/>
  <c r="D6" i="18"/>
  <c r="F6" i="18" s="1"/>
  <c r="E5" i="18"/>
  <c r="D5" i="18"/>
  <c r="F5" i="18" s="1"/>
  <c r="B4" i="18"/>
  <c r="D4" i="18" s="1"/>
  <c r="F4" i="18" s="1"/>
  <c r="E3" i="18"/>
  <c r="D3" i="18"/>
  <c r="C3" i="18" s="1"/>
  <c r="B2" i="18"/>
  <c r="H47" i="18" s="1"/>
  <c r="E7" i="17"/>
  <c r="D7" i="17"/>
  <c r="F7" i="17" s="1"/>
  <c r="F6" i="17"/>
  <c r="E6" i="17"/>
  <c r="D6" i="17"/>
  <c r="F5" i="17"/>
  <c r="E5" i="17"/>
  <c r="D5" i="17"/>
  <c r="B4" i="17"/>
  <c r="D4" i="17" s="1"/>
  <c r="F4" i="17" s="1"/>
  <c r="E3" i="17"/>
  <c r="B2" i="17"/>
  <c r="H48" i="17" s="1"/>
  <c r="F7" i="16"/>
  <c r="E7" i="16"/>
  <c r="D7" i="16"/>
  <c r="E6" i="16"/>
  <c r="D6" i="16"/>
  <c r="F6" i="16" s="1"/>
  <c r="E5" i="16"/>
  <c r="D5" i="16"/>
  <c r="F5" i="16" s="1"/>
  <c r="B4" i="16"/>
  <c r="D4" i="16" s="1"/>
  <c r="F4" i="16" s="1"/>
  <c r="F3" i="16"/>
  <c r="E3" i="16"/>
  <c r="D3" i="16"/>
  <c r="C3" i="16" s="1"/>
  <c r="B2" i="16"/>
  <c r="H48" i="16" s="1"/>
  <c r="F8" i="15"/>
  <c r="E8" i="15"/>
  <c r="D8" i="15"/>
  <c r="F7" i="15"/>
  <c r="E7" i="15"/>
  <c r="D7" i="15"/>
  <c r="F6" i="15"/>
  <c r="E6" i="15"/>
  <c r="D6" i="15"/>
  <c r="F5" i="15"/>
  <c r="E5" i="15"/>
  <c r="D5" i="15"/>
  <c r="F4" i="15"/>
  <c r="E4" i="15"/>
  <c r="D4" i="15"/>
  <c r="B4" i="15"/>
  <c r="F3" i="15"/>
  <c r="E3" i="15"/>
  <c r="D3" i="15"/>
  <c r="C3" i="15"/>
  <c r="B2" i="15"/>
  <c r="H49" i="15" s="1"/>
  <c r="E8" i="13"/>
  <c r="E7" i="13"/>
  <c r="F6" i="13"/>
  <c r="E6" i="13"/>
  <c r="F5" i="13"/>
  <c r="E5" i="13"/>
  <c r="E3" i="13"/>
  <c r="E2" i="13"/>
  <c r="F8" i="11"/>
  <c r="E8" i="11"/>
  <c r="F7" i="11"/>
  <c r="E7" i="11"/>
  <c r="F6" i="11"/>
  <c r="E6" i="11"/>
  <c r="F5" i="11"/>
  <c r="E5" i="11"/>
  <c r="F4" i="11"/>
  <c r="E4" i="11"/>
  <c r="F3" i="11"/>
  <c r="E3" i="11"/>
  <c r="F2" i="11"/>
  <c r="E2" i="11"/>
  <c r="F3" i="12"/>
  <c r="F4" i="12"/>
  <c r="F5" i="12"/>
  <c r="F6" i="12"/>
  <c r="F7" i="12"/>
  <c r="F2" i="12"/>
  <c r="E7" i="12"/>
  <c r="E3" i="12"/>
  <c r="E4" i="12"/>
  <c r="E5" i="12"/>
  <c r="E6" i="12"/>
  <c r="E2" i="12"/>
  <c r="D8" i="13"/>
  <c r="H42" i="13" s="1"/>
  <c r="D7" i="13"/>
  <c r="F7" i="13" s="1"/>
  <c r="D6" i="13"/>
  <c r="D5" i="13"/>
  <c r="B4" i="13"/>
  <c r="D4" i="13" s="1"/>
  <c r="F4" i="13" s="1"/>
  <c r="D2" i="13"/>
  <c r="F2" i="13" s="1"/>
  <c r="B2" i="13"/>
  <c r="H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1" i="12"/>
  <c r="D7" i="12"/>
  <c r="D6" i="12"/>
  <c r="D5" i="12"/>
  <c r="D4" i="12"/>
  <c r="D3" i="12"/>
  <c r="C3" i="12"/>
  <c r="B2" i="12"/>
  <c r="H14" i="13"/>
  <c r="D2" i="11"/>
  <c r="C3" i="11"/>
  <c r="D4" i="11"/>
  <c r="D5" i="11"/>
  <c r="D6" i="11"/>
  <c r="D7" i="11"/>
  <c r="D8" i="11"/>
  <c r="H1" i="11" s="1"/>
  <c r="H42" i="11"/>
  <c r="E4" i="18" l="1"/>
  <c r="F3" i="18"/>
  <c r="H8" i="18"/>
  <c r="H12" i="18"/>
  <c r="H16" i="18"/>
  <c r="H20" i="18"/>
  <c r="H24" i="18"/>
  <c r="H28" i="18"/>
  <c r="H32" i="18"/>
  <c r="H36" i="18"/>
  <c r="H40" i="18"/>
  <c r="H44" i="18"/>
  <c r="D2" i="18"/>
  <c r="F2" i="18" s="1"/>
  <c r="H3" i="18"/>
  <c r="H9" i="18"/>
  <c r="H13" i="18"/>
  <c r="H17" i="18"/>
  <c r="H21" i="18"/>
  <c r="H25" i="18"/>
  <c r="H29" i="18"/>
  <c r="H33" i="18"/>
  <c r="H37" i="18"/>
  <c r="H41" i="18"/>
  <c r="H45" i="18"/>
  <c r="H2" i="18"/>
  <c r="E2" i="18"/>
  <c r="H4" i="18"/>
  <c r="H5" i="18"/>
  <c r="H6" i="18"/>
  <c r="H10" i="18"/>
  <c r="H14" i="18"/>
  <c r="H18" i="18"/>
  <c r="H22" i="18"/>
  <c r="H26" i="18"/>
  <c r="H30" i="18"/>
  <c r="H34" i="18"/>
  <c r="H38" i="18"/>
  <c r="H42" i="18"/>
  <c r="H46" i="18"/>
  <c r="H1" i="18"/>
  <c r="H7" i="18"/>
  <c r="H11" i="18"/>
  <c r="H15" i="18"/>
  <c r="H19" i="18"/>
  <c r="H23" i="18"/>
  <c r="H27" i="18"/>
  <c r="H31" i="18"/>
  <c r="H35" i="18"/>
  <c r="H39" i="18"/>
  <c r="H43" i="18"/>
  <c r="D3" i="17"/>
  <c r="E4" i="17"/>
  <c r="H2" i="17"/>
  <c r="H9" i="17"/>
  <c r="H13" i="17"/>
  <c r="H17" i="17"/>
  <c r="H21" i="17"/>
  <c r="H25" i="17"/>
  <c r="H29" i="17"/>
  <c r="H33" i="17"/>
  <c r="H37" i="17"/>
  <c r="H41" i="17"/>
  <c r="H45" i="17"/>
  <c r="D2" i="17"/>
  <c r="F2" i="17" s="1"/>
  <c r="H3" i="17"/>
  <c r="H10" i="17"/>
  <c r="H14" i="17"/>
  <c r="H18" i="17"/>
  <c r="H22" i="17"/>
  <c r="H26" i="17"/>
  <c r="H30" i="17"/>
  <c r="H34" i="17"/>
  <c r="H38" i="17"/>
  <c r="H42" i="17"/>
  <c r="H46" i="17"/>
  <c r="E2" i="17"/>
  <c r="H4" i="17"/>
  <c r="H5" i="17"/>
  <c r="H6" i="17"/>
  <c r="H7" i="17"/>
  <c r="H11" i="17"/>
  <c r="H15" i="17"/>
  <c r="H19" i="17"/>
  <c r="H23" i="17"/>
  <c r="H27" i="17"/>
  <c r="H31" i="17"/>
  <c r="H35" i="17"/>
  <c r="H39" i="17"/>
  <c r="H43" i="17"/>
  <c r="H47" i="17"/>
  <c r="H1" i="17"/>
  <c r="H8" i="17"/>
  <c r="H12" i="17"/>
  <c r="H16" i="17"/>
  <c r="H20" i="17"/>
  <c r="H24" i="17"/>
  <c r="H28" i="17"/>
  <c r="H32" i="17"/>
  <c r="H36" i="17"/>
  <c r="H40" i="17"/>
  <c r="H44" i="17"/>
  <c r="E4" i="16"/>
  <c r="H2" i="16"/>
  <c r="H9" i="16"/>
  <c r="H13" i="16"/>
  <c r="H17" i="16"/>
  <c r="H21" i="16"/>
  <c r="H25" i="16"/>
  <c r="H29" i="16"/>
  <c r="H33" i="16"/>
  <c r="H37" i="16"/>
  <c r="H41" i="16"/>
  <c r="H45" i="16"/>
  <c r="D2" i="16"/>
  <c r="F2" i="16" s="1"/>
  <c r="H3" i="16"/>
  <c r="H10" i="16"/>
  <c r="H14" i="16"/>
  <c r="H18" i="16"/>
  <c r="H22" i="16"/>
  <c r="H26" i="16"/>
  <c r="H30" i="16"/>
  <c r="H34" i="16"/>
  <c r="H38" i="16"/>
  <c r="H42" i="16"/>
  <c r="H46" i="16"/>
  <c r="E2" i="16"/>
  <c r="H4" i="16"/>
  <c r="H5" i="16"/>
  <c r="H6" i="16"/>
  <c r="H7" i="16"/>
  <c r="H11" i="16"/>
  <c r="H15" i="16"/>
  <c r="H19" i="16"/>
  <c r="H23" i="16"/>
  <c r="H27" i="16"/>
  <c r="H31" i="16"/>
  <c r="H35" i="16"/>
  <c r="H39" i="16"/>
  <c r="H43" i="16"/>
  <c r="H47" i="16"/>
  <c r="H1" i="16"/>
  <c r="H8" i="16"/>
  <c r="H12" i="16"/>
  <c r="H16" i="16"/>
  <c r="H20" i="16"/>
  <c r="H24" i="16"/>
  <c r="H28" i="16"/>
  <c r="H32" i="16"/>
  <c r="H36" i="16"/>
  <c r="H40" i="16"/>
  <c r="H44" i="16"/>
  <c r="H46" i="13"/>
  <c r="H5" i="13"/>
  <c r="F8" i="13"/>
  <c r="H30" i="13"/>
  <c r="E4" i="13"/>
  <c r="H2" i="15"/>
  <c r="H14" i="15"/>
  <c r="H22" i="15"/>
  <c r="H30" i="15"/>
  <c r="H34" i="15"/>
  <c r="H42" i="15"/>
  <c r="H3" i="15"/>
  <c r="H11" i="15"/>
  <c r="H15" i="15"/>
  <c r="H19" i="15"/>
  <c r="H23" i="15"/>
  <c r="H27" i="15"/>
  <c r="H31" i="15"/>
  <c r="H35" i="15"/>
  <c r="H39" i="15"/>
  <c r="H43" i="15"/>
  <c r="H47" i="15"/>
  <c r="E2" i="15"/>
  <c r="H4" i="15"/>
  <c r="H5" i="15"/>
  <c r="H6" i="15"/>
  <c r="H7" i="15"/>
  <c r="H8" i="15"/>
  <c r="H12" i="15"/>
  <c r="H16" i="15"/>
  <c r="H20" i="15"/>
  <c r="H24" i="15"/>
  <c r="H28" i="15"/>
  <c r="H32" i="15"/>
  <c r="H36" i="15"/>
  <c r="H40" i="15"/>
  <c r="H44" i="15"/>
  <c r="H48" i="15"/>
  <c r="H10" i="15"/>
  <c r="H18" i="15"/>
  <c r="H26" i="15"/>
  <c r="H38" i="15"/>
  <c r="H46" i="15"/>
  <c r="D2" i="15"/>
  <c r="F2" i="15" s="1"/>
  <c r="H1" i="15"/>
  <c r="H9" i="15"/>
  <c r="H13" i="15"/>
  <c r="H17" i="15"/>
  <c r="H21" i="15"/>
  <c r="H25" i="15"/>
  <c r="H29" i="15"/>
  <c r="H33" i="15"/>
  <c r="H37" i="15"/>
  <c r="H41" i="15"/>
  <c r="H45" i="15"/>
  <c r="H46" i="11"/>
  <c r="H4" i="11"/>
  <c r="H38" i="11"/>
  <c r="H45" i="11"/>
  <c r="H7" i="11"/>
  <c r="H3" i="11"/>
  <c r="H26" i="11"/>
  <c r="H6" i="11"/>
  <c r="H2" i="11"/>
  <c r="H10" i="11"/>
  <c r="H47" i="11"/>
  <c r="H5" i="11"/>
  <c r="H7" i="13"/>
  <c r="H18" i="13"/>
  <c r="H34" i="13"/>
  <c r="H1" i="13"/>
  <c r="H49" i="13"/>
  <c r="H22" i="13"/>
  <c r="H38" i="13"/>
  <c r="D3" i="13"/>
  <c r="H3" i="13"/>
  <c r="H10" i="13"/>
  <c r="H26" i="13"/>
  <c r="D2" i="12"/>
  <c r="H11" i="13"/>
  <c r="H15" i="13"/>
  <c r="H19" i="13"/>
  <c r="H23" i="13"/>
  <c r="H27" i="13"/>
  <c r="H31" i="13"/>
  <c r="H35" i="13"/>
  <c r="H39" i="13"/>
  <c r="H43" i="13"/>
  <c r="H47" i="13"/>
  <c r="H2" i="13"/>
  <c r="H4" i="13"/>
  <c r="H6" i="13"/>
  <c r="H8" i="13"/>
  <c r="H12" i="13"/>
  <c r="H16" i="13"/>
  <c r="H20" i="13"/>
  <c r="H24" i="13"/>
  <c r="H28" i="13"/>
  <c r="H32" i="13"/>
  <c r="H36" i="13"/>
  <c r="H40" i="13"/>
  <c r="H44" i="13"/>
  <c r="H48" i="13"/>
  <c r="H9" i="13"/>
  <c r="H13" i="13"/>
  <c r="H17" i="13"/>
  <c r="H21" i="13"/>
  <c r="H25" i="13"/>
  <c r="H29" i="13"/>
  <c r="H33" i="13"/>
  <c r="H37" i="13"/>
  <c r="H41" i="13"/>
  <c r="H45" i="13"/>
  <c r="H34" i="11"/>
  <c r="H18" i="11"/>
  <c r="H22" i="11"/>
  <c r="H30" i="11"/>
  <c r="H14" i="11"/>
  <c r="H49" i="11"/>
  <c r="H41" i="11"/>
  <c r="H33" i="11"/>
  <c r="H25" i="11"/>
  <c r="H17" i="11"/>
  <c r="H9" i="11"/>
  <c r="H48" i="11"/>
  <c r="H40" i="11"/>
  <c r="H32" i="11"/>
  <c r="H24" i="11"/>
  <c r="H16" i="11"/>
  <c r="H37" i="11"/>
  <c r="H29" i="11"/>
  <c r="H21" i="11"/>
  <c r="H13" i="11"/>
  <c r="H44" i="11"/>
  <c r="H36" i="11"/>
  <c r="H28" i="11"/>
  <c r="H20" i="11"/>
  <c r="H12" i="11"/>
  <c r="H8" i="11"/>
  <c r="H43" i="11"/>
  <c r="H39" i="11"/>
  <c r="H35" i="11"/>
  <c r="H31" i="11"/>
  <c r="H27" i="11"/>
  <c r="H23" i="11"/>
  <c r="H19" i="11"/>
  <c r="H15" i="11"/>
  <c r="H11" i="11"/>
  <c r="D8" i="10"/>
  <c r="D3" i="10" s="1"/>
  <c r="B4" i="10"/>
  <c r="B2" i="10"/>
  <c r="D2" i="10" s="1"/>
  <c r="D7" i="10"/>
  <c r="D6" i="10"/>
  <c r="D5" i="10"/>
  <c r="D4" i="10"/>
  <c r="C3" i="17" l="1"/>
  <c r="F3" i="17"/>
  <c r="C3" i="13"/>
  <c r="F3" i="13"/>
  <c r="C3" i="10"/>
  <c r="B2" i="9"/>
  <c r="D2" i="9" s="1"/>
  <c r="D7" i="9"/>
  <c r="D6" i="9"/>
  <c r="D5" i="9"/>
  <c r="D4" i="9"/>
  <c r="F3" i="5"/>
  <c r="C3" i="5"/>
  <c r="C4" i="5"/>
  <c r="C5" i="5"/>
  <c r="C6" i="5"/>
  <c r="C7" i="5"/>
  <c r="C8" i="5"/>
  <c r="C2" i="5"/>
  <c r="D3" i="9" l="1"/>
  <c r="C4" i="8"/>
  <c r="C5" i="8"/>
  <c r="C6" i="8"/>
  <c r="C7" i="8"/>
  <c r="C8" i="8"/>
  <c r="C9" i="8"/>
  <c r="C10" i="8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C3" i="9" l="1"/>
  <c r="E4" i="5" l="1"/>
  <c r="E2" i="5"/>
  <c r="F2" i="5" s="1"/>
  <c r="E5" i="5" l="1"/>
  <c r="F4" i="5"/>
  <c r="D3" i="5"/>
  <c r="E6" i="5" l="1"/>
  <c r="F5" i="5"/>
  <c r="E7" i="5" l="1"/>
  <c r="F6" i="5"/>
  <c r="E8" i="5" l="1"/>
  <c r="F8" i="5" s="1"/>
  <c r="F7" i="5"/>
</calcChain>
</file>

<file path=xl/sharedStrings.xml><?xml version="1.0" encoding="utf-8"?>
<sst xmlns="http://schemas.openxmlformats.org/spreadsheetml/2006/main" count="132" uniqueCount="30">
  <si>
    <t>JT43</t>
  </si>
  <si>
    <t>JT63</t>
  </si>
  <si>
    <t>JTVPI</t>
  </si>
  <si>
    <t>JT53</t>
  </si>
  <si>
    <t>Stage</t>
  </si>
  <si>
    <t>Start</t>
  </si>
  <si>
    <t>Duration</t>
  </si>
  <si>
    <t>Finish</t>
  </si>
  <si>
    <t>4 operators</t>
  </si>
  <si>
    <t>add. 3 operators</t>
  </si>
  <si>
    <t>add. 2 operators</t>
  </si>
  <si>
    <t>Training period</t>
  </si>
  <si>
    <t>Preparation process</t>
  </si>
  <si>
    <t>JT44</t>
  </si>
  <si>
    <t>JT62/64</t>
  </si>
  <si>
    <t>JT54</t>
  </si>
  <si>
    <t>Year</t>
  </si>
  <si>
    <t>Week nr.</t>
  </si>
  <si>
    <t>Date</t>
  </si>
  <si>
    <t>Target</t>
  </si>
  <si>
    <t>Actual</t>
  </si>
  <si>
    <t>6 operators</t>
  </si>
  <si>
    <t>add. 4 operators</t>
  </si>
  <si>
    <t>add. 5 operators</t>
  </si>
  <si>
    <t>Week Nr.</t>
  </si>
  <si>
    <t>2 operators</t>
  </si>
  <si>
    <t>Start Week Nr.</t>
  </si>
  <si>
    <t>End Week Nr.</t>
  </si>
  <si>
    <t>1 operators</t>
  </si>
  <si>
    <t>add. 1 operators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</si>
</sst>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/mm"/>
  </numFmts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sz val="9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7F7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FF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165" fontId="2" fillId="1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5" fontId="2" fillId="10" borderId="4" xfId="0" applyNumberFormat="1" applyFont="1" applyFill="1" applyBorder="1" applyAlignment="1">
      <alignment horizontal="center" vertical="center"/>
    </xf>
    <xf numFmtId="165" fontId="2" fillId="10" borderId="3" xfId="0" applyNumberFormat="1" applyFont="1" applyFill="1" applyBorder="1" applyAlignment="1">
      <alignment horizontal="center" vertical="center"/>
    </xf>
    <xf numFmtId="14" fontId="1" fillId="9" borderId="1" xfId="0" applyNumberFormat="1" applyFont="1" applyFill="1" applyBorder="1" applyAlignment="1">
      <alignment vertical="center"/>
    </xf>
    <xf numFmtId="14" fontId="1" fillId="8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9" borderId="1" xfId="0" applyNumberFormat="1" applyFont="1" applyFill="1" applyBorder="1" applyAlignment="1">
      <alignment vertical="center"/>
    </xf>
    <xf numFmtId="3" fontId="0" fillId="11" borderId="0" xfId="0" applyNumberFormat="1" applyFill="1"/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F7F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T-Line Coil Manufacturing (T-Line)</a:t>
            </a:r>
          </a:p>
        </c:rich>
      </c:tx>
      <c:layout>
        <c:manualLayout>
          <c:xMode val="edge"/>
          <c:yMode val="edge"/>
          <c:x val="0.28578365589311605"/>
          <c:y val="4.9484536082474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29556728089401196"/>
          <c:w val="0.70339447671270772"/>
          <c:h val="0.51012863598235791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JT43_old!$A$2:$A$8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JT43_old!$B$2:$B$8</c:f>
              <c:numCache>
                <c:formatCode>m/d/yyyy</c:formatCode>
                <c:ptCount val="7"/>
                <c:pt idx="0">
                  <c:v>42597</c:v>
                </c:pt>
                <c:pt idx="1">
                  <c:v>42611</c:v>
                </c:pt>
                <c:pt idx="2">
                  <c:v>42611</c:v>
                </c:pt>
                <c:pt idx="3">
                  <c:v>42758</c:v>
                </c:pt>
                <c:pt idx="4">
                  <c:v>42786</c:v>
                </c:pt>
                <c:pt idx="5">
                  <c:v>42814</c:v>
                </c:pt>
                <c:pt idx="6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JT43_old!$A$2:$A$8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JT43_old!$D$2:$D$8</c:f>
              <c:numCache>
                <c:formatCode>General</c:formatCode>
                <c:ptCount val="7"/>
                <c:pt idx="0">
                  <c:v>14</c:v>
                </c:pt>
                <c:pt idx="1">
                  <c:v>287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873616"/>
        <c:axId val="932874008"/>
      </c:barChart>
      <c:catAx>
        <c:axId val="93287361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932874008"/>
        <c:crosses val="autoZero"/>
        <c:auto val="1"/>
        <c:lblAlgn val="ctr"/>
        <c:lblOffset val="100"/>
        <c:noMultiLvlLbl val="0"/>
      </c:catAx>
      <c:valAx>
        <c:axId val="932874008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932873616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JTVPI!$A$2:$A$6</c:f>
              <c:strCache>
                <c:ptCount val="5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</c:strCache>
            </c:strRef>
          </c:cat>
          <c:val>
            <c:numRef>
              <c:f>JTVPI!$B$2:$B$6</c:f>
              <c:numCache>
                <c:formatCode>m/d/yyyy</c:formatCode>
                <c:ptCount val="5"/>
                <c:pt idx="0">
                  <c:v>42604</c:v>
                </c:pt>
                <c:pt idx="1">
                  <c:v>42618</c:v>
                </c:pt>
                <c:pt idx="2">
                  <c:v>42618</c:v>
                </c:pt>
                <c:pt idx="3">
                  <c:v>42681</c:v>
                </c:pt>
                <c:pt idx="4">
                  <c:v>42744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JTVPI!$A$2:$A$6</c:f>
              <c:strCache>
                <c:ptCount val="5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</c:strCache>
            </c:strRef>
          </c:cat>
          <c:val>
            <c:numRef>
              <c:f>JTVPI!$C$2:$C$6</c:f>
              <c:numCache>
                <c:formatCode>General</c:formatCode>
                <c:ptCount val="5"/>
                <c:pt idx="0">
                  <c:v>14</c:v>
                </c:pt>
                <c:pt idx="1">
                  <c:v>182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5529392"/>
        <c:axId val="104552978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JTVPI!$H$2:$H$29</c:f>
              <c:numCache>
                <c:formatCode>#,##0</c:formatCode>
                <c:ptCount val="2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52616"/>
        <c:axId val="1045530176"/>
      </c:barChart>
      <c:catAx>
        <c:axId val="104552939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045529784"/>
        <c:crosses val="autoZero"/>
        <c:auto val="1"/>
        <c:lblAlgn val="ctr"/>
        <c:lblOffset val="100"/>
        <c:noMultiLvlLbl val="0"/>
      </c:catAx>
      <c:valAx>
        <c:axId val="104552978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045529392"/>
        <c:crosses val="autoZero"/>
        <c:crossBetween val="between"/>
        <c:majorUnit val="7"/>
      </c:valAx>
      <c:valAx>
        <c:axId val="1045530176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63352616"/>
        <c:crosses val="max"/>
        <c:crossBetween val="between"/>
        <c:majorUnit val="0.1"/>
      </c:valAx>
      <c:catAx>
        <c:axId val="163352616"/>
        <c:scaling>
          <c:orientation val="minMax"/>
        </c:scaling>
        <c:delete val="1"/>
        <c:axPos val="t"/>
        <c:majorTickMark val="out"/>
        <c:minorTickMark val="none"/>
        <c:tickLblPos val="nextTo"/>
        <c:crossAx val="1045530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R-Line Coil Manufacturing (R-Line)</a:t>
            </a:r>
          </a:p>
        </c:rich>
      </c:tx>
      <c:layout>
        <c:manualLayout>
          <c:xMode val="edge"/>
          <c:yMode val="edge"/>
          <c:x val="0.28578365589311605"/>
          <c:y val="4.9484536082474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29556728089401196"/>
          <c:w val="0.70339447671270772"/>
          <c:h val="0.51012863598235791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JT44_old!$A$2:$A$7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JT44_old!$B$2:$B$7</c:f>
              <c:numCache>
                <c:formatCode>m/d/yyyy</c:formatCode>
                <c:ptCount val="6"/>
                <c:pt idx="0">
                  <c:v>42674</c:v>
                </c:pt>
                <c:pt idx="1">
                  <c:v>42688</c:v>
                </c:pt>
                <c:pt idx="2">
                  <c:v>42688</c:v>
                </c:pt>
                <c:pt idx="3">
                  <c:v>42744</c:v>
                </c:pt>
                <c:pt idx="4">
                  <c:v>42793</c:v>
                </c:pt>
                <c:pt idx="5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JT44_old!$A$2:$A$7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JT44_old!$C$2:$C$7</c:f>
              <c:numCache>
                <c:formatCode>General</c:formatCode>
                <c:ptCount val="6"/>
                <c:pt idx="0">
                  <c:v>14</c:v>
                </c:pt>
                <c:pt idx="1">
                  <c:v>210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2253520"/>
        <c:axId val="562253912"/>
      </c:barChart>
      <c:catAx>
        <c:axId val="56225352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62253912"/>
        <c:crosses val="autoZero"/>
        <c:auto val="1"/>
        <c:lblAlgn val="ctr"/>
        <c:lblOffset val="100"/>
        <c:noMultiLvlLbl val="0"/>
      </c:catAx>
      <c:valAx>
        <c:axId val="562253912"/>
        <c:scaling>
          <c:orientation val="minMax"/>
          <c:max val="42898"/>
          <c:min val="42674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crossAx val="562253520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</a:t>
            </a:r>
            <a:r>
              <a:rPr lang="et-EE" sz="1600" baseline="0"/>
              <a:t>Stator Winding</a:t>
            </a:r>
            <a:endParaRPr lang="et-EE" sz="1600"/>
          </a:p>
        </c:rich>
      </c:tx>
      <c:layout>
        <c:manualLayout>
          <c:xMode val="edge"/>
          <c:yMode val="edge"/>
          <c:x val="0.28578365589311605"/>
          <c:y val="4.9484536082474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29556728089401196"/>
          <c:w val="0.70339447671270772"/>
          <c:h val="0.51012863598235791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JT63_old!$A$2:$A$8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JT63_old!$B$2:$B$8</c:f>
              <c:numCache>
                <c:formatCode>m/d/yyyy</c:formatCode>
                <c:ptCount val="7"/>
                <c:pt idx="0">
                  <c:v>42576</c:v>
                </c:pt>
                <c:pt idx="1">
                  <c:v>42590</c:v>
                </c:pt>
                <c:pt idx="2">
                  <c:v>42590</c:v>
                </c:pt>
                <c:pt idx="3">
                  <c:v>42751</c:v>
                </c:pt>
                <c:pt idx="4">
                  <c:v>42779</c:v>
                </c:pt>
                <c:pt idx="5">
                  <c:v>42807</c:v>
                </c:pt>
                <c:pt idx="6">
                  <c:v>42835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JT63_old!$A$2:$A$8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JT63_old!$C$2:$C$8</c:f>
              <c:numCache>
                <c:formatCode>General</c:formatCode>
                <c:ptCount val="7"/>
                <c:pt idx="0">
                  <c:v>14</c:v>
                </c:pt>
                <c:pt idx="1">
                  <c:v>301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2254696"/>
        <c:axId val="538098520"/>
      </c:barChart>
      <c:catAx>
        <c:axId val="56225469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38098520"/>
        <c:crosses val="autoZero"/>
        <c:auto val="1"/>
        <c:lblAlgn val="ctr"/>
        <c:lblOffset val="100"/>
        <c:noMultiLvlLbl val="0"/>
      </c:catAx>
      <c:valAx>
        <c:axId val="538098520"/>
        <c:scaling>
          <c:orientation val="minMax"/>
          <c:max val="42891"/>
          <c:min val="4257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62254696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'JT43'!$A$2:$A$8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'JT43'!$B$2:$B$8</c:f>
              <c:numCache>
                <c:formatCode>m/d/yyyy</c:formatCode>
                <c:ptCount val="7"/>
                <c:pt idx="0">
                  <c:v>42597</c:v>
                </c:pt>
                <c:pt idx="1">
                  <c:v>42611</c:v>
                </c:pt>
                <c:pt idx="2">
                  <c:v>42611</c:v>
                </c:pt>
                <c:pt idx="3">
                  <c:v>42758</c:v>
                </c:pt>
                <c:pt idx="4">
                  <c:v>42786</c:v>
                </c:pt>
                <c:pt idx="5">
                  <c:v>42814</c:v>
                </c:pt>
                <c:pt idx="6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'JT43'!$A$2:$A$8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'JT43'!$C$2:$C$8</c:f>
              <c:numCache>
                <c:formatCode>General</c:formatCode>
                <c:ptCount val="7"/>
                <c:pt idx="0">
                  <c:v>14</c:v>
                </c:pt>
                <c:pt idx="1">
                  <c:v>287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8099304"/>
        <c:axId val="538099696"/>
      </c:barChart>
      <c:barChart>
        <c:barDir val="col"/>
        <c:grouping val="clustered"/>
        <c:varyColors val="0"/>
        <c:ser>
          <c:idx val="2"/>
          <c:order val="2"/>
          <c:tx>
            <c:v>qqq</c:v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'JT43'!$H$2:$H$44</c:f>
              <c:numCache>
                <c:formatCode>#,##0</c:formatCode>
                <c:ptCount val="4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16000"/>
        <c:axId val="538100088"/>
      </c:barChart>
      <c:catAx>
        <c:axId val="5380993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38099696"/>
        <c:crosses val="autoZero"/>
        <c:auto val="1"/>
        <c:lblAlgn val="ctr"/>
        <c:lblOffset val="100"/>
        <c:noMultiLvlLbl val="0"/>
      </c:catAx>
      <c:valAx>
        <c:axId val="538099696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38099304"/>
        <c:crosses val="autoZero"/>
        <c:crossBetween val="between"/>
        <c:majorUnit val="7"/>
      </c:valAx>
      <c:valAx>
        <c:axId val="538100088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92616000"/>
        <c:crosses val="max"/>
        <c:crossBetween val="between"/>
        <c:majorUnit val="0.1"/>
      </c:valAx>
      <c:catAx>
        <c:axId val="292616000"/>
        <c:scaling>
          <c:orientation val="minMax"/>
        </c:scaling>
        <c:delete val="1"/>
        <c:axPos val="t"/>
        <c:majorTickMark val="out"/>
        <c:minorTickMark val="none"/>
        <c:tickLblPos val="nextTo"/>
        <c:crossAx val="538100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'JT44'!$A$2:$A$7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'JT44'!$B$2:$B$7</c:f>
              <c:numCache>
                <c:formatCode>m/d/yyyy</c:formatCode>
                <c:ptCount val="6"/>
                <c:pt idx="0">
                  <c:v>42674</c:v>
                </c:pt>
                <c:pt idx="1">
                  <c:v>42688</c:v>
                </c:pt>
                <c:pt idx="2">
                  <c:v>42688</c:v>
                </c:pt>
                <c:pt idx="3">
                  <c:v>42744</c:v>
                </c:pt>
                <c:pt idx="4">
                  <c:v>42793</c:v>
                </c:pt>
                <c:pt idx="5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'JT44'!$A$2:$A$7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'JT44'!$C$2:$C$7</c:f>
              <c:numCache>
                <c:formatCode>General</c:formatCode>
                <c:ptCount val="6"/>
                <c:pt idx="0">
                  <c:v>14</c:v>
                </c:pt>
                <c:pt idx="1">
                  <c:v>210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616784"/>
        <c:axId val="292617176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'JT44'!$H$2:$H$33</c:f>
              <c:numCache>
                <c:formatCode>#,##0</c:formatCode>
                <c:ptCount val="32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7392"/>
        <c:axId val="292617568"/>
      </c:barChart>
      <c:catAx>
        <c:axId val="29261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92617176"/>
        <c:crosses val="autoZero"/>
        <c:auto val="1"/>
        <c:lblAlgn val="ctr"/>
        <c:lblOffset val="100"/>
        <c:noMultiLvlLbl val="0"/>
      </c:catAx>
      <c:valAx>
        <c:axId val="292617176"/>
        <c:scaling>
          <c:orientation val="minMax"/>
          <c:max val="42898"/>
          <c:min val="4267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92616784"/>
        <c:crosses val="autoZero"/>
        <c:crossBetween val="between"/>
        <c:majorUnit val="7"/>
      </c:valAx>
      <c:valAx>
        <c:axId val="292617568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95827392"/>
        <c:crosses val="max"/>
        <c:crossBetween val="between"/>
        <c:majorUnit val="0.1"/>
      </c:valAx>
      <c:catAx>
        <c:axId val="295827392"/>
        <c:scaling>
          <c:orientation val="minMax"/>
        </c:scaling>
        <c:delete val="1"/>
        <c:axPos val="t"/>
        <c:majorTickMark val="out"/>
        <c:minorTickMark val="none"/>
        <c:tickLblPos val="nextTo"/>
        <c:crossAx val="29261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'JT63'!$A$2:$A$8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'JT63'!$B$2:$B$8</c:f>
              <c:numCache>
                <c:formatCode>m/d/yyyy</c:formatCode>
                <c:ptCount val="7"/>
                <c:pt idx="0">
                  <c:v>42576</c:v>
                </c:pt>
                <c:pt idx="1">
                  <c:v>42590</c:v>
                </c:pt>
                <c:pt idx="2">
                  <c:v>42590</c:v>
                </c:pt>
                <c:pt idx="3">
                  <c:v>42751</c:v>
                </c:pt>
                <c:pt idx="4">
                  <c:v>42779</c:v>
                </c:pt>
                <c:pt idx="5">
                  <c:v>42807</c:v>
                </c:pt>
                <c:pt idx="6">
                  <c:v>42835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'JT63'!$A$2:$A$8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'JT63'!$C$2:$C$8</c:f>
              <c:numCache>
                <c:formatCode>General</c:formatCode>
                <c:ptCount val="7"/>
                <c:pt idx="0">
                  <c:v>14</c:v>
                </c:pt>
                <c:pt idx="1">
                  <c:v>301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828176"/>
        <c:axId val="295828568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'JT63'!$H$2:$H$46</c:f>
              <c:numCache>
                <c:formatCode>#,##0</c:formatCode>
                <c:ptCount val="4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518648"/>
        <c:axId val="295828960"/>
      </c:barChart>
      <c:catAx>
        <c:axId val="2958281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95828568"/>
        <c:crosses val="autoZero"/>
        <c:auto val="1"/>
        <c:lblAlgn val="ctr"/>
        <c:lblOffset val="100"/>
        <c:noMultiLvlLbl val="0"/>
      </c:catAx>
      <c:valAx>
        <c:axId val="295828568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95828176"/>
        <c:crosses val="autoZero"/>
        <c:crossBetween val="between"/>
        <c:majorUnit val="7"/>
      </c:valAx>
      <c:valAx>
        <c:axId val="295828960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64518648"/>
        <c:crosses val="max"/>
        <c:crossBetween val="between"/>
        <c:majorUnit val="0.1"/>
      </c:valAx>
      <c:catAx>
        <c:axId val="764518648"/>
        <c:scaling>
          <c:orientation val="minMax"/>
        </c:scaling>
        <c:delete val="1"/>
        <c:axPos val="t"/>
        <c:majorTickMark val="out"/>
        <c:minorTickMark val="none"/>
        <c:tickLblPos val="nextTo"/>
        <c:crossAx val="29582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'JT62,64'!$A$2:$A$8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2 operators</c:v>
                </c:pt>
              </c:strCache>
            </c:strRef>
          </c:cat>
          <c:val>
            <c:numRef>
              <c:f>'JT62,64'!$B$2:$B$8</c:f>
              <c:numCache>
                <c:formatCode>m/d/yyyy</c:formatCode>
                <c:ptCount val="7"/>
                <c:pt idx="0">
                  <c:v>42674</c:v>
                </c:pt>
                <c:pt idx="1">
                  <c:v>42688</c:v>
                </c:pt>
                <c:pt idx="2">
                  <c:v>42688</c:v>
                </c:pt>
                <c:pt idx="3">
                  <c:v>42730</c:v>
                </c:pt>
                <c:pt idx="4">
                  <c:v>42772</c:v>
                </c:pt>
                <c:pt idx="5">
                  <c:v>42814</c:v>
                </c:pt>
                <c:pt idx="6">
                  <c:v>42856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'JT62,64'!$A$2:$A$8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2 operators</c:v>
                </c:pt>
              </c:strCache>
            </c:strRef>
          </c:cat>
          <c:val>
            <c:numRef>
              <c:f>'JT62,64'!$C$2:$C$8</c:f>
              <c:numCache>
                <c:formatCode>General</c:formatCode>
                <c:ptCount val="7"/>
                <c:pt idx="0">
                  <c:v>14</c:v>
                </c:pt>
                <c:pt idx="1">
                  <c:v>224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4519432"/>
        <c:axId val="76451982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'JT62,64'!$H$2:$H$35</c:f>
              <c:numCache>
                <c:formatCode>#,##0</c:formatCode>
                <c:ptCount val="3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921280"/>
        <c:axId val="764520216"/>
      </c:barChart>
      <c:catAx>
        <c:axId val="7645194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64519824"/>
        <c:crosses val="autoZero"/>
        <c:auto val="1"/>
        <c:lblAlgn val="ctr"/>
        <c:lblOffset val="100"/>
        <c:noMultiLvlLbl val="0"/>
      </c:catAx>
      <c:valAx>
        <c:axId val="76451982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64519432"/>
        <c:crosses val="autoZero"/>
        <c:crossBetween val="between"/>
        <c:majorUnit val="7"/>
      </c:valAx>
      <c:valAx>
        <c:axId val="764520216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980921280"/>
        <c:crosses val="max"/>
        <c:crossBetween val="between"/>
        <c:majorUnit val="0.1"/>
      </c:valAx>
      <c:catAx>
        <c:axId val="980921280"/>
        <c:scaling>
          <c:orientation val="minMax"/>
        </c:scaling>
        <c:delete val="1"/>
        <c:axPos val="t"/>
        <c:majorTickMark val="out"/>
        <c:minorTickMark val="none"/>
        <c:tickLblPos val="nextTo"/>
        <c:crossAx val="76452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'JT53'!$A$2:$A$7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3 operators</c:v>
                </c:pt>
                <c:pt idx="4">
                  <c:v>add. 3 operators</c:v>
                </c:pt>
                <c:pt idx="5">
                  <c:v>add. 3 operators</c:v>
                </c:pt>
              </c:strCache>
            </c:strRef>
          </c:cat>
          <c:val>
            <c:numRef>
              <c:f>'JT53'!$B$2:$B$7</c:f>
              <c:numCache>
                <c:formatCode>m/d/yyyy</c:formatCode>
                <c:ptCount val="6"/>
                <c:pt idx="0">
                  <c:v>42597</c:v>
                </c:pt>
                <c:pt idx="1">
                  <c:v>42611</c:v>
                </c:pt>
                <c:pt idx="2">
                  <c:v>42611</c:v>
                </c:pt>
                <c:pt idx="3">
                  <c:v>42786</c:v>
                </c:pt>
                <c:pt idx="4">
                  <c:v>42821</c:v>
                </c:pt>
                <c:pt idx="5">
                  <c:v>42856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'JT53'!$A$2:$A$7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3 operators</c:v>
                </c:pt>
                <c:pt idx="4">
                  <c:v>add. 3 operators</c:v>
                </c:pt>
                <c:pt idx="5">
                  <c:v>add. 3 operators</c:v>
                </c:pt>
              </c:strCache>
            </c:strRef>
          </c:cat>
          <c:val>
            <c:numRef>
              <c:f>'JT53'!$C$2:$C$7</c:f>
              <c:numCache>
                <c:formatCode>General</c:formatCode>
                <c:ptCount val="6"/>
                <c:pt idx="0">
                  <c:v>14</c:v>
                </c:pt>
                <c:pt idx="1">
                  <c:v>301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0922064"/>
        <c:axId val="980922456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'JT53'!$H$2:$H$46</c:f>
              <c:numCache>
                <c:formatCode>#,##0</c:formatCode>
                <c:ptCount val="45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403968"/>
        <c:axId val="980922848"/>
      </c:barChart>
      <c:catAx>
        <c:axId val="9809220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980922456"/>
        <c:crosses val="autoZero"/>
        <c:auto val="1"/>
        <c:lblAlgn val="ctr"/>
        <c:lblOffset val="100"/>
        <c:noMultiLvlLbl val="0"/>
      </c:catAx>
      <c:valAx>
        <c:axId val="980922456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980922064"/>
        <c:crosses val="autoZero"/>
        <c:crossBetween val="between"/>
        <c:majorUnit val="7"/>
      </c:valAx>
      <c:valAx>
        <c:axId val="980922848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63403968"/>
        <c:crosses val="max"/>
        <c:crossBetween val="between"/>
        <c:majorUnit val="0.1"/>
      </c:valAx>
      <c:catAx>
        <c:axId val="563403968"/>
        <c:scaling>
          <c:orientation val="minMax"/>
        </c:scaling>
        <c:delete val="1"/>
        <c:axPos val="t"/>
        <c:majorTickMark val="out"/>
        <c:minorTickMark val="none"/>
        <c:tickLblPos val="nextTo"/>
        <c:crossAx val="98092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'JT54'!$A$2:$A$7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  <c:pt idx="5">
                  <c:v>add. 1 operators</c:v>
                </c:pt>
              </c:strCache>
            </c:strRef>
          </c:cat>
          <c:val>
            <c:numRef>
              <c:f>'JT54'!$B$2:$B$7</c:f>
              <c:numCache>
                <c:formatCode>m/d/yyyy</c:formatCode>
                <c:ptCount val="6"/>
                <c:pt idx="0">
                  <c:v>42653</c:v>
                </c:pt>
                <c:pt idx="1">
                  <c:v>42667</c:v>
                </c:pt>
                <c:pt idx="2">
                  <c:v>42667</c:v>
                </c:pt>
                <c:pt idx="3">
                  <c:v>42709</c:v>
                </c:pt>
                <c:pt idx="4">
                  <c:v>42765</c:v>
                </c:pt>
                <c:pt idx="5">
                  <c:v>42849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'JT54'!$A$2:$A$7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  <c:pt idx="5">
                  <c:v>add. 1 operators</c:v>
                </c:pt>
              </c:strCache>
            </c:strRef>
          </c:cat>
          <c:val>
            <c:numRef>
              <c:f>'JT54'!$C$2:$C$7</c:f>
              <c:numCache>
                <c:formatCode>General</c:formatCode>
                <c:ptCount val="6"/>
                <c:pt idx="0">
                  <c:v>14</c:v>
                </c:pt>
                <c:pt idx="1">
                  <c:v>238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3404752"/>
        <c:axId val="56340514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'JT54'!$H$2:$H$37</c:f>
              <c:numCache>
                <c:formatCode>#,##0</c:formatCode>
                <c:ptCount val="3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528608"/>
        <c:axId val="563405536"/>
      </c:barChart>
      <c:catAx>
        <c:axId val="56340475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63405144"/>
        <c:crosses val="autoZero"/>
        <c:auto val="1"/>
        <c:lblAlgn val="ctr"/>
        <c:lblOffset val="100"/>
        <c:noMultiLvlLbl val="0"/>
      </c:catAx>
      <c:valAx>
        <c:axId val="56340514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63404752"/>
        <c:crosses val="autoZero"/>
        <c:crossBetween val="between"/>
        <c:majorUnit val="7"/>
      </c:valAx>
      <c:valAx>
        <c:axId val="563405536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045528608"/>
        <c:crosses val="max"/>
        <c:crossBetween val="between"/>
        <c:majorUnit val="0.1"/>
      </c:valAx>
      <c:catAx>
        <c:axId val="1045528608"/>
        <c:scaling>
          <c:orientation val="minMax"/>
        </c:scaling>
        <c:delete val="1"/>
        <c:axPos val="t"/>
        <c:majorTickMark val="out"/>
        <c:minorTickMark val="none"/>
        <c:tickLblPos val="nextTo"/>
        <c:crossAx val="56340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9</xdr:row>
      <xdr:rowOff>161924</xdr:rowOff>
    </xdr:from>
    <xdr:to>
      <xdr:col>3</xdr:col>
      <xdr:colOff>1419225</xdr:colOff>
      <xdr:row>31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276224</xdr:rowOff>
    </xdr:from>
    <xdr:to>
      <xdr:col>4</xdr:col>
      <xdr:colOff>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1933575</xdr:colOff>
      <xdr:row>8</xdr:row>
      <xdr:rowOff>171449</xdr:rowOff>
    </xdr:from>
    <xdr:to>
      <xdr:col>3</xdr:col>
      <xdr:colOff>857250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2124075</xdr:colOff>
      <xdr:row>8</xdr:row>
      <xdr:rowOff>285749</xdr:rowOff>
    </xdr:from>
    <xdr:to>
      <xdr:col>3</xdr:col>
      <xdr:colOff>1047750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276224</xdr:rowOff>
    </xdr:from>
    <xdr:to>
      <xdr:col>4</xdr:col>
      <xdr:colOff>0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276224</xdr:rowOff>
    </xdr:from>
    <xdr:to>
      <xdr:col>4</xdr:col>
      <xdr:colOff>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276224</xdr:rowOff>
    </xdr:from>
    <xdr:to>
      <xdr:col>4</xdr:col>
      <xdr:colOff>0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276224</xdr:rowOff>
    </xdr:from>
    <xdr:to>
      <xdr:col>4</xdr:col>
      <xdr:colOff>0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276224</xdr:rowOff>
    </xdr:from>
    <xdr:to>
      <xdr:col>4</xdr:col>
      <xdr:colOff>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276224</xdr:rowOff>
    </xdr:from>
    <xdr:to>
      <xdr:col>4</xdr:col>
      <xdr:colOff>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R21" sqref="R21"/>
    </sheetView>
  </sheetViews>
  <sheetFormatPr defaultRowHeight="15" x14ac:dyDescent="0.25"/>
  <cols>
    <col min="1" max="3" width="12.28515625" customWidth="1"/>
    <col min="4" max="56" width="4.85546875" customWidth="1"/>
  </cols>
  <sheetData>
    <row r="1" spans="1:56" s="11" customFormat="1" ht="23.25" customHeight="1" x14ac:dyDescent="0.25">
      <c r="A1" s="16" t="s">
        <v>16</v>
      </c>
      <c r="B1" s="16"/>
      <c r="C1" s="16"/>
      <c r="D1" s="32">
        <v>2016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3"/>
      <c r="AE1" s="34">
        <v>2017</v>
      </c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</row>
    <row r="2" spans="1:56" s="11" customFormat="1" ht="23.25" customHeight="1" x14ac:dyDescent="0.25">
      <c r="A2" s="17" t="s">
        <v>17</v>
      </c>
      <c r="B2" s="17"/>
      <c r="C2" s="17"/>
      <c r="D2" s="18">
        <v>26</v>
      </c>
      <c r="E2" s="18">
        <v>27</v>
      </c>
      <c r="F2" s="18">
        <v>28</v>
      </c>
      <c r="G2" s="18">
        <v>29</v>
      </c>
      <c r="H2" s="18">
        <v>30</v>
      </c>
      <c r="I2" s="18">
        <v>31</v>
      </c>
      <c r="J2" s="18">
        <v>32</v>
      </c>
      <c r="K2" s="18">
        <v>33</v>
      </c>
      <c r="L2" s="18">
        <v>34</v>
      </c>
      <c r="M2" s="18">
        <v>35</v>
      </c>
      <c r="N2" s="18">
        <v>36</v>
      </c>
      <c r="O2" s="18">
        <v>37</v>
      </c>
      <c r="P2" s="18">
        <v>38</v>
      </c>
      <c r="Q2" s="18">
        <v>39</v>
      </c>
      <c r="R2" s="18">
        <v>40</v>
      </c>
      <c r="S2" s="18">
        <v>41</v>
      </c>
      <c r="T2" s="18">
        <v>42</v>
      </c>
      <c r="U2" s="18">
        <v>43</v>
      </c>
      <c r="V2" s="18">
        <v>44</v>
      </c>
      <c r="W2" s="18">
        <v>45</v>
      </c>
      <c r="X2" s="18">
        <v>46</v>
      </c>
      <c r="Y2" s="18">
        <v>47</v>
      </c>
      <c r="Z2" s="18">
        <v>48</v>
      </c>
      <c r="AA2" s="18">
        <v>49</v>
      </c>
      <c r="AB2" s="18">
        <v>50</v>
      </c>
      <c r="AC2" s="18">
        <v>51</v>
      </c>
      <c r="AD2" s="19">
        <v>52</v>
      </c>
      <c r="AE2" s="20">
        <v>1</v>
      </c>
      <c r="AF2" s="21">
        <v>2</v>
      </c>
      <c r="AG2" s="21">
        <v>3</v>
      </c>
      <c r="AH2" s="21">
        <v>4</v>
      </c>
      <c r="AI2" s="21">
        <v>5</v>
      </c>
      <c r="AJ2" s="21">
        <v>6</v>
      </c>
      <c r="AK2" s="21">
        <v>7</v>
      </c>
      <c r="AL2" s="21">
        <v>8</v>
      </c>
      <c r="AM2" s="21">
        <v>9</v>
      </c>
      <c r="AN2" s="21">
        <v>10</v>
      </c>
      <c r="AO2" s="21">
        <v>11</v>
      </c>
      <c r="AP2" s="21">
        <v>12</v>
      </c>
      <c r="AQ2" s="21">
        <v>13</v>
      </c>
      <c r="AR2" s="21">
        <v>14</v>
      </c>
      <c r="AS2" s="21">
        <v>15</v>
      </c>
      <c r="AT2" s="21">
        <v>16</v>
      </c>
      <c r="AU2" s="21">
        <v>17</v>
      </c>
      <c r="AV2" s="21">
        <v>18</v>
      </c>
      <c r="AW2" s="21">
        <v>19</v>
      </c>
      <c r="AX2" s="21">
        <v>20</v>
      </c>
      <c r="AY2" s="21">
        <v>21</v>
      </c>
      <c r="AZ2" s="21">
        <v>22</v>
      </c>
      <c r="BA2" s="21">
        <v>23</v>
      </c>
      <c r="BB2" s="21">
        <v>24</v>
      </c>
      <c r="BC2" s="21">
        <v>25</v>
      </c>
      <c r="BD2" s="21">
        <v>26</v>
      </c>
    </row>
    <row r="3" spans="1:56" s="4" customFormat="1" ht="23.25" customHeight="1" x14ac:dyDescent="0.25">
      <c r="A3" s="22" t="s">
        <v>18</v>
      </c>
      <c r="B3" s="22" t="s">
        <v>19</v>
      </c>
      <c r="C3" s="22" t="s">
        <v>20</v>
      </c>
      <c r="D3" s="6">
        <v>42548</v>
      </c>
      <c r="E3" s="6">
        <f>D3+7</f>
        <v>42555</v>
      </c>
      <c r="F3" s="6">
        <f>E3+7</f>
        <v>42562</v>
      </c>
      <c r="G3" s="6">
        <f t="shared" ref="G3:BD3" si="0">F3+7</f>
        <v>42569</v>
      </c>
      <c r="H3" s="6">
        <f t="shared" si="0"/>
        <v>42576</v>
      </c>
      <c r="I3" s="6">
        <f t="shared" si="0"/>
        <v>42583</v>
      </c>
      <c r="J3" s="6">
        <f t="shared" si="0"/>
        <v>42590</v>
      </c>
      <c r="K3" s="6">
        <f t="shared" si="0"/>
        <v>42597</v>
      </c>
      <c r="L3" s="6">
        <f t="shared" si="0"/>
        <v>42604</v>
      </c>
      <c r="M3" s="6">
        <f t="shared" si="0"/>
        <v>42611</v>
      </c>
      <c r="N3" s="6">
        <f t="shared" si="0"/>
        <v>42618</v>
      </c>
      <c r="O3" s="6">
        <f t="shared" si="0"/>
        <v>42625</v>
      </c>
      <c r="P3" s="6">
        <f t="shared" si="0"/>
        <v>42632</v>
      </c>
      <c r="Q3" s="6">
        <f t="shared" si="0"/>
        <v>42639</v>
      </c>
      <c r="R3" s="6">
        <f t="shared" si="0"/>
        <v>42646</v>
      </c>
      <c r="S3" s="6">
        <f t="shared" si="0"/>
        <v>42653</v>
      </c>
      <c r="T3" s="6">
        <f t="shared" si="0"/>
        <v>42660</v>
      </c>
      <c r="U3" s="6">
        <f t="shared" si="0"/>
        <v>42667</v>
      </c>
      <c r="V3" s="6">
        <f t="shared" si="0"/>
        <v>42674</v>
      </c>
      <c r="W3" s="6">
        <f t="shared" si="0"/>
        <v>42681</v>
      </c>
      <c r="X3" s="6">
        <f t="shared" si="0"/>
        <v>42688</v>
      </c>
      <c r="Y3" s="6">
        <f t="shared" si="0"/>
        <v>42695</v>
      </c>
      <c r="Z3" s="6">
        <f t="shared" si="0"/>
        <v>42702</v>
      </c>
      <c r="AA3" s="6">
        <f t="shared" si="0"/>
        <v>42709</v>
      </c>
      <c r="AB3" s="6">
        <f t="shared" si="0"/>
        <v>42716</v>
      </c>
      <c r="AC3" s="6">
        <f t="shared" si="0"/>
        <v>42723</v>
      </c>
      <c r="AD3" s="24">
        <f t="shared" si="0"/>
        <v>42730</v>
      </c>
      <c r="AE3" s="23">
        <f t="shared" si="0"/>
        <v>42737</v>
      </c>
      <c r="AF3" s="6">
        <f t="shared" si="0"/>
        <v>42744</v>
      </c>
      <c r="AG3" s="6">
        <f t="shared" si="0"/>
        <v>42751</v>
      </c>
      <c r="AH3" s="6">
        <f t="shared" si="0"/>
        <v>42758</v>
      </c>
      <c r="AI3" s="6">
        <f t="shared" si="0"/>
        <v>42765</v>
      </c>
      <c r="AJ3" s="6">
        <f t="shared" si="0"/>
        <v>42772</v>
      </c>
      <c r="AK3" s="6">
        <f t="shared" si="0"/>
        <v>42779</v>
      </c>
      <c r="AL3" s="6">
        <f t="shared" si="0"/>
        <v>42786</v>
      </c>
      <c r="AM3" s="6">
        <f t="shared" si="0"/>
        <v>42793</v>
      </c>
      <c r="AN3" s="6">
        <f t="shared" si="0"/>
        <v>42800</v>
      </c>
      <c r="AO3" s="6">
        <f t="shared" si="0"/>
        <v>42807</v>
      </c>
      <c r="AP3" s="6">
        <f t="shared" si="0"/>
        <v>42814</v>
      </c>
      <c r="AQ3" s="6">
        <f t="shared" si="0"/>
        <v>42821</v>
      </c>
      <c r="AR3" s="6">
        <f t="shared" si="0"/>
        <v>42828</v>
      </c>
      <c r="AS3" s="6">
        <f t="shared" si="0"/>
        <v>42835</v>
      </c>
      <c r="AT3" s="6">
        <f t="shared" si="0"/>
        <v>42842</v>
      </c>
      <c r="AU3" s="6">
        <f t="shared" si="0"/>
        <v>42849</v>
      </c>
      <c r="AV3" s="6">
        <f t="shared" si="0"/>
        <v>42856</v>
      </c>
      <c r="AW3" s="6">
        <f t="shared" si="0"/>
        <v>42863</v>
      </c>
      <c r="AX3" s="6">
        <f t="shared" si="0"/>
        <v>42870</v>
      </c>
      <c r="AY3" s="6">
        <f t="shared" si="0"/>
        <v>42877</v>
      </c>
      <c r="AZ3" s="6">
        <f t="shared" si="0"/>
        <v>42884</v>
      </c>
      <c r="BA3" s="6">
        <f t="shared" si="0"/>
        <v>42891</v>
      </c>
      <c r="BB3" s="6">
        <f t="shared" si="0"/>
        <v>42898</v>
      </c>
      <c r="BC3" s="6">
        <f t="shared" si="0"/>
        <v>42905</v>
      </c>
      <c r="BD3" s="6">
        <f t="shared" si="0"/>
        <v>42912</v>
      </c>
    </row>
    <row r="4" spans="1:56" s="11" customFormat="1" ht="23.25" customHeight="1" x14ac:dyDescent="0.25">
      <c r="A4" s="7" t="s">
        <v>0</v>
      </c>
      <c r="B4" s="7">
        <v>24</v>
      </c>
      <c r="C4" s="7">
        <f>SUM(D4:BD4)</f>
        <v>24</v>
      </c>
      <c r="D4" s="8"/>
      <c r="E4" s="8"/>
      <c r="F4" s="8"/>
      <c r="G4" s="8"/>
      <c r="H4" s="8"/>
      <c r="I4" s="8"/>
      <c r="J4" s="8"/>
      <c r="K4" s="8"/>
      <c r="L4" s="8"/>
      <c r="M4" s="8">
        <v>6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10"/>
      <c r="AF4" s="8"/>
      <c r="AG4" s="8"/>
      <c r="AH4" s="8">
        <v>4</v>
      </c>
      <c r="AI4" s="8"/>
      <c r="AJ4" s="8"/>
      <c r="AK4" s="8"/>
      <c r="AL4" s="8">
        <v>4</v>
      </c>
      <c r="AM4" s="8"/>
      <c r="AN4" s="8"/>
      <c r="AO4" s="8"/>
      <c r="AP4" s="8">
        <v>5</v>
      </c>
      <c r="AQ4" s="8"/>
      <c r="AR4" s="8"/>
      <c r="AS4" s="8"/>
      <c r="AT4" s="8">
        <v>5</v>
      </c>
      <c r="AU4" s="8"/>
      <c r="AV4" s="8"/>
      <c r="AW4" s="8"/>
      <c r="AX4" s="8"/>
      <c r="AY4" s="8"/>
      <c r="AZ4" s="8"/>
      <c r="BA4" s="8"/>
      <c r="BB4" s="8"/>
      <c r="BC4" s="8"/>
      <c r="BD4" s="8"/>
    </row>
    <row r="5" spans="1:56" s="11" customFormat="1" ht="23.25" customHeight="1" x14ac:dyDescent="0.25">
      <c r="A5" s="12" t="s">
        <v>13</v>
      </c>
      <c r="B5" s="12">
        <v>8</v>
      </c>
      <c r="C5" s="12">
        <f t="shared" ref="C5:C10" si="1">SUM(D5:BD5)</f>
        <v>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>
        <v>2</v>
      </c>
      <c r="Y5" s="13"/>
      <c r="Z5" s="13"/>
      <c r="AA5" s="13"/>
      <c r="AB5" s="13"/>
      <c r="AC5" s="13"/>
      <c r="AD5" s="14"/>
      <c r="AE5" s="15"/>
      <c r="AF5" s="13">
        <v>2</v>
      </c>
      <c r="AG5" s="13"/>
      <c r="AH5" s="13"/>
      <c r="AI5" s="13"/>
      <c r="AJ5" s="13"/>
      <c r="AK5" s="13"/>
      <c r="AL5" s="13"/>
      <c r="AM5" s="13">
        <v>2</v>
      </c>
      <c r="AN5" s="13"/>
      <c r="AO5" s="13"/>
      <c r="AP5" s="13"/>
      <c r="AQ5" s="13"/>
      <c r="AR5" s="13"/>
      <c r="AS5" s="13"/>
      <c r="AT5" s="13">
        <v>2</v>
      </c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s="11" customFormat="1" ht="23.25" customHeight="1" x14ac:dyDescent="0.25">
      <c r="A6" s="7" t="s">
        <v>1</v>
      </c>
      <c r="B6" s="7">
        <v>16</v>
      </c>
      <c r="C6" s="7">
        <f t="shared" si="1"/>
        <v>16</v>
      </c>
      <c r="D6" s="8"/>
      <c r="E6" s="8"/>
      <c r="F6" s="8"/>
      <c r="G6" s="8"/>
      <c r="H6" s="8"/>
      <c r="I6" s="8"/>
      <c r="J6" s="8">
        <v>4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10"/>
      <c r="AF6" s="8"/>
      <c r="AG6" s="8">
        <v>4</v>
      </c>
      <c r="AH6" s="8"/>
      <c r="AI6" s="8"/>
      <c r="AJ6" s="8"/>
      <c r="AK6" s="8">
        <v>2</v>
      </c>
      <c r="AL6" s="8"/>
      <c r="AM6" s="8"/>
      <c r="AN6" s="8"/>
      <c r="AO6" s="8">
        <v>2</v>
      </c>
      <c r="AP6" s="8"/>
      <c r="AQ6" s="8"/>
      <c r="AR6" s="8"/>
      <c r="AS6" s="8">
        <v>4</v>
      </c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56" s="11" customFormat="1" ht="23.25" customHeight="1" x14ac:dyDescent="0.25">
      <c r="A7" s="12" t="s">
        <v>14</v>
      </c>
      <c r="B7" s="12">
        <v>10</v>
      </c>
      <c r="C7" s="12">
        <f t="shared" si="1"/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>
        <v>2</v>
      </c>
      <c r="Y7" s="13"/>
      <c r="Z7" s="13"/>
      <c r="AA7" s="13"/>
      <c r="AB7" s="13"/>
      <c r="AC7" s="13"/>
      <c r="AD7" s="14">
        <v>2</v>
      </c>
      <c r="AE7" s="15"/>
      <c r="AF7" s="13"/>
      <c r="AG7" s="13"/>
      <c r="AH7" s="13"/>
      <c r="AI7" s="13"/>
      <c r="AJ7" s="13">
        <v>2</v>
      </c>
      <c r="AK7" s="13"/>
      <c r="AL7" s="13"/>
      <c r="AM7" s="13"/>
      <c r="AN7" s="13"/>
      <c r="AO7" s="13"/>
      <c r="AP7" s="13">
        <v>2</v>
      </c>
      <c r="AQ7" s="13"/>
      <c r="AR7" s="13"/>
      <c r="AS7" s="13"/>
      <c r="AT7" s="13"/>
      <c r="AU7" s="13"/>
      <c r="AV7" s="13">
        <v>2</v>
      </c>
      <c r="AW7" s="13"/>
      <c r="AX7" s="13"/>
      <c r="AY7" s="13"/>
      <c r="AZ7" s="13"/>
      <c r="BA7" s="13"/>
      <c r="BB7" s="13"/>
      <c r="BC7" s="13"/>
      <c r="BD7" s="13"/>
    </row>
    <row r="8" spans="1:56" s="11" customFormat="1" ht="23.25" customHeight="1" x14ac:dyDescent="0.25">
      <c r="A8" s="7" t="s">
        <v>3</v>
      </c>
      <c r="B8" s="7">
        <v>13</v>
      </c>
      <c r="C8" s="7">
        <f t="shared" si="1"/>
        <v>13</v>
      </c>
      <c r="D8" s="8"/>
      <c r="E8" s="8"/>
      <c r="F8" s="8"/>
      <c r="G8" s="8"/>
      <c r="H8" s="8"/>
      <c r="I8" s="8"/>
      <c r="J8" s="8"/>
      <c r="K8" s="8"/>
      <c r="L8" s="8"/>
      <c r="M8" s="8">
        <v>4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  <c r="AE8" s="10"/>
      <c r="AF8" s="8"/>
      <c r="AG8" s="8"/>
      <c r="AH8" s="8"/>
      <c r="AI8" s="8"/>
      <c r="AJ8" s="8"/>
      <c r="AK8" s="8"/>
      <c r="AL8" s="8">
        <v>3</v>
      </c>
      <c r="AM8" s="8"/>
      <c r="AN8" s="8"/>
      <c r="AO8" s="8"/>
      <c r="AP8" s="8"/>
      <c r="AQ8" s="8">
        <v>3</v>
      </c>
      <c r="AR8" s="8"/>
      <c r="AS8" s="8"/>
      <c r="AT8" s="8"/>
      <c r="AU8" s="8"/>
      <c r="AV8" s="8">
        <v>3</v>
      </c>
      <c r="AW8" s="8"/>
      <c r="AX8" s="8"/>
      <c r="AY8" s="8"/>
      <c r="AZ8" s="8"/>
      <c r="BA8" s="8"/>
      <c r="BB8" s="8"/>
      <c r="BC8" s="8"/>
      <c r="BD8" s="8"/>
    </row>
    <row r="9" spans="1:56" s="11" customFormat="1" ht="23.25" customHeight="1" x14ac:dyDescent="0.25">
      <c r="A9" s="12" t="s">
        <v>15</v>
      </c>
      <c r="B9" s="12">
        <v>4</v>
      </c>
      <c r="C9" s="12">
        <f t="shared" si="1"/>
        <v>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>
        <v>1</v>
      </c>
      <c r="V9" s="13"/>
      <c r="W9" s="13"/>
      <c r="X9" s="13"/>
      <c r="Y9" s="13"/>
      <c r="Z9" s="13"/>
      <c r="AA9" s="13">
        <v>1</v>
      </c>
      <c r="AB9" s="13"/>
      <c r="AC9" s="13"/>
      <c r="AD9" s="14"/>
      <c r="AE9" s="15"/>
      <c r="AF9" s="13"/>
      <c r="AG9" s="13"/>
      <c r="AH9" s="13"/>
      <c r="AI9" s="13">
        <v>1</v>
      </c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>
        <v>1</v>
      </c>
      <c r="AV9" s="13"/>
      <c r="AW9" s="13"/>
      <c r="AX9" s="13"/>
      <c r="AY9" s="13"/>
      <c r="AZ9" s="13"/>
      <c r="BA9" s="13"/>
      <c r="BB9" s="13"/>
      <c r="BC9" s="13"/>
      <c r="BD9" s="13"/>
    </row>
    <row r="10" spans="1:56" s="11" customFormat="1" ht="23.25" customHeight="1" x14ac:dyDescent="0.25">
      <c r="A10" s="7" t="s">
        <v>2</v>
      </c>
      <c r="B10" s="7">
        <v>3</v>
      </c>
      <c r="C10" s="7">
        <f t="shared" si="1"/>
        <v>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v>1</v>
      </c>
      <c r="O10" s="8"/>
      <c r="P10" s="8"/>
      <c r="Q10" s="8"/>
      <c r="R10" s="8"/>
      <c r="S10" s="8"/>
      <c r="T10" s="8"/>
      <c r="U10" s="8"/>
      <c r="V10" s="8"/>
      <c r="W10" s="8">
        <v>1</v>
      </c>
      <c r="X10" s="8"/>
      <c r="Y10" s="8"/>
      <c r="Z10" s="8"/>
      <c r="AA10" s="8"/>
      <c r="AB10" s="8"/>
      <c r="AC10" s="8"/>
      <c r="AD10" s="9"/>
      <c r="AE10" s="10"/>
      <c r="AF10" s="8">
        <v>1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</row>
  </sheetData>
  <mergeCells count="2">
    <mergeCell ref="D1:AD1"/>
    <mergeCell ref="AE1:B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A32" sqref="A32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8" si="0">IF(B$2+7*(ROW()-1)&gt;D$7,"",WEEKNUM(B$2+7*(ROW()-1),21))</f>
        <v>41</v>
      </c>
    </row>
    <row r="2" spans="1:8" ht="22.5" customHeight="1" x14ac:dyDescent="0.25">
      <c r="A2" s="5" t="s">
        <v>12</v>
      </c>
      <c r="B2" s="3">
        <f>B3-14</f>
        <v>42653</v>
      </c>
      <c r="C2" s="5">
        <v>14</v>
      </c>
      <c r="D2" s="3">
        <f>B2+C2</f>
        <v>42667</v>
      </c>
      <c r="E2" s="5">
        <f>WEEKNUM(B2)</f>
        <v>42</v>
      </c>
      <c r="F2" s="5">
        <f>WEEKNUM(D2)</f>
        <v>44</v>
      </c>
      <c r="H2" s="31">
        <f t="shared" si="0"/>
        <v>42</v>
      </c>
    </row>
    <row r="3" spans="1:8" ht="22.5" customHeight="1" x14ac:dyDescent="0.25">
      <c r="A3" s="5" t="s">
        <v>11</v>
      </c>
      <c r="B3" s="26">
        <v>42667</v>
      </c>
      <c r="C3" s="5">
        <f>D3-B3</f>
        <v>238</v>
      </c>
      <c r="D3" s="25">
        <f>D7</f>
        <v>42905</v>
      </c>
      <c r="E3" s="5">
        <f t="shared" ref="E3:E6" si="1">WEEKNUM(B3)</f>
        <v>44</v>
      </c>
      <c r="F3" s="5">
        <f t="shared" ref="F3:F7" si="2">WEEKNUM(D3)</f>
        <v>25</v>
      </c>
      <c r="H3" s="31">
        <f t="shared" si="0"/>
        <v>43</v>
      </c>
    </row>
    <row r="4" spans="1:8" ht="22.5" customHeight="1" x14ac:dyDescent="0.25">
      <c r="A4" s="5" t="s">
        <v>28</v>
      </c>
      <c r="B4" s="3">
        <f>B3</f>
        <v>42667</v>
      </c>
      <c r="C4" s="5">
        <v>56</v>
      </c>
      <c r="D4" s="3">
        <f>B4+56</f>
        <v>42723</v>
      </c>
      <c r="E4" s="5">
        <f t="shared" si="1"/>
        <v>44</v>
      </c>
      <c r="F4" s="5">
        <f t="shared" si="2"/>
        <v>52</v>
      </c>
      <c r="H4" s="31">
        <f t="shared" si="0"/>
        <v>44</v>
      </c>
    </row>
    <row r="5" spans="1:8" ht="22.5" customHeight="1" x14ac:dyDescent="0.25">
      <c r="A5" s="5" t="s">
        <v>29</v>
      </c>
      <c r="B5" s="3">
        <v>42709</v>
      </c>
      <c r="C5" s="5">
        <v>56</v>
      </c>
      <c r="D5" s="3">
        <f>B5+56</f>
        <v>42765</v>
      </c>
      <c r="E5" s="5">
        <f t="shared" si="1"/>
        <v>50</v>
      </c>
      <c r="F5" s="5">
        <f t="shared" si="2"/>
        <v>5</v>
      </c>
      <c r="H5" s="31">
        <f t="shared" si="0"/>
        <v>45</v>
      </c>
    </row>
    <row r="6" spans="1:8" ht="22.5" customHeight="1" x14ac:dyDescent="0.25">
      <c r="A6" s="5" t="s">
        <v>29</v>
      </c>
      <c r="B6" s="3">
        <v>42765</v>
      </c>
      <c r="C6" s="5">
        <v>56</v>
      </c>
      <c r="D6" s="3">
        <f>B6+56</f>
        <v>42821</v>
      </c>
      <c r="E6" s="5">
        <f t="shared" si="1"/>
        <v>5</v>
      </c>
      <c r="F6" s="5">
        <f t="shared" si="2"/>
        <v>13</v>
      </c>
      <c r="H6" s="31">
        <f t="shared" si="0"/>
        <v>46</v>
      </c>
    </row>
    <row r="7" spans="1:8" ht="22.5" customHeight="1" x14ac:dyDescent="0.25">
      <c r="A7" s="5" t="s">
        <v>29</v>
      </c>
      <c r="B7" s="3">
        <v>42849</v>
      </c>
      <c r="C7" s="5">
        <v>56</v>
      </c>
      <c r="D7" s="25">
        <f>B7+56</f>
        <v>42905</v>
      </c>
      <c r="E7" s="5">
        <f>WEEKNUM(B7)</f>
        <v>17</v>
      </c>
      <c r="F7" s="5">
        <f t="shared" si="2"/>
        <v>25</v>
      </c>
      <c r="H7" s="31">
        <f t="shared" si="0"/>
        <v>47</v>
      </c>
    </row>
    <row r="8" spans="1:8" ht="22.5" customHeight="1" x14ac:dyDescent="0.25">
      <c r="H8" s="31">
        <f t="shared" si="0"/>
        <v>48</v>
      </c>
    </row>
    <row r="9" spans="1:8" x14ac:dyDescent="0.25">
      <c r="H9" s="31">
        <f t="shared" si="0"/>
        <v>49</v>
      </c>
    </row>
    <row r="10" spans="1:8" x14ac:dyDescent="0.25">
      <c r="H10" s="31">
        <f t="shared" si="0"/>
        <v>50</v>
      </c>
    </row>
    <row r="11" spans="1:8" x14ac:dyDescent="0.25">
      <c r="H11" s="31">
        <f t="shared" si="0"/>
        <v>51</v>
      </c>
    </row>
    <row r="12" spans="1:8" x14ac:dyDescent="0.25">
      <c r="H12" s="31">
        <f t="shared" si="0"/>
        <v>52</v>
      </c>
    </row>
    <row r="13" spans="1:8" x14ac:dyDescent="0.25">
      <c r="H13" s="31">
        <f t="shared" si="0"/>
        <v>1</v>
      </c>
    </row>
    <row r="14" spans="1:8" x14ac:dyDescent="0.25">
      <c r="H14" s="31">
        <f t="shared" si="0"/>
        <v>2</v>
      </c>
    </row>
    <row r="15" spans="1:8" x14ac:dyDescent="0.25">
      <c r="H15" s="31">
        <f t="shared" si="0"/>
        <v>3</v>
      </c>
    </row>
    <row r="16" spans="1:8" x14ac:dyDescent="0.25">
      <c r="H16" s="31">
        <f t="shared" si="0"/>
        <v>4</v>
      </c>
    </row>
    <row r="17" spans="8:8" x14ac:dyDescent="0.25">
      <c r="H17" s="31">
        <f t="shared" si="0"/>
        <v>5</v>
      </c>
    </row>
    <row r="18" spans="8:8" x14ac:dyDescent="0.25">
      <c r="H18" s="31">
        <f t="shared" si="0"/>
        <v>6</v>
      </c>
    </row>
    <row r="19" spans="8:8" x14ac:dyDescent="0.25">
      <c r="H19" s="31">
        <f t="shared" si="0"/>
        <v>7</v>
      </c>
    </row>
    <row r="20" spans="8:8" x14ac:dyDescent="0.25">
      <c r="H20" s="31">
        <f t="shared" si="0"/>
        <v>8</v>
      </c>
    </row>
    <row r="21" spans="8:8" x14ac:dyDescent="0.25">
      <c r="H21" s="31">
        <f t="shared" si="0"/>
        <v>9</v>
      </c>
    </row>
    <row r="22" spans="8:8" x14ac:dyDescent="0.25">
      <c r="H22" s="31">
        <f t="shared" si="0"/>
        <v>10</v>
      </c>
    </row>
    <row r="23" spans="8:8" x14ac:dyDescent="0.25">
      <c r="H23" s="31">
        <f t="shared" si="0"/>
        <v>11</v>
      </c>
    </row>
    <row r="24" spans="8:8" x14ac:dyDescent="0.25">
      <c r="H24" s="31">
        <f t="shared" si="0"/>
        <v>12</v>
      </c>
    </row>
    <row r="25" spans="8:8" x14ac:dyDescent="0.25">
      <c r="H25" s="31">
        <f t="shared" si="0"/>
        <v>13</v>
      </c>
    </row>
    <row r="26" spans="8:8" x14ac:dyDescent="0.25">
      <c r="H26" s="31">
        <f t="shared" si="0"/>
        <v>14</v>
      </c>
    </row>
    <row r="27" spans="8:8" x14ac:dyDescent="0.25">
      <c r="H27" s="31">
        <f t="shared" si="0"/>
        <v>15</v>
      </c>
    </row>
    <row r="28" spans="8:8" x14ac:dyDescent="0.25">
      <c r="H28" s="31">
        <f t="shared" si="0"/>
        <v>16</v>
      </c>
    </row>
    <row r="29" spans="8:8" x14ac:dyDescent="0.25">
      <c r="H29" s="31">
        <f t="shared" si="0"/>
        <v>17</v>
      </c>
    </row>
    <row r="30" spans="8:8" x14ac:dyDescent="0.25">
      <c r="H30" s="31">
        <f t="shared" si="0"/>
        <v>18</v>
      </c>
    </row>
    <row r="31" spans="8:8" x14ac:dyDescent="0.25">
      <c r="H31" s="31">
        <f t="shared" si="0"/>
        <v>19</v>
      </c>
    </row>
    <row r="32" spans="8:8" x14ac:dyDescent="0.25">
      <c r="H32" s="31">
        <f t="shared" si="0"/>
        <v>20</v>
      </c>
    </row>
    <row r="33" spans="8:8" x14ac:dyDescent="0.25">
      <c r="H33" s="31">
        <f t="shared" si="0"/>
        <v>21</v>
      </c>
    </row>
    <row r="34" spans="8:8" x14ac:dyDescent="0.25">
      <c r="H34" s="31">
        <f t="shared" si="0"/>
        <v>22</v>
      </c>
    </row>
    <row r="35" spans="8:8" x14ac:dyDescent="0.25">
      <c r="H35" s="31">
        <f t="shared" si="0"/>
        <v>23</v>
      </c>
    </row>
    <row r="36" spans="8:8" x14ac:dyDescent="0.25">
      <c r="H36" s="31">
        <f t="shared" si="0"/>
        <v>24</v>
      </c>
    </row>
    <row r="37" spans="8:8" x14ac:dyDescent="0.25">
      <c r="H37" s="31">
        <f t="shared" si="0"/>
        <v>25</v>
      </c>
    </row>
    <row r="38" spans="8:8" x14ac:dyDescent="0.25">
      <c r="H38" s="31" t="str">
        <f t="shared" si="0"/>
        <v/>
      </c>
    </row>
    <row r="39" spans="8:8" x14ac:dyDescent="0.25">
      <c r="H39" s="31" t="str">
        <f t="shared" si="0"/>
        <v/>
      </c>
    </row>
    <row r="40" spans="8:8" x14ac:dyDescent="0.25">
      <c r="H40" s="31" t="str">
        <f t="shared" si="0"/>
        <v/>
      </c>
    </row>
    <row r="41" spans="8:8" x14ac:dyDescent="0.25">
      <c r="H41" s="31" t="str">
        <f t="shared" si="0"/>
        <v/>
      </c>
    </row>
    <row r="42" spans="8:8" x14ac:dyDescent="0.25">
      <c r="H42" s="31" t="str">
        <f t="shared" si="0"/>
        <v/>
      </c>
    </row>
    <row r="43" spans="8:8" x14ac:dyDescent="0.25">
      <c r="H43" s="31" t="str">
        <f t="shared" si="0"/>
        <v/>
      </c>
    </row>
    <row r="44" spans="8:8" x14ac:dyDescent="0.25">
      <c r="H44" s="31" t="str">
        <f t="shared" si="0"/>
        <v/>
      </c>
    </row>
    <row r="45" spans="8:8" x14ac:dyDescent="0.25">
      <c r="H45" s="31" t="str">
        <f t="shared" si="0"/>
        <v/>
      </c>
    </row>
    <row r="46" spans="8:8" x14ac:dyDescent="0.25">
      <c r="H46" s="31" t="str">
        <f t="shared" si="0"/>
        <v/>
      </c>
    </row>
    <row r="47" spans="8:8" x14ac:dyDescent="0.25">
      <c r="H47" s="31" t="str">
        <f t="shared" si="0"/>
        <v/>
      </c>
    </row>
    <row r="48" spans="8:8" x14ac:dyDescent="0.25">
      <c r="H48" s="31" t="str">
        <f t="shared" si="0"/>
        <v/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C32" sqref="C32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7" si="0">IF(B$2+7*(ROW()-1)&gt;D$6,"",WEEKNUM(B$2+7*(ROW()-1),21))</f>
        <v>34</v>
      </c>
    </row>
    <row r="2" spans="1:8" ht="22.5" customHeight="1" x14ac:dyDescent="0.25">
      <c r="A2" s="5" t="s">
        <v>12</v>
      </c>
      <c r="B2" s="3">
        <f>B3-14</f>
        <v>42604</v>
      </c>
      <c r="C2" s="5">
        <v>14</v>
      </c>
      <c r="D2" s="3">
        <f>B2+C2</f>
        <v>42618</v>
      </c>
      <c r="E2" s="5">
        <f>WEEKNUM(B2)</f>
        <v>35</v>
      </c>
      <c r="F2" s="5">
        <f>WEEKNUM(D2)</f>
        <v>37</v>
      </c>
      <c r="H2" s="31">
        <f t="shared" si="0"/>
        <v>35</v>
      </c>
    </row>
    <row r="3" spans="1:8" ht="22.5" customHeight="1" x14ac:dyDescent="0.25">
      <c r="A3" s="5" t="s">
        <v>11</v>
      </c>
      <c r="B3" s="26">
        <v>42618</v>
      </c>
      <c r="C3" s="5">
        <f>D3-B3</f>
        <v>182</v>
      </c>
      <c r="D3" s="25">
        <f>D6</f>
        <v>42800</v>
      </c>
      <c r="E3" s="5">
        <f t="shared" ref="E3:E5" si="1">WEEKNUM(B3)</f>
        <v>37</v>
      </c>
      <c r="F3" s="5">
        <f t="shared" ref="F3:F6" si="2">WEEKNUM(D3)</f>
        <v>10</v>
      </c>
      <c r="H3" s="31">
        <f t="shared" si="0"/>
        <v>36</v>
      </c>
    </row>
    <row r="4" spans="1:8" ht="22.5" customHeight="1" x14ac:dyDescent="0.25">
      <c r="A4" s="5" t="s">
        <v>28</v>
      </c>
      <c r="B4" s="3">
        <f>B3</f>
        <v>42618</v>
      </c>
      <c r="C4" s="5">
        <v>56</v>
      </c>
      <c r="D4" s="3">
        <f>B4+56</f>
        <v>42674</v>
      </c>
      <c r="E4" s="5">
        <f t="shared" si="1"/>
        <v>37</v>
      </c>
      <c r="F4" s="5">
        <f t="shared" si="2"/>
        <v>45</v>
      </c>
      <c r="H4" s="31">
        <f t="shared" si="0"/>
        <v>37</v>
      </c>
    </row>
    <row r="5" spans="1:8" ht="22.5" customHeight="1" x14ac:dyDescent="0.25">
      <c r="A5" s="5" t="s">
        <v>29</v>
      </c>
      <c r="B5" s="3">
        <v>42681</v>
      </c>
      <c r="C5" s="5">
        <v>56</v>
      </c>
      <c r="D5" s="3">
        <f>B5+56</f>
        <v>42737</v>
      </c>
      <c r="E5" s="5">
        <f t="shared" si="1"/>
        <v>46</v>
      </c>
      <c r="F5" s="5">
        <f t="shared" si="2"/>
        <v>1</v>
      </c>
      <c r="H5" s="31">
        <f t="shared" si="0"/>
        <v>38</v>
      </c>
    </row>
    <row r="6" spans="1:8" ht="22.5" customHeight="1" x14ac:dyDescent="0.25">
      <c r="A6" s="5" t="s">
        <v>29</v>
      </c>
      <c r="B6" s="3">
        <v>42744</v>
      </c>
      <c r="C6" s="5">
        <v>56</v>
      </c>
      <c r="D6" s="25">
        <f>B6+56</f>
        <v>42800</v>
      </c>
      <c r="E6" s="5">
        <f>WEEKNUM(B6)</f>
        <v>2</v>
      </c>
      <c r="F6" s="5">
        <f t="shared" si="2"/>
        <v>10</v>
      </c>
      <c r="H6" s="31">
        <f t="shared" si="0"/>
        <v>39</v>
      </c>
    </row>
    <row r="7" spans="1:8" ht="22.5" customHeight="1" x14ac:dyDescent="0.25">
      <c r="H7" s="31">
        <f t="shared" si="0"/>
        <v>40</v>
      </c>
    </row>
    <row r="8" spans="1:8" x14ac:dyDescent="0.25">
      <c r="H8" s="31">
        <f t="shared" si="0"/>
        <v>41</v>
      </c>
    </row>
    <row r="9" spans="1:8" x14ac:dyDescent="0.25">
      <c r="H9" s="31">
        <f t="shared" si="0"/>
        <v>42</v>
      </c>
    </row>
    <row r="10" spans="1:8" x14ac:dyDescent="0.25">
      <c r="H10" s="31">
        <f t="shared" si="0"/>
        <v>43</v>
      </c>
    </row>
    <row r="11" spans="1:8" x14ac:dyDescent="0.25">
      <c r="H11" s="31">
        <f t="shared" si="0"/>
        <v>44</v>
      </c>
    </row>
    <row r="12" spans="1:8" x14ac:dyDescent="0.25">
      <c r="H12" s="31">
        <f t="shared" si="0"/>
        <v>45</v>
      </c>
    </row>
    <row r="13" spans="1:8" x14ac:dyDescent="0.25">
      <c r="H13" s="31">
        <f t="shared" si="0"/>
        <v>46</v>
      </c>
    </row>
    <row r="14" spans="1:8" x14ac:dyDescent="0.25">
      <c r="H14" s="31">
        <f t="shared" si="0"/>
        <v>47</v>
      </c>
    </row>
    <row r="15" spans="1:8" x14ac:dyDescent="0.25">
      <c r="H15" s="31">
        <f t="shared" si="0"/>
        <v>48</v>
      </c>
    </row>
    <row r="16" spans="1:8" x14ac:dyDescent="0.25">
      <c r="H16" s="31">
        <f t="shared" si="0"/>
        <v>49</v>
      </c>
    </row>
    <row r="17" spans="8:8" x14ac:dyDescent="0.25">
      <c r="H17" s="31">
        <f t="shared" si="0"/>
        <v>50</v>
      </c>
    </row>
    <row r="18" spans="8:8" x14ac:dyDescent="0.25">
      <c r="H18" s="31">
        <f t="shared" si="0"/>
        <v>51</v>
      </c>
    </row>
    <row r="19" spans="8:8" x14ac:dyDescent="0.25">
      <c r="H19" s="31">
        <f t="shared" si="0"/>
        <v>52</v>
      </c>
    </row>
    <row r="20" spans="8:8" x14ac:dyDescent="0.25">
      <c r="H20" s="31">
        <f t="shared" si="0"/>
        <v>1</v>
      </c>
    </row>
    <row r="21" spans="8:8" x14ac:dyDescent="0.25">
      <c r="H21" s="31">
        <f t="shared" si="0"/>
        <v>2</v>
      </c>
    </row>
    <row r="22" spans="8:8" x14ac:dyDescent="0.25">
      <c r="H22" s="31">
        <f t="shared" si="0"/>
        <v>3</v>
      </c>
    </row>
    <row r="23" spans="8:8" x14ac:dyDescent="0.25">
      <c r="H23" s="31">
        <f t="shared" si="0"/>
        <v>4</v>
      </c>
    </row>
    <row r="24" spans="8:8" x14ac:dyDescent="0.25">
      <c r="H24" s="31">
        <f t="shared" si="0"/>
        <v>5</v>
      </c>
    </row>
    <row r="25" spans="8:8" x14ac:dyDescent="0.25">
      <c r="H25" s="31">
        <f t="shared" si="0"/>
        <v>6</v>
      </c>
    </row>
    <row r="26" spans="8:8" x14ac:dyDescent="0.25">
      <c r="H26" s="31">
        <f t="shared" si="0"/>
        <v>7</v>
      </c>
    </row>
    <row r="27" spans="8:8" x14ac:dyDescent="0.25">
      <c r="H27" s="31">
        <f t="shared" si="0"/>
        <v>8</v>
      </c>
    </row>
    <row r="28" spans="8:8" x14ac:dyDescent="0.25">
      <c r="H28" s="31">
        <f t="shared" si="0"/>
        <v>9</v>
      </c>
    </row>
    <row r="29" spans="8:8" x14ac:dyDescent="0.25">
      <c r="H29" s="31">
        <f t="shared" si="0"/>
        <v>10</v>
      </c>
    </row>
    <row r="30" spans="8:8" x14ac:dyDescent="0.25">
      <c r="H30" s="31" t="str">
        <f t="shared" si="0"/>
        <v/>
      </c>
    </row>
    <row r="31" spans="8:8" x14ac:dyDescent="0.25">
      <c r="H31" s="31" t="str">
        <f t="shared" si="0"/>
        <v/>
      </c>
    </row>
    <row r="32" spans="8:8" x14ac:dyDescent="0.25">
      <c r="H32" s="31" t="str">
        <f t="shared" si="0"/>
        <v/>
      </c>
    </row>
    <row r="33" spans="8:8" x14ac:dyDescent="0.25">
      <c r="H33" s="31" t="str">
        <f t="shared" si="0"/>
        <v/>
      </c>
    </row>
    <row r="34" spans="8:8" x14ac:dyDescent="0.25">
      <c r="H34" s="31" t="str">
        <f t="shared" si="0"/>
        <v/>
      </c>
    </row>
    <row r="35" spans="8:8" x14ac:dyDescent="0.25">
      <c r="H35" s="31" t="str">
        <f t="shared" si="0"/>
        <v/>
      </c>
    </row>
    <row r="36" spans="8:8" x14ac:dyDescent="0.25">
      <c r="H36" s="31" t="str">
        <f t="shared" si="0"/>
        <v/>
      </c>
    </row>
    <row r="37" spans="8:8" x14ac:dyDescent="0.25">
      <c r="H37" s="31" t="str">
        <f t="shared" si="0"/>
        <v/>
      </c>
    </row>
    <row r="38" spans="8:8" x14ac:dyDescent="0.25">
      <c r="H38" s="31" t="str">
        <f t="shared" si="0"/>
        <v/>
      </c>
    </row>
    <row r="39" spans="8:8" x14ac:dyDescent="0.25">
      <c r="H39" s="31" t="str">
        <f t="shared" si="0"/>
        <v/>
      </c>
    </row>
    <row r="40" spans="8:8" x14ac:dyDescent="0.25">
      <c r="H40" s="31" t="str">
        <f t="shared" si="0"/>
        <v/>
      </c>
    </row>
    <row r="41" spans="8:8" x14ac:dyDescent="0.25">
      <c r="H41" s="31" t="str">
        <f t="shared" si="0"/>
        <v/>
      </c>
    </row>
    <row r="42" spans="8:8" x14ac:dyDescent="0.25">
      <c r="H42" s="31" t="str">
        <f t="shared" si="0"/>
        <v/>
      </c>
    </row>
    <row r="43" spans="8:8" x14ac:dyDescent="0.25">
      <c r="H43" s="31" t="str">
        <f t="shared" si="0"/>
        <v/>
      </c>
    </row>
    <row r="44" spans="8:8" x14ac:dyDescent="0.25">
      <c r="H44" s="31" t="str">
        <f t="shared" si="0"/>
        <v/>
      </c>
    </row>
    <row r="45" spans="8:8" x14ac:dyDescent="0.25">
      <c r="H45" s="31" t="str">
        <f t="shared" si="0"/>
        <v/>
      </c>
    </row>
    <row r="46" spans="8:8" x14ac:dyDescent="0.25">
      <c r="H46" s="31" t="str">
        <f t="shared" si="0"/>
        <v/>
      </c>
    </row>
    <row r="47" spans="8:8" x14ac:dyDescent="0.25">
      <c r="H47" s="31" t="str">
        <f t="shared" si="0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zoomScaleNormal="100" workbookViewId="0">
      <selection activeCell="I75" sqref="I33:I75"/>
    </sheetView>
  </sheetViews>
  <sheetFormatPr defaultRowHeight="15" x14ac:dyDescent="0.25"/>
  <cols>
    <col min="1" max="1" width="91" bestFit="1" customWidth="1"/>
    <col min="2" max="6" width="21.42578125" customWidth="1"/>
  </cols>
  <sheetData>
    <row r="1" spans="1:6" ht="37.5" customHeight="1" x14ac:dyDescent="0.25">
      <c r="A1" s="1" t="s">
        <v>4</v>
      </c>
      <c r="B1" s="1" t="s">
        <v>5</v>
      </c>
      <c r="C1" s="27" t="s">
        <v>24</v>
      </c>
      <c r="D1" s="1" t="s">
        <v>6</v>
      </c>
      <c r="E1" s="1" t="s">
        <v>7</v>
      </c>
      <c r="F1" s="27" t="s">
        <v>24</v>
      </c>
    </row>
    <row r="2" spans="1:6" ht="22.5" customHeight="1" x14ac:dyDescent="0.25">
      <c r="A2" s="2" t="s">
        <v>12</v>
      </c>
      <c r="B2" s="3">
        <v>42597</v>
      </c>
      <c r="C2" s="29">
        <f>WEEKNUM(B2)</f>
        <v>34</v>
      </c>
      <c r="D2" s="2">
        <v>14</v>
      </c>
      <c r="E2" s="3">
        <f>B2+D2</f>
        <v>42611</v>
      </c>
      <c r="F2" s="29">
        <f>WEEKNUM(E2)</f>
        <v>36</v>
      </c>
    </row>
    <row r="3" spans="1:6" ht="22.5" customHeight="1" x14ac:dyDescent="0.25">
      <c r="A3" s="2" t="s">
        <v>11</v>
      </c>
      <c r="B3" s="26">
        <v>42611</v>
      </c>
      <c r="C3" s="29">
        <f t="shared" ref="C3:C8" si="0">WEEKNUM(B3)</f>
        <v>36</v>
      </c>
      <c r="D3" s="2">
        <f>E3-B3</f>
        <v>287</v>
      </c>
      <c r="E3" s="25">
        <v>42898</v>
      </c>
      <c r="F3" s="30">
        <f t="shared" ref="F3:F8" si="1">WEEKNUM(E3)</f>
        <v>24</v>
      </c>
    </row>
    <row r="4" spans="1:6" ht="22.5" customHeight="1" x14ac:dyDescent="0.25">
      <c r="A4" s="2" t="s">
        <v>21</v>
      </c>
      <c r="B4" s="3">
        <v>42611</v>
      </c>
      <c r="C4" s="29">
        <f t="shared" si="0"/>
        <v>36</v>
      </c>
      <c r="D4" s="2">
        <v>56</v>
      </c>
      <c r="E4" s="3">
        <f>B4+56</f>
        <v>42667</v>
      </c>
      <c r="F4" s="29">
        <f t="shared" si="1"/>
        <v>44</v>
      </c>
    </row>
    <row r="5" spans="1:6" ht="22.5" customHeight="1" x14ac:dyDescent="0.25">
      <c r="A5" s="2" t="s">
        <v>22</v>
      </c>
      <c r="B5" s="3">
        <v>42758</v>
      </c>
      <c r="C5" s="29">
        <f t="shared" si="0"/>
        <v>4</v>
      </c>
      <c r="D5" s="2">
        <v>56</v>
      </c>
      <c r="E5" s="3">
        <f>B5+56</f>
        <v>42814</v>
      </c>
      <c r="F5" s="29">
        <f t="shared" si="1"/>
        <v>12</v>
      </c>
    </row>
    <row r="6" spans="1:6" ht="22.5" customHeight="1" x14ac:dyDescent="0.25">
      <c r="A6" s="2" t="s">
        <v>22</v>
      </c>
      <c r="B6" s="3">
        <v>42786</v>
      </c>
      <c r="C6" s="29">
        <f t="shared" si="0"/>
        <v>8</v>
      </c>
      <c r="D6" s="2">
        <v>56</v>
      </c>
      <c r="E6" s="3">
        <f>B6+56</f>
        <v>42842</v>
      </c>
      <c r="F6" s="29">
        <f t="shared" si="1"/>
        <v>16</v>
      </c>
    </row>
    <row r="7" spans="1:6" ht="22.5" customHeight="1" x14ac:dyDescent="0.25">
      <c r="A7" s="2" t="s">
        <v>23</v>
      </c>
      <c r="B7" s="3">
        <v>42814</v>
      </c>
      <c r="C7" s="29">
        <f t="shared" si="0"/>
        <v>12</v>
      </c>
      <c r="D7" s="2">
        <v>56</v>
      </c>
      <c r="E7" s="3">
        <f>B7+56</f>
        <v>42870</v>
      </c>
      <c r="F7" s="29">
        <f t="shared" si="1"/>
        <v>20</v>
      </c>
    </row>
    <row r="8" spans="1:6" ht="22.5" customHeight="1" x14ac:dyDescent="0.25">
      <c r="A8" s="2" t="s">
        <v>23</v>
      </c>
      <c r="B8" s="3">
        <v>42842</v>
      </c>
      <c r="C8" s="29">
        <f t="shared" si="0"/>
        <v>16</v>
      </c>
      <c r="D8" s="2">
        <v>56</v>
      </c>
      <c r="E8" s="25">
        <f>B8+56</f>
        <v>42898</v>
      </c>
      <c r="F8" s="30">
        <f t="shared" si="1"/>
        <v>24</v>
      </c>
    </row>
    <row r="9" spans="1:6" ht="22.5" customHeight="1" x14ac:dyDescent="0.25">
      <c r="A9" s="2"/>
      <c r="B9" s="2"/>
      <c r="C9" s="5"/>
      <c r="D9" s="2"/>
      <c r="E9" s="2"/>
      <c r="F9" s="28"/>
    </row>
    <row r="29" spans="9:9" x14ac:dyDescent="0.25">
      <c r="I29">
        <v>30</v>
      </c>
    </row>
    <row r="30" spans="9:9" x14ac:dyDescent="0.25">
      <c r="I30">
        <v>31</v>
      </c>
    </row>
    <row r="31" spans="9:9" x14ac:dyDescent="0.25">
      <c r="I31">
        <v>32</v>
      </c>
    </row>
    <row r="32" spans="9:9" x14ac:dyDescent="0.25">
      <c r="I32">
        <v>33</v>
      </c>
    </row>
    <row r="33" spans="9:9" x14ac:dyDescent="0.25">
      <c r="I33">
        <v>34</v>
      </c>
    </row>
    <row r="34" spans="9:9" x14ac:dyDescent="0.25">
      <c r="I34">
        <v>35</v>
      </c>
    </row>
    <row r="35" spans="9:9" x14ac:dyDescent="0.25">
      <c r="I35">
        <v>36</v>
      </c>
    </row>
    <row r="36" spans="9:9" x14ac:dyDescent="0.25">
      <c r="I36">
        <v>37</v>
      </c>
    </row>
    <row r="37" spans="9:9" x14ac:dyDescent="0.25">
      <c r="I37">
        <v>38</v>
      </c>
    </row>
    <row r="38" spans="9:9" x14ac:dyDescent="0.25">
      <c r="I38">
        <v>39</v>
      </c>
    </row>
    <row r="39" spans="9:9" x14ac:dyDescent="0.25">
      <c r="I39">
        <v>40</v>
      </c>
    </row>
    <row r="40" spans="9:9" x14ac:dyDescent="0.25">
      <c r="I40">
        <v>41</v>
      </c>
    </row>
    <row r="41" spans="9:9" x14ac:dyDescent="0.25">
      <c r="I41">
        <v>42</v>
      </c>
    </row>
    <row r="42" spans="9:9" x14ac:dyDescent="0.25">
      <c r="I42">
        <v>43</v>
      </c>
    </row>
    <row r="43" spans="9:9" x14ac:dyDescent="0.25">
      <c r="I43">
        <v>44</v>
      </c>
    </row>
    <row r="44" spans="9:9" x14ac:dyDescent="0.25">
      <c r="I44">
        <v>45</v>
      </c>
    </row>
    <row r="45" spans="9:9" x14ac:dyDescent="0.25">
      <c r="I45">
        <v>46</v>
      </c>
    </row>
    <row r="46" spans="9:9" x14ac:dyDescent="0.25">
      <c r="I46">
        <v>47</v>
      </c>
    </row>
    <row r="47" spans="9:9" x14ac:dyDescent="0.25">
      <c r="I47">
        <v>48</v>
      </c>
    </row>
    <row r="48" spans="9:9" x14ac:dyDescent="0.25">
      <c r="I48">
        <v>49</v>
      </c>
    </row>
    <row r="49" spans="9:9" x14ac:dyDescent="0.25">
      <c r="I49">
        <v>50</v>
      </c>
    </row>
    <row r="50" spans="9:9" x14ac:dyDescent="0.25">
      <c r="I50">
        <v>51</v>
      </c>
    </row>
    <row r="51" spans="9:9" x14ac:dyDescent="0.25">
      <c r="I51">
        <v>52</v>
      </c>
    </row>
    <row r="52" spans="9:9" x14ac:dyDescent="0.25">
      <c r="I52">
        <v>1</v>
      </c>
    </row>
    <row r="53" spans="9:9" x14ac:dyDescent="0.25">
      <c r="I53">
        <v>2</v>
      </c>
    </row>
    <row r="54" spans="9:9" x14ac:dyDescent="0.25">
      <c r="I54">
        <v>3</v>
      </c>
    </row>
    <row r="55" spans="9:9" x14ac:dyDescent="0.25">
      <c r="I55">
        <v>4</v>
      </c>
    </row>
    <row r="56" spans="9:9" x14ac:dyDescent="0.25">
      <c r="I56">
        <v>5</v>
      </c>
    </row>
    <row r="57" spans="9:9" x14ac:dyDescent="0.25">
      <c r="I57">
        <v>6</v>
      </c>
    </row>
    <row r="58" spans="9:9" x14ac:dyDescent="0.25">
      <c r="I58">
        <v>7</v>
      </c>
    </row>
    <row r="59" spans="9:9" x14ac:dyDescent="0.25">
      <c r="I59">
        <v>8</v>
      </c>
    </row>
    <row r="60" spans="9:9" x14ac:dyDescent="0.25">
      <c r="I60">
        <v>9</v>
      </c>
    </row>
    <row r="61" spans="9:9" x14ac:dyDescent="0.25">
      <c r="I61">
        <v>10</v>
      </c>
    </row>
    <row r="62" spans="9:9" x14ac:dyDescent="0.25">
      <c r="I62">
        <v>11</v>
      </c>
    </row>
    <row r="63" spans="9:9" x14ac:dyDescent="0.25">
      <c r="I63">
        <v>12</v>
      </c>
    </row>
    <row r="64" spans="9:9" x14ac:dyDescent="0.25">
      <c r="I64">
        <v>13</v>
      </c>
    </row>
    <row r="65" spans="9:9" x14ac:dyDescent="0.25">
      <c r="I65">
        <v>14</v>
      </c>
    </row>
    <row r="66" spans="9:9" x14ac:dyDescent="0.25">
      <c r="I66">
        <v>15</v>
      </c>
    </row>
    <row r="67" spans="9:9" x14ac:dyDescent="0.25">
      <c r="I67">
        <v>16</v>
      </c>
    </row>
    <row r="68" spans="9:9" x14ac:dyDescent="0.25">
      <c r="I68">
        <v>17</v>
      </c>
    </row>
    <row r="69" spans="9:9" x14ac:dyDescent="0.25">
      <c r="I69">
        <v>18</v>
      </c>
    </row>
    <row r="70" spans="9:9" x14ac:dyDescent="0.25">
      <c r="I70">
        <v>19</v>
      </c>
    </row>
    <row r="71" spans="9:9" x14ac:dyDescent="0.25">
      <c r="I71">
        <v>20</v>
      </c>
    </row>
    <row r="72" spans="9:9" x14ac:dyDescent="0.25">
      <c r="I72">
        <v>21</v>
      </c>
    </row>
    <row r="73" spans="9:9" x14ac:dyDescent="0.25">
      <c r="I73">
        <v>22</v>
      </c>
    </row>
    <row r="74" spans="9:9" x14ac:dyDescent="0.25">
      <c r="I74">
        <v>23</v>
      </c>
    </row>
    <row r="75" spans="9:9" x14ac:dyDescent="0.25">
      <c r="I75">
        <v>24</v>
      </c>
    </row>
    <row r="76" spans="9:9" x14ac:dyDescent="0.25">
      <c r="I76">
        <v>25</v>
      </c>
    </row>
    <row r="77" spans="9:9" x14ac:dyDescent="0.25">
      <c r="I77">
        <v>26</v>
      </c>
    </row>
    <row r="78" spans="9:9" x14ac:dyDescent="0.25">
      <c r="I78">
        <v>27</v>
      </c>
    </row>
    <row r="79" spans="9:9" x14ac:dyDescent="0.25">
      <c r="I79">
        <v>28</v>
      </c>
    </row>
    <row r="80" spans="9:9" x14ac:dyDescent="0.25">
      <c r="I80">
        <v>29</v>
      </c>
    </row>
    <row r="81" spans="9:9" x14ac:dyDescent="0.25">
      <c r="I81">
        <v>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Normal="100" workbookViewId="0">
      <selection activeCell="C35" sqref="C35"/>
    </sheetView>
  </sheetViews>
  <sheetFormatPr defaultRowHeight="15" x14ac:dyDescent="0.25"/>
  <cols>
    <col min="1" max="1" width="91" bestFit="1" customWidth="1"/>
    <col min="2" max="4" width="21.42578125" customWidth="1"/>
  </cols>
  <sheetData>
    <row r="1" spans="1:4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</row>
    <row r="2" spans="1:4" ht="22.5" customHeight="1" x14ac:dyDescent="0.25">
      <c r="A2" s="5" t="s">
        <v>12</v>
      </c>
      <c r="B2" s="3">
        <f>B3-14</f>
        <v>42674</v>
      </c>
      <c r="C2" s="5">
        <v>14</v>
      </c>
      <c r="D2" s="3">
        <f>B2+C2</f>
        <v>42688</v>
      </c>
    </row>
    <row r="3" spans="1:4" ht="22.5" customHeight="1" x14ac:dyDescent="0.25">
      <c r="A3" s="5" t="s">
        <v>11</v>
      </c>
      <c r="B3" s="26">
        <v>42688</v>
      </c>
      <c r="C3" s="5">
        <f>D3-B3</f>
        <v>210</v>
      </c>
      <c r="D3" s="25">
        <f>D7</f>
        <v>42898</v>
      </c>
    </row>
    <row r="4" spans="1:4" ht="22.5" customHeight="1" x14ac:dyDescent="0.25">
      <c r="A4" s="5" t="s">
        <v>25</v>
      </c>
      <c r="B4" s="3">
        <v>42688</v>
      </c>
      <c r="C4" s="5">
        <v>56</v>
      </c>
      <c r="D4" s="3">
        <f>B4+56</f>
        <v>42744</v>
      </c>
    </row>
    <row r="5" spans="1:4" ht="22.5" customHeight="1" x14ac:dyDescent="0.25">
      <c r="A5" s="5" t="s">
        <v>10</v>
      </c>
      <c r="B5" s="3">
        <v>42744</v>
      </c>
      <c r="C5" s="5">
        <v>56</v>
      </c>
      <c r="D5" s="3">
        <f>B5+56</f>
        <v>42800</v>
      </c>
    </row>
    <row r="6" spans="1:4" ht="22.5" customHeight="1" x14ac:dyDescent="0.25">
      <c r="A6" s="5" t="s">
        <v>10</v>
      </c>
      <c r="B6" s="3">
        <v>42793</v>
      </c>
      <c r="C6" s="5">
        <v>56</v>
      </c>
      <c r="D6" s="3">
        <f>B6+56</f>
        <v>42849</v>
      </c>
    </row>
    <row r="7" spans="1:4" ht="22.5" customHeight="1" x14ac:dyDescent="0.25">
      <c r="A7" s="5" t="s">
        <v>10</v>
      </c>
      <c r="B7" s="3">
        <v>42842</v>
      </c>
      <c r="C7" s="5">
        <v>56</v>
      </c>
      <c r="D7" s="25">
        <f>B7+56</f>
        <v>42898</v>
      </c>
    </row>
    <row r="8" spans="1:4" ht="22.5" customHeight="1" x14ac:dyDescent="0.25">
      <c r="A8" s="5"/>
      <c r="B8" s="5"/>
      <c r="C8" s="5"/>
      <c r="D8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C33" sqref="C33"/>
    </sheetView>
  </sheetViews>
  <sheetFormatPr defaultRowHeight="15" x14ac:dyDescent="0.25"/>
  <cols>
    <col min="1" max="1" width="91" bestFit="1" customWidth="1"/>
    <col min="2" max="4" width="21.42578125" customWidth="1"/>
  </cols>
  <sheetData>
    <row r="1" spans="1:4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</row>
    <row r="2" spans="1:4" ht="22.5" customHeight="1" x14ac:dyDescent="0.25">
      <c r="A2" s="5" t="s">
        <v>12</v>
      </c>
      <c r="B2" s="3">
        <f>B3-14</f>
        <v>42576</v>
      </c>
      <c r="C2" s="5">
        <v>14</v>
      </c>
      <c r="D2" s="3">
        <f>B2+C2</f>
        <v>42590</v>
      </c>
    </row>
    <row r="3" spans="1:4" ht="22.5" customHeight="1" x14ac:dyDescent="0.25">
      <c r="A3" s="5" t="s">
        <v>11</v>
      </c>
      <c r="B3" s="26">
        <v>42590</v>
      </c>
      <c r="C3" s="5">
        <f>D3-B3</f>
        <v>301</v>
      </c>
      <c r="D3" s="25">
        <f>D8</f>
        <v>42891</v>
      </c>
    </row>
    <row r="4" spans="1:4" ht="22.5" customHeight="1" x14ac:dyDescent="0.25">
      <c r="A4" s="5" t="s">
        <v>8</v>
      </c>
      <c r="B4" s="3">
        <f>B3</f>
        <v>42590</v>
      </c>
      <c r="C4" s="5">
        <v>56</v>
      </c>
      <c r="D4" s="3">
        <f>B4+56</f>
        <v>42646</v>
      </c>
    </row>
    <row r="5" spans="1:4" ht="22.5" customHeight="1" x14ac:dyDescent="0.25">
      <c r="A5" s="5" t="s">
        <v>22</v>
      </c>
      <c r="B5" s="3">
        <v>42751</v>
      </c>
      <c r="C5" s="5">
        <v>56</v>
      </c>
      <c r="D5" s="3">
        <f>B5+56</f>
        <v>42807</v>
      </c>
    </row>
    <row r="6" spans="1:4" ht="22.5" customHeight="1" x14ac:dyDescent="0.25">
      <c r="A6" s="5" t="s">
        <v>10</v>
      </c>
      <c r="B6" s="3">
        <v>42779</v>
      </c>
      <c r="C6" s="5">
        <v>56</v>
      </c>
      <c r="D6" s="3">
        <f>B6+56</f>
        <v>42835</v>
      </c>
    </row>
    <row r="7" spans="1:4" ht="22.5" customHeight="1" x14ac:dyDescent="0.25">
      <c r="A7" s="5" t="s">
        <v>10</v>
      </c>
      <c r="B7" s="3">
        <v>42807</v>
      </c>
      <c r="C7" s="5">
        <v>56</v>
      </c>
      <c r="D7" s="3">
        <f>B7+56</f>
        <v>42863</v>
      </c>
    </row>
    <row r="8" spans="1:4" ht="22.5" customHeight="1" x14ac:dyDescent="0.25">
      <c r="A8" s="5" t="s">
        <v>22</v>
      </c>
      <c r="B8" s="3">
        <v>42835</v>
      </c>
      <c r="C8" s="5">
        <v>56</v>
      </c>
      <c r="D8" s="25">
        <f>B8+56</f>
        <v>42891</v>
      </c>
    </row>
    <row r="9" spans="1:4" ht="22.5" customHeight="1" x14ac:dyDescent="0.25">
      <c r="A9" s="5"/>
      <c r="B9" s="5"/>
      <c r="C9" s="5"/>
      <c r="D9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B34" sqref="B34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4" si="0">IF(B$2+7*(ROW()-1)&gt;D$8,"",WEEKNUM(B$2+7*(ROW()-1),21))</f>
        <v>33</v>
      </c>
    </row>
    <row r="2" spans="1:8" ht="22.5" customHeight="1" x14ac:dyDescent="0.25">
      <c r="A2" s="5" t="s">
        <v>12</v>
      </c>
      <c r="B2" s="3">
        <v>42597</v>
      </c>
      <c r="C2" s="5">
        <v>14</v>
      </c>
      <c r="D2" s="3">
        <f>B2+C2</f>
        <v>42611</v>
      </c>
      <c r="E2" s="5">
        <f>WEEKNUM(B2)</f>
        <v>34</v>
      </c>
      <c r="F2" s="5">
        <f>WEEKNUM(D2)</f>
        <v>36</v>
      </c>
      <c r="H2" s="31">
        <f t="shared" si="0"/>
        <v>34</v>
      </c>
    </row>
    <row r="3" spans="1:8" ht="22.5" customHeight="1" x14ac:dyDescent="0.25">
      <c r="A3" s="5" t="s">
        <v>11</v>
      </c>
      <c r="B3" s="26">
        <v>42611</v>
      </c>
      <c r="C3" s="5">
        <f>D3-B3</f>
        <v>287</v>
      </c>
      <c r="D3" s="25">
        <v>42898</v>
      </c>
      <c r="E3" s="5">
        <f t="shared" ref="E3:E6" si="1">WEEKNUM(B3)</f>
        <v>36</v>
      </c>
      <c r="F3" s="5">
        <f t="shared" ref="F3:F8" si="2">WEEKNUM(D3)</f>
        <v>24</v>
      </c>
      <c r="H3" s="31">
        <f t="shared" si="0"/>
        <v>35</v>
      </c>
    </row>
    <row r="4" spans="1:8" ht="22.5" customHeight="1" x14ac:dyDescent="0.25">
      <c r="A4" s="5" t="s">
        <v>21</v>
      </c>
      <c r="B4" s="3">
        <v>42611</v>
      </c>
      <c r="C4" s="5">
        <v>56</v>
      </c>
      <c r="D4" s="3">
        <f>B4+56</f>
        <v>42667</v>
      </c>
      <c r="E4" s="5">
        <f t="shared" si="1"/>
        <v>36</v>
      </c>
      <c r="F4" s="5">
        <f t="shared" si="2"/>
        <v>44</v>
      </c>
      <c r="H4" s="31">
        <f t="shared" si="0"/>
        <v>36</v>
      </c>
    </row>
    <row r="5" spans="1:8" ht="22.5" customHeight="1" x14ac:dyDescent="0.25">
      <c r="A5" s="5" t="s">
        <v>22</v>
      </c>
      <c r="B5" s="3">
        <v>42758</v>
      </c>
      <c r="C5" s="5">
        <v>56</v>
      </c>
      <c r="D5" s="3">
        <f>B5+56</f>
        <v>42814</v>
      </c>
      <c r="E5" s="5">
        <f t="shared" si="1"/>
        <v>4</v>
      </c>
      <c r="F5" s="5">
        <f t="shared" si="2"/>
        <v>12</v>
      </c>
      <c r="H5" s="31">
        <f t="shared" si="0"/>
        <v>37</v>
      </c>
    </row>
    <row r="6" spans="1:8" ht="22.5" customHeight="1" x14ac:dyDescent="0.25">
      <c r="A6" s="5" t="s">
        <v>22</v>
      </c>
      <c r="B6" s="3">
        <v>42786</v>
      </c>
      <c r="C6" s="5">
        <v>56</v>
      </c>
      <c r="D6" s="3">
        <f>B6+56</f>
        <v>42842</v>
      </c>
      <c r="E6" s="5">
        <f t="shared" si="1"/>
        <v>8</v>
      </c>
      <c r="F6" s="5">
        <f t="shared" si="2"/>
        <v>16</v>
      </c>
      <c r="H6" s="31">
        <f t="shared" si="0"/>
        <v>38</v>
      </c>
    </row>
    <row r="7" spans="1:8" ht="22.5" customHeight="1" x14ac:dyDescent="0.25">
      <c r="A7" s="5" t="s">
        <v>23</v>
      </c>
      <c r="B7" s="3">
        <v>42814</v>
      </c>
      <c r="C7" s="5">
        <v>56</v>
      </c>
      <c r="D7" s="3">
        <f>B7+56</f>
        <v>42870</v>
      </c>
      <c r="E7" s="5">
        <f>WEEKNUM(B7)</f>
        <v>12</v>
      </c>
      <c r="F7" s="5">
        <f t="shared" si="2"/>
        <v>20</v>
      </c>
      <c r="H7" s="31">
        <f t="shared" si="0"/>
        <v>39</v>
      </c>
    </row>
    <row r="8" spans="1:8" ht="22.5" customHeight="1" x14ac:dyDescent="0.25">
      <c r="A8" s="5" t="s">
        <v>23</v>
      </c>
      <c r="B8" s="3">
        <v>42842</v>
      </c>
      <c r="C8" s="5">
        <v>56</v>
      </c>
      <c r="D8" s="25">
        <f>B8+56</f>
        <v>42898</v>
      </c>
      <c r="E8" s="5">
        <f>WEEKNUM(B8)</f>
        <v>16</v>
      </c>
      <c r="F8" s="5">
        <f t="shared" si="2"/>
        <v>24</v>
      </c>
      <c r="H8" s="31">
        <f t="shared" si="0"/>
        <v>40</v>
      </c>
    </row>
    <row r="9" spans="1:8" ht="22.5" customHeight="1" x14ac:dyDescent="0.25">
      <c r="H9" s="31">
        <f t="shared" si="0"/>
        <v>41</v>
      </c>
    </row>
    <row r="10" spans="1:8" x14ac:dyDescent="0.25">
      <c r="H10" s="31">
        <f t="shared" si="0"/>
        <v>42</v>
      </c>
    </row>
    <row r="11" spans="1:8" x14ac:dyDescent="0.25">
      <c r="H11" s="31">
        <f t="shared" si="0"/>
        <v>43</v>
      </c>
    </row>
    <row r="12" spans="1:8" x14ac:dyDescent="0.25">
      <c r="H12" s="31">
        <f t="shared" si="0"/>
        <v>44</v>
      </c>
    </row>
    <row r="13" spans="1:8" x14ac:dyDescent="0.25">
      <c r="H13" s="31">
        <f t="shared" si="0"/>
        <v>45</v>
      </c>
    </row>
    <row r="14" spans="1:8" x14ac:dyDescent="0.25">
      <c r="H14" s="31">
        <f t="shared" si="0"/>
        <v>46</v>
      </c>
    </row>
    <row r="15" spans="1:8" x14ac:dyDescent="0.25">
      <c r="H15" s="31">
        <f t="shared" si="0"/>
        <v>47</v>
      </c>
    </row>
    <row r="16" spans="1:8" x14ac:dyDescent="0.25">
      <c r="H16" s="31">
        <f t="shared" si="0"/>
        <v>48</v>
      </c>
    </row>
    <row r="17" spans="8:8" x14ac:dyDescent="0.25">
      <c r="H17" s="31">
        <f t="shared" si="0"/>
        <v>49</v>
      </c>
    </row>
    <row r="18" spans="8:8" x14ac:dyDescent="0.25">
      <c r="H18" s="31">
        <f t="shared" si="0"/>
        <v>50</v>
      </c>
    </row>
    <row r="19" spans="8:8" x14ac:dyDescent="0.25">
      <c r="H19" s="31">
        <f t="shared" si="0"/>
        <v>51</v>
      </c>
    </row>
    <row r="20" spans="8:8" x14ac:dyDescent="0.25">
      <c r="H20" s="31">
        <f t="shared" si="0"/>
        <v>52</v>
      </c>
    </row>
    <row r="21" spans="8:8" x14ac:dyDescent="0.25">
      <c r="H21" s="31">
        <f t="shared" si="0"/>
        <v>1</v>
      </c>
    </row>
    <row r="22" spans="8:8" x14ac:dyDescent="0.25">
      <c r="H22" s="31">
        <f t="shared" si="0"/>
        <v>2</v>
      </c>
    </row>
    <row r="23" spans="8:8" x14ac:dyDescent="0.25">
      <c r="H23" s="31">
        <f t="shared" si="0"/>
        <v>3</v>
      </c>
    </row>
    <row r="24" spans="8:8" x14ac:dyDescent="0.25">
      <c r="H24" s="31">
        <f t="shared" si="0"/>
        <v>4</v>
      </c>
    </row>
    <row r="25" spans="8:8" x14ac:dyDescent="0.25">
      <c r="H25" s="31">
        <f t="shared" si="0"/>
        <v>5</v>
      </c>
    </row>
    <row r="26" spans="8:8" x14ac:dyDescent="0.25">
      <c r="H26" s="31">
        <f t="shared" si="0"/>
        <v>6</v>
      </c>
    </row>
    <row r="27" spans="8:8" x14ac:dyDescent="0.25">
      <c r="H27" s="31">
        <f t="shared" si="0"/>
        <v>7</v>
      </c>
    </row>
    <row r="28" spans="8:8" x14ac:dyDescent="0.25">
      <c r="H28" s="31">
        <f t="shared" si="0"/>
        <v>8</v>
      </c>
    </row>
    <row r="29" spans="8:8" x14ac:dyDescent="0.25">
      <c r="H29" s="31">
        <f t="shared" si="0"/>
        <v>9</v>
      </c>
    </row>
    <row r="30" spans="8:8" x14ac:dyDescent="0.25">
      <c r="H30" s="31">
        <f t="shared" si="0"/>
        <v>10</v>
      </c>
    </row>
    <row r="31" spans="8:8" x14ac:dyDescent="0.25">
      <c r="H31" s="31">
        <f t="shared" si="0"/>
        <v>11</v>
      </c>
    </row>
    <row r="32" spans="8:8" x14ac:dyDescent="0.25">
      <c r="H32" s="31">
        <f t="shared" si="0"/>
        <v>12</v>
      </c>
    </row>
    <row r="33" spans="8:8" x14ac:dyDescent="0.25">
      <c r="H33" s="31">
        <f t="shared" si="0"/>
        <v>13</v>
      </c>
    </row>
    <row r="34" spans="8:8" x14ac:dyDescent="0.25">
      <c r="H34" s="31">
        <f t="shared" si="0"/>
        <v>14</v>
      </c>
    </row>
    <row r="35" spans="8:8" x14ac:dyDescent="0.25">
      <c r="H35" s="31">
        <f t="shared" si="0"/>
        <v>15</v>
      </c>
    </row>
    <row r="36" spans="8:8" x14ac:dyDescent="0.25">
      <c r="H36" s="31">
        <f t="shared" si="0"/>
        <v>16</v>
      </c>
    </row>
    <row r="37" spans="8:8" x14ac:dyDescent="0.25">
      <c r="H37" s="31">
        <f t="shared" si="0"/>
        <v>17</v>
      </c>
    </row>
    <row r="38" spans="8:8" x14ac:dyDescent="0.25">
      <c r="H38" s="31">
        <f t="shared" si="0"/>
        <v>18</v>
      </c>
    </row>
    <row r="39" spans="8:8" x14ac:dyDescent="0.25">
      <c r="H39" s="31">
        <f t="shared" si="0"/>
        <v>19</v>
      </c>
    </row>
    <row r="40" spans="8:8" x14ac:dyDescent="0.25">
      <c r="H40" s="31">
        <f t="shared" si="0"/>
        <v>20</v>
      </c>
    </row>
    <row r="41" spans="8:8" x14ac:dyDescent="0.25">
      <c r="H41" s="31">
        <f t="shared" si="0"/>
        <v>21</v>
      </c>
    </row>
    <row r="42" spans="8:8" x14ac:dyDescent="0.25">
      <c r="H42" s="31">
        <f t="shared" si="0"/>
        <v>22</v>
      </c>
    </row>
    <row r="43" spans="8:8" x14ac:dyDescent="0.25">
      <c r="H43" s="31">
        <f t="shared" si="0"/>
        <v>23</v>
      </c>
    </row>
    <row r="44" spans="8:8" x14ac:dyDescent="0.25">
      <c r="H44" s="31">
        <f t="shared" si="0"/>
        <v>24</v>
      </c>
    </row>
    <row r="45" spans="8:8" x14ac:dyDescent="0.25">
      <c r="H45" s="31" t="str">
        <f t="shared" ref="H45:H47" si="3">IF(B$2+7*(ROW()-1)&gt;D$8,"",WEEKNUM(B$2+7*(ROW()-1),21))</f>
        <v/>
      </c>
    </row>
    <row r="46" spans="8:8" x14ac:dyDescent="0.25">
      <c r="H46" s="31" t="str">
        <f t="shared" si="3"/>
        <v/>
      </c>
    </row>
    <row r="47" spans="8:8" x14ac:dyDescent="0.25">
      <c r="H47" s="31" t="str">
        <f t="shared" si="3"/>
        <v/>
      </c>
    </row>
    <row r="48" spans="8:8" x14ac:dyDescent="0.25">
      <c r="H48" s="31" t="str">
        <f>IF(B$2+7*(ROW()-1)&gt;D$8,"",WEEKNUM(B$2+7*(ROW()-1),21))</f>
        <v/>
      </c>
    </row>
    <row r="49" spans="8:8" x14ac:dyDescent="0.25">
      <c r="H49" s="31" t="str">
        <f>IF(B$2+7*(ROW()-1)&gt;D$8,"",WEEKNUM(B$2+7*(ROW()-1),21))</f>
        <v/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A41" sqref="A41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>IF(B$2+7*(ROW()-1)&gt;D$7,"",WEEKNUM(B$2+7*(ROW()-1),21))</f>
        <v>44</v>
      </c>
    </row>
    <row r="2" spans="1:8" ht="22.5" customHeight="1" x14ac:dyDescent="0.25">
      <c r="A2" s="5" t="s">
        <v>12</v>
      </c>
      <c r="B2" s="3">
        <f>B3-14</f>
        <v>42674</v>
      </c>
      <c r="C2" s="5">
        <v>14</v>
      </c>
      <c r="D2" s="3">
        <f>B2+C2</f>
        <v>42688</v>
      </c>
      <c r="E2" s="5">
        <f>WEEKNUM(B2)</f>
        <v>45</v>
      </c>
      <c r="F2" s="5">
        <f>WEEKNUM(D2)</f>
        <v>47</v>
      </c>
      <c r="H2" s="31">
        <f t="shared" ref="H2:H48" si="0">IF(B$2+7*(ROW()-1)&gt;D$7,"",WEEKNUM(B$2+7*(ROW()-1),21))</f>
        <v>45</v>
      </c>
    </row>
    <row r="3" spans="1:8" ht="22.5" customHeight="1" x14ac:dyDescent="0.25">
      <c r="A3" s="5" t="s">
        <v>11</v>
      </c>
      <c r="B3" s="26">
        <v>42688</v>
      </c>
      <c r="C3" s="5">
        <f>D3-B3</f>
        <v>210</v>
      </c>
      <c r="D3" s="25">
        <f>D7</f>
        <v>42898</v>
      </c>
      <c r="E3" s="5">
        <f t="shared" ref="E3:E6" si="1">WEEKNUM(B3)</f>
        <v>47</v>
      </c>
      <c r="F3" s="5">
        <f t="shared" ref="F3:F7" si="2">WEEKNUM(D3)</f>
        <v>24</v>
      </c>
      <c r="H3" s="31">
        <f t="shared" si="0"/>
        <v>46</v>
      </c>
    </row>
    <row r="4" spans="1:8" ht="22.5" customHeight="1" x14ac:dyDescent="0.25">
      <c r="A4" s="5" t="s">
        <v>25</v>
      </c>
      <c r="B4" s="3">
        <v>42688</v>
      </c>
      <c r="C4" s="5">
        <v>56</v>
      </c>
      <c r="D4" s="3">
        <f>B4+56</f>
        <v>42744</v>
      </c>
      <c r="E4" s="5">
        <f t="shared" si="1"/>
        <v>47</v>
      </c>
      <c r="F4" s="5">
        <f t="shared" si="2"/>
        <v>2</v>
      </c>
      <c r="H4" s="31">
        <f t="shared" si="0"/>
        <v>47</v>
      </c>
    </row>
    <row r="5" spans="1:8" ht="22.5" customHeight="1" x14ac:dyDescent="0.25">
      <c r="A5" s="5" t="s">
        <v>10</v>
      </c>
      <c r="B5" s="3">
        <v>42744</v>
      </c>
      <c r="C5" s="5">
        <v>56</v>
      </c>
      <c r="D5" s="3">
        <f>B5+56</f>
        <v>42800</v>
      </c>
      <c r="E5" s="5">
        <f t="shared" si="1"/>
        <v>2</v>
      </c>
      <c r="F5" s="5">
        <f t="shared" si="2"/>
        <v>10</v>
      </c>
      <c r="H5" s="31">
        <f t="shared" si="0"/>
        <v>48</v>
      </c>
    </row>
    <row r="6" spans="1:8" ht="22.5" customHeight="1" x14ac:dyDescent="0.25">
      <c r="A6" s="5" t="s">
        <v>10</v>
      </c>
      <c r="B6" s="3">
        <v>42793</v>
      </c>
      <c r="C6" s="5">
        <v>56</v>
      </c>
      <c r="D6" s="3">
        <f>B6+56</f>
        <v>42849</v>
      </c>
      <c r="E6" s="5">
        <f t="shared" si="1"/>
        <v>9</v>
      </c>
      <c r="F6" s="5">
        <f t="shared" si="2"/>
        <v>17</v>
      </c>
      <c r="H6" s="31">
        <f t="shared" si="0"/>
        <v>49</v>
      </c>
    </row>
    <row r="7" spans="1:8" ht="22.5" customHeight="1" x14ac:dyDescent="0.25">
      <c r="A7" s="5" t="s">
        <v>10</v>
      </c>
      <c r="B7" s="3">
        <v>42842</v>
      </c>
      <c r="C7" s="5">
        <v>56</v>
      </c>
      <c r="D7" s="25">
        <f>B7+56</f>
        <v>42898</v>
      </c>
      <c r="E7" s="5">
        <f>WEEKNUM(B7)</f>
        <v>16</v>
      </c>
      <c r="F7" s="5">
        <f t="shared" si="2"/>
        <v>24</v>
      </c>
      <c r="H7" s="31">
        <f t="shared" si="0"/>
        <v>50</v>
      </c>
    </row>
    <row r="8" spans="1:8" ht="22.5" customHeight="1" x14ac:dyDescent="0.25">
      <c r="H8" s="31">
        <f t="shared" si="0"/>
        <v>51</v>
      </c>
    </row>
    <row r="9" spans="1:8" x14ac:dyDescent="0.25">
      <c r="H9" s="31">
        <f t="shared" si="0"/>
        <v>52</v>
      </c>
    </row>
    <row r="10" spans="1:8" x14ac:dyDescent="0.25">
      <c r="H10" s="31">
        <f t="shared" si="0"/>
        <v>1</v>
      </c>
    </row>
    <row r="11" spans="1:8" x14ac:dyDescent="0.25">
      <c r="H11" s="31">
        <f t="shared" si="0"/>
        <v>2</v>
      </c>
    </row>
    <row r="12" spans="1:8" x14ac:dyDescent="0.25">
      <c r="H12" s="31">
        <f t="shared" si="0"/>
        <v>3</v>
      </c>
    </row>
    <row r="13" spans="1:8" x14ac:dyDescent="0.25">
      <c r="H13" s="31">
        <f t="shared" si="0"/>
        <v>4</v>
      </c>
    </row>
    <row r="14" spans="1:8" x14ac:dyDescent="0.25">
      <c r="H14" s="31">
        <f t="shared" si="0"/>
        <v>5</v>
      </c>
    </row>
    <row r="15" spans="1:8" x14ac:dyDescent="0.25">
      <c r="H15" s="31">
        <f t="shared" si="0"/>
        <v>6</v>
      </c>
    </row>
    <row r="16" spans="1:8" x14ac:dyDescent="0.25">
      <c r="H16" s="31">
        <f t="shared" si="0"/>
        <v>7</v>
      </c>
    </row>
    <row r="17" spans="8:8" x14ac:dyDescent="0.25">
      <c r="H17" s="31">
        <f t="shared" si="0"/>
        <v>8</v>
      </c>
    </row>
    <row r="18" spans="8:8" x14ac:dyDescent="0.25">
      <c r="H18" s="31">
        <f t="shared" si="0"/>
        <v>9</v>
      </c>
    </row>
    <row r="19" spans="8:8" x14ac:dyDescent="0.25">
      <c r="H19" s="31">
        <f t="shared" si="0"/>
        <v>10</v>
      </c>
    </row>
    <row r="20" spans="8:8" x14ac:dyDescent="0.25">
      <c r="H20" s="31">
        <f t="shared" si="0"/>
        <v>11</v>
      </c>
    </row>
    <row r="21" spans="8:8" x14ac:dyDescent="0.25">
      <c r="H21" s="31">
        <f t="shared" si="0"/>
        <v>12</v>
      </c>
    </row>
    <row r="22" spans="8:8" x14ac:dyDescent="0.25">
      <c r="H22" s="31">
        <f t="shared" si="0"/>
        <v>13</v>
      </c>
    </row>
    <row r="23" spans="8:8" x14ac:dyDescent="0.25">
      <c r="H23" s="31">
        <f t="shared" si="0"/>
        <v>14</v>
      </c>
    </row>
    <row r="24" spans="8:8" x14ac:dyDescent="0.25">
      <c r="H24" s="31">
        <f t="shared" si="0"/>
        <v>15</v>
      </c>
    </row>
    <row r="25" spans="8:8" x14ac:dyDescent="0.25">
      <c r="H25" s="31">
        <f t="shared" si="0"/>
        <v>16</v>
      </c>
    </row>
    <row r="26" spans="8:8" x14ac:dyDescent="0.25">
      <c r="H26" s="31">
        <f t="shared" si="0"/>
        <v>17</v>
      </c>
    </row>
    <row r="27" spans="8:8" x14ac:dyDescent="0.25">
      <c r="H27" s="31">
        <f t="shared" si="0"/>
        <v>18</v>
      </c>
    </row>
    <row r="28" spans="8:8" x14ac:dyDescent="0.25">
      <c r="H28" s="31">
        <f t="shared" si="0"/>
        <v>19</v>
      </c>
    </row>
    <row r="29" spans="8:8" x14ac:dyDescent="0.25">
      <c r="H29" s="31">
        <f t="shared" si="0"/>
        <v>20</v>
      </c>
    </row>
    <row r="30" spans="8:8" x14ac:dyDescent="0.25">
      <c r="H30" s="31">
        <f t="shared" si="0"/>
        <v>21</v>
      </c>
    </row>
    <row r="31" spans="8:8" x14ac:dyDescent="0.25">
      <c r="H31" s="31">
        <f t="shared" si="0"/>
        <v>22</v>
      </c>
    </row>
    <row r="32" spans="8:8" x14ac:dyDescent="0.25">
      <c r="H32" s="31">
        <f t="shared" si="0"/>
        <v>23</v>
      </c>
    </row>
    <row r="33" spans="8:8" x14ac:dyDescent="0.25">
      <c r="H33" s="31">
        <f t="shared" si="0"/>
        <v>24</v>
      </c>
    </row>
    <row r="34" spans="8:8" x14ac:dyDescent="0.25">
      <c r="H34" s="31" t="str">
        <f t="shared" si="0"/>
        <v/>
      </c>
    </row>
    <row r="35" spans="8:8" x14ac:dyDescent="0.25">
      <c r="H35" s="31" t="str">
        <f t="shared" si="0"/>
        <v/>
      </c>
    </row>
    <row r="36" spans="8:8" x14ac:dyDescent="0.25">
      <c r="H36" s="31" t="str">
        <f t="shared" si="0"/>
        <v/>
      </c>
    </row>
    <row r="37" spans="8:8" x14ac:dyDescent="0.25">
      <c r="H37" s="31" t="str">
        <f t="shared" si="0"/>
        <v/>
      </c>
    </row>
    <row r="38" spans="8:8" x14ac:dyDescent="0.25">
      <c r="H38" s="31" t="str">
        <f t="shared" si="0"/>
        <v/>
      </c>
    </row>
    <row r="39" spans="8:8" x14ac:dyDescent="0.25">
      <c r="H39" s="31" t="str">
        <f t="shared" si="0"/>
        <v/>
      </c>
    </row>
    <row r="40" spans="8:8" x14ac:dyDescent="0.25">
      <c r="H40" s="31" t="str">
        <f t="shared" si="0"/>
        <v/>
      </c>
    </row>
    <row r="41" spans="8:8" x14ac:dyDescent="0.25">
      <c r="H41" s="31" t="str">
        <f t="shared" si="0"/>
        <v/>
      </c>
    </row>
    <row r="42" spans="8:8" x14ac:dyDescent="0.25">
      <c r="H42" s="31" t="str">
        <f t="shared" si="0"/>
        <v/>
      </c>
    </row>
    <row r="43" spans="8:8" x14ac:dyDescent="0.25">
      <c r="H43" s="31" t="str">
        <f t="shared" si="0"/>
        <v/>
      </c>
    </row>
    <row r="44" spans="8:8" x14ac:dyDescent="0.25">
      <c r="H44" s="31" t="str">
        <f t="shared" si="0"/>
        <v/>
      </c>
    </row>
    <row r="45" spans="8:8" x14ac:dyDescent="0.25">
      <c r="H45" s="31" t="str">
        <f t="shared" si="0"/>
        <v/>
      </c>
    </row>
    <row r="46" spans="8:8" x14ac:dyDescent="0.25">
      <c r="H46" s="31" t="str">
        <f t="shared" si="0"/>
        <v/>
      </c>
    </row>
    <row r="47" spans="8:8" x14ac:dyDescent="0.25">
      <c r="H47" s="31" t="str">
        <f t="shared" si="0"/>
        <v/>
      </c>
    </row>
    <row r="48" spans="8:8" x14ac:dyDescent="0.25">
      <c r="H48" s="31" t="str">
        <f t="shared" si="0"/>
        <v/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F11" sqref="F11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32" si="0">IF(B$2+7*(ROW()-1)&gt;D$8,"",WEEKNUM(B$2+7*(ROW()-1),21))</f>
        <v>30</v>
      </c>
    </row>
    <row r="2" spans="1:8" ht="22.5" customHeight="1" x14ac:dyDescent="0.25">
      <c r="A2" s="5" t="s">
        <v>12</v>
      </c>
      <c r="B2" s="3">
        <f>B3-14</f>
        <v>42576</v>
      </c>
      <c r="C2" s="5">
        <v>14</v>
      </c>
      <c r="D2" s="3">
        <f>B2+C2</f>
        <v>42590</v>
      </c>
      <c r="E2" s="5">
        <f>WEEKNUM(B2)</f>
        <v>31</v>
      </c>
      <c r="F2" s="5">
        <f>WEEKNUM(D2)</f>
        <v>33</v>
      </c>
      <c r="H2" s="31">
        <f t="shared" si="0"/>
        <v>31</v>
      </c>
    </row>
    <row r="3" spans="1:8" ht="22.5" customHeight="1" x14ac:dyDescent="0.25">
      <c r="A3" s="5" t="s">
        <v>11</v>
      </c>
      <c r="B3" s="26">
        <v>42590</v>
      </c>
      <c r="C3" s="5">
        <f>D3-B3</f>
        <v>301</v>
      </c>
      <c r="D3" s="25">
        <f>D8</f>
        <v>42891</v>
      </c>
      <c r="E3" s="5">
        <f t="shared" ref="E3:E6" si="1">WEEKNUM(B3)</f>
        <v>33</v>
      </c>
      <c r="F3" s="5">
        <f t="shared" ref="F3:F8" si="2">WEEKNUM(D3)</f>
        <v>23</v>
      </c>
      <c r="H3" s="31">
        <f t="shared" si="0"/>
        <v>32</v>
      </c>
    </row>
    <row r="4" spans="1:8" ht="22.5" customHeight="1" x14ac:dyDescent="0.25">
      <c r="A4" s="5" t="s">
        <v>8</v>
      </c>
      <c r="B4" s="3">
        <f>B3</f>
        <v>42590</v>
      </c>
      <c r="C4" s="5">
        <v>56</v>
      </c>
      <c r="D4" s="3">
        <f>B4+56</f>
        <v>42646</v>
      </c>
      <c r="E4" s="5">
        <f t="shared" si="1"/>
        <v>33</v>
      </c>
      <c r="F4" s="5">
        <f t="shared" si="2"/>
        <v>41</v>
      </c>
      <c r="H4" s="31">
        <f t="shared" si="0"/>
        <v>33</v>
      </c>
    </row>
    <row r="5" spans="1:8" ht="22.5" customHeight="1" x14ac:dyDescent="0.25">
      <c r="A5" s="5" t="s">
        <v>22</v>
      </c>
      <c r="B5" s="3">
        <v>42751</v>
      </c>
      <c r="C5" s="5">
        <v>56</v>
      </c>
      <c r="D5" s="3">
        <f>B5+56</f>
        <v>42807</v>
      </c>
      <c r="E5" s="5">
        <f t="shared" si="1"/>
        <v>3</v>
      </c>
      <c r="F5" s="5">
        <f t="shared" si="2"/>
        <v>11</v>
      </c>
      <c r="H5" s="31">
        <f t="shared" si="0"/>
        <v>34</v>
      </c>
    </row>
    <row r="6" spans="1:8" ht="22.5" customHeight="1" x14ac:dyDescent="0.25">
      <c r="A6" s="5" t="s">
        <v>10</v>
      </c>
      <c r="B6" s="3">
        <v>42779</v>
      </c>
      <c r="C6" s="5">
        <v>56</v>
      </c>
      <c r="D6" s="3">
        <f>B6+56</f>
        <v>42835</v>
      </c>
      <c r="E6" s="5">
        <f t="shared" si="1"/>
        <v>7</v>
      </c>
      <c r="F6" s="5">
        <f t="shared" si="2"/>
        <v>15</v>
      </c>
      <c r="H6" s="31">
        <f t="shared" si="0"/>
        <v>35</v>
      </c>
    </row>
    <row r="7" spans="1:8" ht="22.5" customHeight="1" x14ac:dyDescent="0.25">
      <c r="A7" s="5" t="s">
        <v>10</v>
      </c>
      <c r="B7" s="3">
        <v>42807</v>
      </c>
      <c r="C7" s="5">
        <v>56</v>
      </c>
      <c r="D7" s="3">
        <f>B7+56</f>
        <v>42863</v>
      </c>
      <c r="E7" s="5">
        <f>WEEKNUM(B7)</f>
        <v>11</v>
      </c>
      <c r="F7" s="5">
        <f t="shared" si="2"/>
        <v>19</v>
      </c>
      <c r="H7" s="31">
        <f t="shared" si="0"/>
        <v>36</v>
      </c>
    </row>
    <row r="8" spans="1:8" ht="22.5" customHeight="1" x14ac:dyDescent="0.25">
      <c r="A8" s="5" t="s">
        <v>22</v>
      </c>
      <c r="B8" s="3">
        <v>42835</v>
      </c>
      <c r="C8" s="5">
        <v>56</v>
      </c>
      <c r="D8" s="25">
        <f>B8+56</f>
        <v>42891</v>
      </c>
      <c r="E8" s="5">
        <f>WEEKNUM(B8)</f>
        <v>15</v>
      </c>
      <c r="F8" s="5">
        <f t="shared" si="2"/>
        <v>23</v>
      </c>
      <c r="H8" s="31">
        <f t="shared" si="0"/>
        <v>37</v>
      </c>
    </row>
    <row r="9" spans="1:8" ht="22.5" customHeight="1" x14ac:dyDescent="0.25">
      <c r="H9" s="31">
        <f t="shared" si="0"/>
        <v>38</v>
      </c>
    </row>
    <row r="10" spans="1:8" x14ac:dyDescent="0.25">
      <c r="H10" s="31">
        <f t="shared" si="0"/>
        <v>39</v>
      </c>
    </row>
    <row r="11" spans="1:8" x14ac:dyDescent="0.25">
      <c r="H11" s="31">
        <f t="shared" si="0"/>
        <v>40</v>
      </c>
    </row>
    <row r="12" spans="1:8" x14ac:dyDescent="0.25">
      <c r="H12" s="31">
        <f t="shared" si="0"/>
        <v>41</v>
      </c>
    </row>
    <row r="13" spans="1:8" x14ac:dyDescent="0.25">
      <c r="H13" s="31">
        <f t="shared" si="0"/>
        <v>42</v>
      </c>
    </row>
    <row r="14" spans="1:8" x14ac:dyDescent="0.25">
      <c r="H14" s="31">
        <f t="shared" si="0"/>
        <v>43</v>
      </c>
    </row>
    <row r="15" spans="1:8" x14ac:dyDescent="0.25">
      <c r="H15" s="31">
        <f t="shared" si="0"/>
        <v>44</v>
      </c>
    </row>
    <row r="16" spans="1:8" x14ac:dyDescent="0.25">
      <c r="H16" s="31">
        <f t="shared" si="0"/>
        <v>45</v>
      </c>
    </row>
    <row r="17" spans="8:8" x14ac:dyDescent="0.25">
      <c r="H17" s="31">
        <f t="shared" si="0"/>
        <v>46</v>
      </c>
    </row>
    <row r="18" spans="8:8" x14ac:dyDescent="0.25">
      <c r="H18" s="31">
        <f t="shared" si="0"/>
        <v>47</v>
      </c>
    </row>
    <row r="19" spans="8:8" x14ac:dyDescent="0.25">
      <c r="H19" s="31">
        <f t="shared" si="0"/>
        <v>48</v>
      </c>
    </row>
    <row r="20" spans="8:8" x14ac:dyDescent="0.25">
      <c r="H20" s="31">
        <f t="shared" si="0"/>
        <v>49</v>
      </c>
    </row>
    <row r="21" spans="8:8" x14ac:dyDescent="0.25">
      <c r="H21" s="31">
        <f t="shared" si="0"/>
        <v>50</v>
      </c>
    </row>
    <row r="22" spans="8:8" x14ac:dyDescent="0.25">
      <c r="H22" s="31">
        <f t="shared" si="0"/>
        <v>51</v>
      </c>
    </row>
    <row r="23" spans="8:8" x14ac:dyDescent="0.25">
      <c r="H23" s="31">
        <f t="shared" si="0"/>
        <v>52</v>
      </c>
    </row>
    <row r="24" spans="8:8" x14ac:dyDescent="0.25">
      <c r="H24" s="31">
        <f t="shared" si="0"/>
        <v>1</v>
      </c>
    </row>
    <row r="25" spans="8:8" x14ac:dyDescent="0.25">
      <c r="H25" s="31">
        <f t="shared" si="0"/>
        <v>2</v>
      </c>
    </row>
    <row r="26" spans="8:8" x14ac:dyDescent="0.25">
      <c r="H26" s="31">
        <f t="shared" si="0"/>
        <v>3</v>
      </c>
    </row>
    <row r="27" spans="8:8" x14ac:dyDescent="0.25">
      <c r="H27" s="31">
        <f t="shared" si="0"/>
        <v>4</v>
      </c>
    </row>
    <row r="28" spans="8:8" x14ac:dyDescent="0.25">
      <c r="H28" s="31">
        <f t="shared" si="0"/>
        <v>5</v>
      </c>
    </row>
    <row r="29" spans="8:8" x14ac:dyDescent="0.25">
      <c r="H29" s="31">
        <f t="shared" si="0"/>
        <v>6</v>
      </c>
    </row>
    <row r="30" spans="8:8" x14ac:dyDescent="0.25">
      <c r="H30" s="31">
        <f t="shared" si="0"/>
        <v>7</v>
      </c>
    </row>
    <row r="31" spans="8:8" x14ac:dyDescent="0.25">
      <c r="H31" s="31">
        <f t="shared" si="0"/>
        <v>8</v>
      </c>
    </row>
    <row r="32" spans="8:8" x14ac:dyDescent="0.25">
      <c r="H32" s="31">
        <f t="shared" si="0"/>
        <v>9</v>
      </c>
    </row>
    <row r="33" spans="8:8" x14ac:dyDescent="0.25">
      <c r="H33" s="31">
        <f t="shared" ref="H33:H49" si="3">IF(B$2+7*(ROW()-1)&gt;D$8,"",WEEKNUM(B$2+7*(ROW()-1),21))</f>
        <v>10</v>
      </c>
    </row>
    <row r="34" spans="8:8" x14ac:dyDescent="0.25">
      <c r="H34" s="31">
        <f t="shared" si="3"/>
        <v>11</v>
      </c>
    </row>
    <row r="35" spans="8:8" x14ac:dyDescent="0.25">
      <c r="H35" s="31">
        <f t="shared" si="3"/>
        <v>12</v>
      </c>
    </row>
    <row r="36" spans="8:8" x14ac:dyDescent="0.25">
      <c r="H36" s="31">
        <f t="shared" si="3"/>
        <v>13</v>
      </c>
    </row>
    <row r="37" spans="8:8" x14ac:dyDescent="0.25">
      <c r="H37" s="31">
        <f t="shared" si="3"/>
        <v>14</v>
      </c>
    </row>
    <row r="38" spans="8:8" x14ac:dyDescent="0.25">
      <c r="H38" s="31">
        <f t="shared" si="3"/>
        <v>15</v>
      </c>
    </row>
    <row r="39" spans="8:8" x14ac:dyDescent="0.25">
      <c r="H39" s="31">
        <f t="shared" si="3"/>
        <v>16</v>
      </c>
    </row>
    <row r="40" spans="8:8" x14ac:dyDescent="0.25">
      <c r="H40" s="31">
        <f t="shared" si="3"/>
        <v>17</v>
      </c>
    </row>
    <row r="41" spans="8:8" x14ac:dyDescent="0.25">
      <c r="H41" s="31">
        <f t="shared" si="3"/>
        <v>18</v>
      </c>
    </row>
    <row r="42" spans="8:8" x14ac:dyDescent="0.25">
      <c r="H42" s="31">
        <f t="shared" si="3"/>
        <v>19</v>
      </c>
    </row>
    <row r="43" spans="8:8" x14ac:dyDescent="0.25">
      <c r="H43" s="31">
        <f t="shared" si="3"/>
        <v>20</v>
      </c>
    </row>
    <row r="44" spans="8:8" x14ac:dyDescent="0.25">
      <c r="H44" s="31">
        <f t="shared" si="3"/>
        <v>21</v>
      </c>
    </row>
    <row r="45" spans="8:8" x14ac:dyDescent="0.25">
      <c r="H45" s="31">
        <f t="shared" si="3"/>
        <v>22</v>
      </c>
    </row>
    <row r="46" spans="8:8" x14ac:dyDescent="0.25">
      <c r="H46" s="31">
        <f t="shared" si="3"/>
        <v>23</v>
      </c>
    </row>
    <row r="47" spans="8:8" x14ac:dyDescent="0.25">
      <c r="H47" s="31" t="str">
        <f t="shared" si="3"/>
        <v/>
      </c>
    </row>
    <row r="48" spans="8:8" x14ac:dyDescent="0.25">
      <c r="H48" s="31" t="str">
        <f t="shared" si="3"/>
        <v/>
      </c>
    </row>
    <row r="49" spans="8:8" x14ac:dyDescent="0.25">
      <c r="H49" s="31" t="str">
        <f t="shared" si="3"/>
        <v/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B32" sqref="B32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32" si="0">IF(B$2+7*(ROW()-1)&gt;D$8,"",WEEKNUM(B$2+7*(ROW()-1),21))</f>
        <v>44</v>
      </c>
    </row>
    <row r="2" spans="1:8" ht="22.5" customHeight="1" x14ac:dyDescent="0.25">
      <c r="A2" s="5" t="s">
        <v>12</v>
      </c>
      <c r="B2" s="3">
        <f>B3-14</f>
        <v>42674</v>
      </c>
      <c r="C2" s="5">
        <v>14</v>
      </c>
      <c r="D2" s="3">
        <f>B2+C2</f>
        <v>42688</v>
      </c>
      <c r="E2" s="5">
        <f>WEEKNUM(B2)</f>
        <v>45</v>
      </c>
      <c r="F2" s="5">
        <f>WEEKNUM(D2)</f>
        <v>47</v>
      </c>
      <c r="H2" s="31">
        <f t="shared" si="0"/>
        <v>45</v>
      </c>
    </row>
    <row r="3" spans="1:8" ht="22.5" customHeight="1" x14ac:dyDescent="0.25">
      <c r="A3" s="5" t="s">
        <v>11</v>
      </c>
      <c r="B3" s="26">
        <v>42688</v>
      </c>
      <c r="C3" s="5">
        <f>D3-B3</f>
        <v>224</v>
      </c>
      <c r="D3" s="25">
        <f>D8</f>
        <v>42912</v>
      </c>
      <c r="E3" s="5">
        <f t="shared" ref="E3:E6" si="1">WEEKNUM(B3)</f>
        <v>47</v>
      </c>
      <c r="F3" s="5">
        <f t="shared" ref="F3:F8" si="2">WEEKNUM(D3)</f>
        <v>26</v>
      </c>
      <c r="H3" s="31">
        <f t="shared" si="0"/>
        <v>46</v>
      </c>
    </row>
    <row r="4" spans="1:8" ht="22.5" customHeight="1" x14ac:dyDescent="0.25">
      <c r="A4" s="5" t="s">
        <v>25</v>
      </c>
      <c r="B4" s="3">
        <f>B3</f>
        <v>42688</v>
      </c>
      <c r="C4" s="5">
        <v>56</v>
      </c>
      <c r="D4" s="3">
        <f>B4+56</f>
        <v>42744</v>
      </c>
      <c r="E4" s="5">
        <f t="shared" si="1"/>
        <v>47</v>
      </c>
      <c r="F4" s="5">
        <f t="shared" si="2"/>
        <v>2</v>
      </c>
      <c r="H4" s="31">
        <f t="shared" si="0"/>
        <v>47</v>
      </c>
    </row>
    <row r="5" spans="1:8" ht="22.5" customHeight="1" x14ac:dyDescent="0.25">
      <c r="A5" s="5" t="s">
        <v>10</v>
      </c>
      <c r="B5" s="3">
        <v>42730</v>
      </c>
      <c r="C5" s="5">
        <v>56</v>
      </c>
      <c r="D5" s="3">
        <f>B5+56</f>
        <v>42786</v>
      </c>
      <c r="E5" s="5">
        <f t="shared" si="1"/>
        <v>53</v>
      </c>
      <c r="F5" s="5">
        <f t="shared" si="2"/>
        <v>8</v>
      </c>
      <c r="H5" s="31">
        <f t="shared" si="0"/>
        <v>48</v>
      </c>
    </row>
    <row r="6" spans="1:8" ht="22.5" customHeight="1" x14ac:dyDescent="0.25">
      <c r="A6" s="5" t="s">
        <v>10</v>
      </c>
      <c r="B6" s="3">
        <v>42772</v>
      </c>
      <c r="C6" s="5">
        <v>56</v>
      </c>
      <c r="D6" s="3">
        <f>B6+56</f>
        <v>42828</v>
      </c>
      <c r="E6" s="5">
        <f t="shared" si="1"/>
        <v>6</v>
      </c>
      <c r="F6" s="5">
        <f t="shared" si="2"/>
        <v>14</v>
      </c>
      <c r="H6" s="31">
        <f t="shared" si="0"/>
        <v>49</v>
      </c>
    </row>
    <row r="7" spans="1:8" ht="22.5" customHeight="1" x14ac:dyDescent="0.25">
      <c r="A7" s="5" t="s">
        <v>10</v>
      </c>
      <c r="B7" s="3">
        <v>42814</v>
      </c>
      <c r="C7" s="5">
        <v>56</v>
      </c>
      <c r="D7" s="3">
        <f>B7+56</f>
        <v>42870</v>
      </c>
      <c r="E7" s="5">
        <f>WEEKNUM(B7)</f>
        <v>12</v>
      </c>
      <c r="F7" s="5">
        <f t="shared" si="2"/>
        <v>20</v>
      </c>
      <c r="H7" s="31">
        <f t="shared" si="0"/>
        <v>50</v>
      </c>
    </row>
    <row r="8" spans="1:8" ht="22.5" customHeight="1" x14ac:dyDescent="0.25">
      <c r="A8" s="5" t="s">
        <v>10</v>
      </c>
      <c r="B8" s="3">
        <v>42856</v>
      </c>
      <c r="C8" s="5">
        <v>56</v>
      </c>
      <c r="D8" s="25">
        <f>B8+56</f>
        <v>42912</v>
      </c>
      <c r="E8" s="5">
        <f>WEEKNUM(B8)</f>
        <v>18</v>
      </c>
      <c r="F8" s="5">
        <f t="shared" si="2"/>
        <v>26</v>
      </c>
      <c r="H8" s="31">
        <f t="shared" si="0"/>
        <v>51</v>
      </c>
    </row>
    <row r="9" spans="1:8" ht="22.5" customHeight="1" x14ac:dyDescent="0.25">
      <c r="H9" s="31">
        <f t="shared" si="0"/>
        <v>52</v>
      </c>
    </row>
    <row r="10" spans="1:8" x14ac:dyDescent="0.25">
      <c r="H10" s="31">
        <f t="shared" si="0"/>
        <v>1</v>
      </c>
    </row>
    <row r="11" spans="1:8" x14ac:dyDescent="0.25">
      <c r="H11" s="31">
        <f t="shared" si="0"/>
        <v>2</v>
      </c>
    </row>
    <row r="12" spans="1:8" x14ac:dyDescent="0.25">
      <c r="H12" s="31">
        <f t="shared" si="0"/>
        <v>3</v>
      </c>
    </row>
    <row r="13" spans="1:8" x14ac:dyDescent="0.25">
      <c r="H13" s="31">
        <f t="shared" si="0"/>
        <v>4</v>
      </c>
    </row>
    <row r="14" spans="1:8" x14ac:dyDescent="0.25">
      <c r="H14" s="31">
        <f t="shared" si="0"/>
        <v>5</v>
      </c>
    </row>
    <row r="15" spans="1:8" x14ac:dyDescent="0.25">
      <c r="H15" s="31">
        <f t="shared" si="0"/>
        <v>6</v>
      </c>
    </row>
    <row r="16" spans="1:8" x14ac:dyDescent="0.25">
      <c r="H16" s="31">
        <f t="shared" si="0"/>
        <v>7</v>
      </c>
    </row>
    <row r="17" spans="8:8" x14ac:dyDescent="0.25">
      <c r="H17" s="31">
        <f t="shared" si="0"/>
        <v>8</v>
      </c>
    </row>
    <row r="18" spans="8:8" x14ac:dyDescent="0.25">
      <c r="H18" s="31">
        <f t="shared" si="0"/>
        <v>9</v>
      </c>
    </row>
    <row r="19" spans="8:8" x14ac:dyDescent="0.25">
      <c r="H19" s="31">
        <f t="shared" si="0"/>
        <v>10</v>
      </c>
    </row>
    <row r="20" spans="8:8" x14ac:dyDescent="0.25">
      <c r="H20" s="31">
        <f t="shared" si="0"/>
        <v>11</v>
      </c>
    </row>
    <row r="21" spans="8:8" x14ac:dyDescent="0.25">
      <c r="H21" s="31">
        <f t="shared" si="0"/>
        <v>12</v>
      </c>
    </row>
    <row r="22" spans="8:8" x14ac:dyDescent="0.25">
      <c r="H22" s="31">
        <f t="shared" si="0"/>
        <v>13</v>
      </c>
    </row>
    <row r="23" spans="8:8" x14ac:dyDescent="0.25">
      <c r="H23" s="31">
        <f t="shared" si="0"/>
        <v>14</v>
      </c>
    </row>
    <row r="24" spans="8:8" x14ac:dyDescent="0.25">
      <c r="H24" s="31">
        <f t="shared" si="0"/>
        <v>15</v>
      </c>
    </row>
    <row r="25" spans="8:8" x14ac:dyDescent="0.25">
      <c r="H25" s="31">
        <f t="shared" si="0"/>
        <v>16</v>
      </c>
    </row>
    <row r="26" spans="8:8" x14ac:dyDescent="0.25">
      <c r="H26" s="31">
        <f t="shared" si="0"/>
        <v>17</v>
      </c>
    </row>
    <row r="27" spans="8:8" x14ac:dyDescent="0.25">
      <c r="H27" s="31">
        <f t="shared" si="0"/>
        <v>18</v>
      </c>
    </row>
    <row r="28" spans="8:8" x14ac:dyDescent="0.25">
      <c r="H28" s="31">
        <f t="shared" si="0"/>
        <v>19</v>
      </c>
    </row>
    <row r="29" spans="8:8" x14ac:dyDescent="0.25">
      <c r="H29" s="31">
        <f t="shared" si="0"/>
        <v>20</v>
      </c>
    </row>
    <row r="30" spans="8:8" x14ac:dyDescent="0.25">
      <c r="H30" s="31">
        <f t="shared" si="0"/>
        <v>21</v>
      </c>
    </row>
    <row r="31" spans="8:8" x14ac:dyDescent="0.25">
      <c r="H31" s="31">
        <f t="shared" si="0"/>
        <v>22</v>
      </c>
    </row>
    <row r="32" spans="8:8" x14ac:dyDescent="0.25">
      <c r="H32" s="31">
        <f t="shared" si="0"/>
        <v>23</v>
      </c>
    </row>
    <row r="33" spans="8:8" x14ac:dyDescent="0.25">
      <c r="H33" s="31">
        <f t="shared" ref="H33:H49" si="3">IF(B$2+7*(ROW()-1)&gt;D$8,"",WEEKNUM(B$2+7*(ROW()-1),21))</f>
        <v>24</v>
      </c>
    </row>
    <row r="34" spans="8:8" x14ac:dyDescent="0.25">
      <c r="H34" s="31">
        <f t="shared" si="3"/>
        <v>25</v>
      </c>
    </row>
    <row r="35" spans="8:8" x14ac:dyDescent="0.25">
      <c r="H35" s="31">
        <f t="shared" si="3"/>
        <v>26</v>
      </c>
    </row>
    <row r="36" spans="8:8" x14ac:dyDescent="0.25">
      <c r="H36" s="31" t="str">
        <f t="shared" si="3"/>
        <v/>
      </c>
    </row>
    <row r="37" spans="8:8" x14ac:dyDescent="0.25">
      <c r="H37" s="31" t="str">
        <f t="shared" si="3"/>
        <v/>
      </c>
    </row>
    <row r="38" spans="8:8" x14ac:dyDescent="0.25">
      <c r="H38" s="31" t="str">
        <f t="shared" si="3"/>
        <v/>
      </c>
    </row>
    <row r="39" spans="8:8" x14ac:dyDescent="0.25">
      <c r="H39" s="31" t="str">
        <f t="shared" si="3"/>
        <v/>
      </c>
    </row>
    <row r="40" spans="8:8" x14ac:dyDescent="0.25">
      <c r="H40" s="31" t="str">
        <f t="shared" si="3"/>
        <v/>
      </c>
    </row>
    <row r="41" spans="8:8" x14ac:dyDescent="0.25">
      <c r="H41" s="31" t="str">
        <f t="shared" si="3"/>
        <v/>
      </c>
    </row>
    <row r="42" spans="8:8" x14ac:dyDescent="0.25">
      <c r="H42" s="31" t="str">
        <f t="shared" si="3"/>
        <v/>
      </c>
    </row>
    <row r="43" spans="8:8" x14ac:dyDescent="0.25">
      <c r="H43" s="31" t="str">
        <f t="shared" si="3"/>
        <v/>
      </c>
    </row>
    <row r="44" spans="8:8" x14ac:dyDescent="0.25">
      <c r="H44" s="31" t="str">
        <f t="shared" si="3"/>
        <v/>
      </c>
    </row>
    <row r="45" spans="8:8" x14ac:dyDescent="0.25">
      <c r="H45" s="31" t="str">
        <f t="shared" si="3"/>
        <v/>
      </c>
    </row>
    <row r="46" spans="8:8" x14ac:dyDescent="0.25">
      <c r="H46" s="31" t="str">
        <f t="shared" si="3"/>
        <v/>
      </c>
    </row>
    <row r="47" spans="8:8" x14ac:dyDescent="0.25">
      <c r="H47" s="31" t="str">
        <f t="shared" si="3"/>
        <v/>
      </c>
    </row>
    <row r="48" spans="8:8" x14ac:dyDescent="0.25">
      <c r="H48" s="31" t="str">
        <f t="shared" si="3"/>
        <v/>
      </c>
    </row>
    <row r="49" spans="8:8" x14ac:dyDescent="0.25">
      <c r="H49" s="31" t="str">
        <f t="shared" si="3"/>
        <v/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C35" sqref="C35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8" si="0">IF(B$2+7*(ROW()-1)&gt;D$7,"",WEEKNUM(B$2+7*(ROW()-1),21))</f>
        <v>33</v>
      </c>
    </row>
    <row r="2" spans="1:8" ht="22.5" customHeight="1" x14ac:dyDescent="0.25">
      <c r="A2" s="5" t="s">
        <v>12</v>
      </c>
      <c r="B2" s="3">
        <f>B3-14</f>
        <v>42597</v>
      </c>
      <c r="C2" s="5">
        <v>14</v>
      </c>
      <c r="D2" s="3">
        <f>B2+C2</f>
        <v>42611</v>
      </c>
      <c r="E2" s="5">
        <f>WEEKNUM(B2)</f>
        <v>34</v>
      </c>
      <c r="F2" s="5">
        <f>WEEKNUM(D2)</f>
        <v>36</v>
      </c>
      <c r="H2" s="31">
        <f t="shared" si="0"/>
        <v>34</v>
      </c>
    </row>
    <row r="3" spans="1:8" ht="22.5" customHeight="1" x14ac:dyDescent="0.25">
      <c r="A3" s="5" t="s">
        <v>11</v>
      </c>
      <c r="B3" s="26">
        <v>42611</v>
      </c>
      <c r="C3" s="5">
        <f>D3-B3</f>
        <v>301</v>
      </c>
      <c r="D3" s="25">
        <f>D7</f>
        <v>42912</v>
      </c>
      <c r="E3" s="5">
        <f t="shared" ref="E3:E6" si="1">WEEKNUM(B3)</f>
        <v>36</v>
      </c>
      <c r="F3" s="5">
        <f t="shared" ref="F3:F7" si="2">WEEKNUM(D3)</f>
        <v>26</v>
      </c>
      <c r="H3" s="31">
        <f t="shared" si="0"/>
        <v>35</v>
      </c>
    </row>
    <row r="4" spans="1:8" ht="22.5" customHeight="1" x14ac:dyDescent="0.25">
      <c r="A4" s="5" t="s">
        <v>8</v>
      </c>
      <c r="B4" s="3">
        <f>B3</f>
        <v>42611</v>
      </c>
      <c r="C4" s="5">
        <v>56</v>
      </c>
      <c r="D4" s="3">
        <f>B4+56</f>
        <v>42667</v>
      </c>
      <c r="E4" s="5">
        <f t="shared" si="1"/>
        <v>36</v>
      </c>
      <c r="F4" s="5">
        <f t="shared" si="2"/>
        <v>44</v>
      </c>
      <c r="H4" s="31">
        <f t="shared" si="0"/>
        <v>36</v>
      </c>
    </row>
    <row r="5" spans="1:8" ht="22.5" customHeight="1" x14ac:dyDescent="0.25">
      <c r="A5" s="5" t="s">
        <v>9</v>
      </c>
      <c r="B5" s="3">
        <v>42786</v>
      </c>
      <c r="C5" s="5">
        <v>56</v>
      </c>
      <c r="D5" s="3">
        <f>B5+56</f>
        <v>42842</v>
      </c>
      <c r="E5" s="5">
        <f t="shared" si="1"/>
        <v>8</v>
      </c>
      <c r="F5" s="5">
        <f t="shared" si="2"/>
        <v>16</v>
      </c>
      <c r="H5" s="31">
        <f t="shared" si="0"/>
        <v>37</v>
      </c>
    </row>
    <row r="6" spans="1:8" ht="22.5" customHeight="1" x14ac:dyDescent="0.25">
      <c r="A6" s="5" t="s">
        <v>9</v>
      </c>
      <c r="B6" s="3">
        <v>42821</v>
      </c>
      <c r="C6" s="5">
        <v>56</v>
      </c>
      <c r="D6" s="3">
        <f>B6+56</f>
        <v>42877</v>
      </c>
      <c r="E6" s="5">
        <f t="shared" si="1"/>
        <v>13</v>
      </c>
      <c r="F6" s="5">
        <f t="shared" si="2"/>
        <v>21</v>
      </c>
      <c r="H6" s="31">
        <f t="shared" si="0"/>
        <v>38</v>
      </c>
    </row>
    <row r="7" spans="1:8" ht="22.5" customHeight="1" x14ac:dyDescent="0.25">
      <c r="A7" s="5" t="s">
        <v>9</v>
      </c>
      <c r="B7" s="3">
        <v>42856</v>
      </c>
      <c r="C7" s="5">
        <v>56</v>
      </c>
      <c r="D7" s="25">
        <f>B7+56</f>
        <v>42912</v>
      </c>
      <c r="E7" s="5">
        <f>WEEKNUM(B7)</f>
        <v>18</v>
      </c>
      <c r="F7" s="5">
        <f t="shared" si="2"/>
        <v>26</v>
      </c>
      <c r="H7" s="31">
        <f t="shared" si="0"/>
        <v>39</v>
      </c>
    </row>
    <row r="8" spans="1:8" ht="22.5" customHeight="1" x14ac:dyDescent="0.25">
      <c r="H8" s="31">
        <f t="shared" si="0"/>
        <v>40</v>
      </c>
    </row>
    <row r="9" spans="1:8" x14ac:dyDescent="0.25">
      <c r="H9" s="31">
        <f t="shared" si="0"/>
        <v>41</v>
      </c>
    </row>
    <row r="10" spans="1:8" x14ac:dyDescent="0.25">
      <c r="H10" s="31">
        <f t="shared" si="0"/>
        <v>42</v>
      </c>
    </row>
    <row r="11" spans="1:8" x14ac:dyDescent="0.25">
      <c r="H11" s="31">
        <f t="shared" si="0"/>
        <v>43</v>
      </c>
    </row>
    <row r="12" spans="1:8" x14ac:dyDescent="0.25">
      <c r="H12" s="31">
        <f t="shared" si="0"/>
        <v>44</v>
      </c>
    </row>
    <row r="13" spans="1:8" x14ac:dyDescent="0.25">
      <c r="H13" s="31">
        <f t="shared" si="0"/>
        <v>45</v>
      </c>
    </row>
    <row r="14" spans="1:8" x14ac:dyDescent="0.25">
      <c r="H14" s="31">
        <f t="shared" si="0"/>
        <v>46</v>
      </c>
    </row>
    <row r="15" spans="1:8" x14ac:dyDescent="0.25">
      <c r="H15" s="31">
        <f t="shared" si="0"/>
        <v>47</v>
      </c>
    </row>
    <row r="16" spans="1:8" x14ac:dyDescent="0.25">
      <c r="H16" s="31">
        <f t="shared" si="0"/>
        <v>48</v>
      </c>
    </row>
    <row r="17" spans="8:8" x14ac:dyDescent="0.25">
      <c r="H17" s="31">
        <f t="shared" si="0"/>
        <v>49</v>
      </c>
    </row>
    <row r="18" spans="8:8" x14ac:dyDescent="0.25">
      <c r="H18" s="31">
        <f t="shared" si="0"/>
        <v>50</v>
      </c>
    </row>
    <row r="19" spans="8:8" x14ac:dyDescent="0.25">
      <c r="H19" s="31">
        <f t="shared" si="0"/>
        <v>51</v>
      </c>
    </row>
    <row r="20" spans="8:8" x14ac:dyDescent="0.25">
      <c r="H20" s="31">
        <f t="shared" si="0"/>
        <v>52</v>
      </c>
    </row>
    <row r="21" spans="8:8" x14ac:dyDescent="0.25">
      <c r="H21" s="31">
        <f t="shared" si="0"/>
        <v>1</v>
      </c>
    </row>
    <row r="22" spans="8:8" x14ac:dyDescent="0.25">
      <c r="H22" s="31">
        <f t="shared" si="0"/>
        <v>2</v>
      </c>
    </row>
    <row r="23" spans="8:8" x14ac:dyDescent="0.25">
      <c r="H23" s="31">
        <f t="shared" si="0"/>
        <v>3</v>
      </c>
    </row>
    <row r="24" spans="8:8" x14ac:dyDescent="0.25">
      <c r="H24" s="31">
        <f t="shared" si="0"/>
        <v>4</v>
      </c>
    </row>
    <row r="25" spans="8:8" x14ac:dyDescent="0.25">
      <c r="H25" s="31">
        <f t="shared" si="0"/>
        <v>5</v>
      </c>
    </row>
    <row r="26" spans="8:8" x14ac:dyDescent="0.25">
      <c r="H26" s="31">
        <f t="shared" si="0"/>
        <v>6</v>
      </c>
    </row>
    <row r="27" spans="8:8" x14ac:dyDescent="0.25">
      <c r="H27" s="31">
        <f t="shared" si="0"/>
        <v>7</v>
      </c>
    </row>
    <row r="28" spans="8:8" x14ac:dyDescent="0.25">
      <c r="H28" s="31">
        <f t="shared" si="0"/>
        <v>8</v>
      </c>
    </row>
    <row r="29" spans="8:8" x14ac:dyDescent="0.25">
      <c r="H29" s="31">
        <f t="shared" si="0"/>
        <v>9</v>
      </c>
    </row>
    <row r="30" spans="8:8" x14ac:dyDescent="0.25">
      <c r="H30" s="31">
        <f t="shared" si="0"/>
        <v>10</v>
      </c>
    </row>
    <row r="31" spans="8:8" x14ac:dyDescent="0.25">
      <c r="H31" s="31">
        <f t="shared" si="0"/>
        <v>11</v>
      </c>
    </row>
    <row r="32" spans="8:8" x14ac:dyDescent="0.25">
      <c r="H32" s="31">
        <f t="shared" si="0"/>
        <v>12</v>
      </c>
    </row>
    <row r="33" spans="8:8" x14ac:dyDescent="0.25">
      <c r="H33" s="31">
        <f t="shared" si="0"/>
        <v>13</v>
      </c>
    </row>
    <row r="34" spans="8:8" x14ac:dyDescent="0.25">
      <c r="H34" s="31">
        <f t="shared" si="0"/>
        <v>14</v>
      </c>
    </row>
    <row r="35" spans="8:8" x14ac:dyDescent="0.25">
      <c r="H35" s="31">
        <f t="shared" si="0"/>
        <v>15</v>
      </c>
    </row>
    <row r="36" spans="8:8" x14ac:dyDescent="0.25">
      <c r="H36" s="31">
        <f t="shared" si="0"/>
        <v>16</v>
      </c>
    </row>
    <row r="37" spans="8:8" x14ac:dyDescent="0.25">
      <c r="H37" s="31">
        <f t="shared" si="0"/>
        <v>17</v>
      </c>
    </row>
    <row r="38" spans="8:8" x14ac:dyDescent="0.25">
      <c r="H38" s="31">
        <f t="shared" si="0"/>
        <v>18</v>
      </c>
    </row>
    <row r="39" spans="8:8" x14ac:dyDescent="0.25">
      <c r="H39" s="31">
        <f t="shared" si="0"/>
        <v>19</v>
      </c>
    </row>
    <row r="40" spans="8:8" x14ac:dyDescent="0.25">
      <c r="H40" s="31">
        <f t="shared" si="0"/>
        <v>20</v>
      </c>
    </row>
    <row r="41" spans="8:8" x14ac:dyDescent="0.25">
      <c r="H41" s="31">
        <f t="shared" si="0"/>
        <v>21</v>
      </c>
    </row>
    <row r="42" spans="8:8" x14ac:dyDescent="0.25">
      <c r="H42" s="31">
        <f t="shared" si="0"/>
        <v>22</v>
      </c>
    </row>
    <row r="43" spans="8:8" x14ac:dyDescent="0.25">
      <c r="H43" s="31">
        <f t="shared" si="0"/>
        <v>23</v>
      </c>
    </row>
    <row r="44" spans="8:8" x14ac:dyDescent="0.25">
      <c r="H44" s="31">
        <f t="shared" si="0"/>
        <v>24</v>
      </c>
    </row>
    <row r="45" spans="8:8" x14ac:dyDescent="0.25">
      <c r="H45" s="31">
        <f t="shared" si="0"/>
        <v>25</v>
      </c>
    </row>
    <row r="46" spans="8:8" x14ac:dyDescent="0.25">
      <c r="H46" s="31">
        <f t="shared" si="0"/>
        <v>26</v>
      </c>
    </row>
    <row r="47" spans="8:8" x14ac:dyDescent="0.25">
      <c r="H47" s="31" t="str">
        <f t="shared" si="0"/>
        <v/>
      </c>
    </row>
    <row r="48" spans="8:8" x14ac:dyDescent="0.25">
      <c r="H48" s="31" t="str">
        <f t="shared" si="0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Plan</vt:lpstr>
      <vt:lpstr>JT43_old</vt:lpstr>
      <vt:lpstr>JT44_old</vt:lpstr>
      <vt:lpstr>JT63_old</vt:lpstr>
      <vt:lpstr>JT43</vt:lpstr>
      <vt:lpstr>JT44</vt:lpstr>
      <vt:lpstr>JT63</vt:lpstr>
      <vt:lpstr>JT62,64</vt:lpstr>
      <vt:lpstr>JT53</vt:lpstr>
      <vt:lpstr>JT54</vt:lpstr>
      <vt:lpstr>JTVPI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2016-05-17T06:34:34Z</dcterms:created>
  <dcterms:modified xsi:type="dcterms:W3CDTF">2016-05-19T11:22:22Z</dcterms:modified>
</cp:coreProperties>
</file>