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1415" activeTab="2"/>
  </bookViews>
  <sheets>
    <sheet name="1" sheetId="1" r:id="rId1"/>
    <sheet name="2" sheetId="4" r:id="rId2"/>
    <sheet name="2 problem solving" sheetId="5" r:id="rId3"/>
  </sheets>
  <externalReferences>
    <externalReference r:id="rId4"/>
  </externalReferences>
  <definedNames>
    <definedName name="_xlnm._FilterDatabase" localSheetId="0" hidden="1">'1'!$A$1:$I$170</definedName>
    <definedName name="_xlnm._FilterDatabase" localSheetId="2" hidden="1">'2 problem solving'!$A$2:$E$2</definedName>
  </definedNames>
  <calcPr calcId="152511"/>
</workbook>
</file>

<file path=xl/calcChain.xml><?xml version="1.0" encoding="utf-8"?>
<calcChain xmlns="http://schemas.openxmlformats.org/spreadsheetml/2006/main">
  <c r="G4" i="5" l="1"/>
  <c r="G5" i="5"/>
  <c r="G6" i="5"/>
  <c r="G7" i="5"/>
  <c r="G8" i="5"/>
  <c r="G9" i="5"/>
  <c r="G10" i="5"/>
  <c r="G3" i="5"/>
  <c r="B3" i="5"/>
  <c r="D3" i="5" s="1"/>
  <c r="D5" i="5"/>
  <c r="D6" i="5"/>
  <c r="D7" i="5"/>
  <c r="D8" i="5"/>
  <c r="D9" i="5"/>
  <c r="D10" i="5"/>
  <c r="D4" i="5"/>
  <c r="B4" i="5"/>
  <c r="B5" i="5"/>
  <c r="B6" i="5"/>
  <c r="B7" i="5"/>
  <c r="B8" i="5"/>
  <c r="E8" i="5" s="1"/>
  <c r="B9" i="5"/>
  <c r="B10" i="5"/>
  <c r="F10" i="1"/>
  <c r="C4" i="4"/>
  <c r="C5" i="4"/>
  <c r="C6" i="4"/>
  <c r="C8" i="4"/>
  <c r="D8" i="4" s="1"/>
  <c r="C9" i="4"/>
  <c r="C10" i="4"/>
  <c r="E10" i="5"/>
  <c r="E9" i="5"/>
  <c r="E6" i="5"/>
  <c r="E5" i="5"/>
  <c r="E4" i="5"/>
  <c r="C3" i="4"/>
  <c r="E91" i="1"/>
  <c r="E94" i="1" s="1"/>
  <c r="B10" i="4" s="1"/>
  <c r="D10" i="4" s="1"/>
  <c r="F90" i="1"/>
  <c r="B8" i="4"/>
  <c r="B6" i="4"/>
  <c r="D6" i="4" s="1"/>
  <c r="E84" i="1"/>
  <c r="B9" i="4" s="1"/>
  <c r="E73" i="1"/>
  <c r="F80" i="1"/>
  <c r="F69" i="1"/>
  <c r="E51" i="1"/>
  <c r="E41" i="1"/>
  <c r="B5" i="4" s="1"/>
  <c r="D5" i="4" s="1"/>
  <c r="E15" i="1"/>
  <c r="B3" i="4" s="1"/>
  <c r="D3" i="4" s="1"/>
  <c r="F11" i="1"/>
  <c r="F15" i="1" s="1"/>
  <c r="E58" i="1"/>
  <c r="C7" i="4" s="1"/>
  <c r="E26" i="1"/>
  <c r="F26" i="1" s="1"/>
  <c r="F25" i="1"/>
  <c r="E7" i="5" l="1"/>
  <c r="F91" i="1"/>
  <c r="D9" i="4"/>
  <c r="C8" i="5"/>
  <c r="C5" i="5"/>
  <c r="C4" i="5"/>
  <c r="C3" i="5"/>
  <c r="E62" i="1"/>
  <c r="B7" i="4" s="1"/>
  <c r="D7" i="4" s="1"/>
  <c r="F58" i="1"/>
  <c r="E29" i="1"/>
  <c r="C6" i="5" l="1"/>
  <c r="C7" i="5"/>
  <c r="B4" i="4"/>
  <c r="C9" i="5"/>
  <c r="C10" i="5"/>
  <c r="E3" i="5"/>
  <c r="D4" i="4" l="1"/>
  <c r="B12" i="4"/>
</calcChain>
</file>

<file path=xl/comments1.xml><?xml version="1.0" encoding="utf-8"?>
<comments xmlns="http://schemas.openxmlformats.org/spreadsheetml/2006/main">
  <authors>
    <author>Maiko Baramia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Maiko Baramia:</t>
        </r>
        <r>
          <rPr>
            <sz val="9"/>
            <color indexed="81"/>
            <rFont val="Tahoma"/>
            <family val="2"/>
          </rPr>
          <t xml:space="preserve">
С15= Тотал тогда Е15=сумм(Е2:Е14) если диипазон в столбце В=01.05.2015
Так что бы целый ммесяц был суумирован соответственно дате. :)</t>
        </r>
      </text>
    </comment>
  </commentList>
</comments>
</file>

<file path=xl/comments2.xml><?xml version="1.0" encoding="utf-8"?>
<comments xmlns="http://schemas.openxmlformats.org/spreadsheetml/2006/main">
  <authors>
    <author>Maiko Baramia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Maiko Baramia:</t>
        </r>
        <r>
          <rPr>
            <sz val="9"/>
            <color indexed="81"/>
            <rFont val="Tahoma"/>
            <family val="2"/>
          </rPr>
          <t xml:space="preserve">
Если на листе 1 ячейка в столбце С= ТОТАЛ, тогда В3=соответственной ячейка в столбце Е . 
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Maiko Baramia:</t>
        </r>
        <r>
          <rPr>
            <sz val="9"/>
            <color indexed="81"/>
            <rFont val="Tahoma"/>
            <family val="2"/>
          </rPr>
          <t xml:space="preserve">
Если в диапазоне столбца В лист 1 В=01.05.2015 и если в диапазоне столбца Д лист 1 есть ячейка "Membership", тогда ячйика с3 лист2 = Е11 лист 1.
</t>
        </r>
      </text>
    </comment>
  </commentList>
</comments>
</file>

<file path=xl/comments3.xml><?xml version="1.0" encoding="utf-8"?>
<comments xmlns="http://schemas.openxmlformats.org/spreadsheetml/2006/main">
  <authors>
    <author>Maiko Baramia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Maiko Baramia:</t>
        </r>
        <r>
          <rPr>
            <sz val="9"/>
            <color indexed="81"/>
            <rFont val="Tahoma"/>
            <family val="2"/>
          </rPr>
          <t xml:space="preserve">
Изменила диапазон ячейк и ничего не вышло. Не зняю что деляю неправильно.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Maiko Baramia:</t>
        </r>
        <r>
          <rPr>
            <sz val="9"/>
            <color indexed="81"/>
            <rFont val="Tahoma"/>
            <family val="2"/>
          </rPr>
          <t xml:space="preserve">
Формула работает отлично. Спасибо ;)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Maiko Baramia:</t>
        </r>
        <r>
          <rPr>
            <sz val="9"/>
            <color indexed="81"/>
            <rFont val="Tahoma"/>
            <family val="2"/>
          </rPr>
          <t xml:space="preserve">
Мне бы формулу без указания маршутов (как в этой ячейкп ссылка на фаил), так чтобы смогла копировать формулы в любой другой фаил.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Maiko Baramia:</t>
        </r>
        <r>
          <rPr>
            <sz val="9"/>
            <color indexed="81"/>
            <rFont val="Tahoma"/>
            <family val="2"/>
          </rPr>
          <t xml:space="preserve">
Изменила маршрут файла и ничего не вышло. </t>
        </r>
      </text>
    </comment>
  </commentList>
</comments>
</file>

<file path=xl/sharedStrings.xml><?xml version="1.0" encoding="utf-8"?>
<sst xmlns="http://schemas.openxmlformats.org/spreadsheetml/2006/main" count="108" uniqueCount="14">
  <si>
    <t>Date</t>
  </si>
  <si>
    <t>Category</t>
  </si>
  <si>
    <t>Item</t>
  </si>
  <si>
    <t>Gross</t>
  </si>
  <si>
    <t>Quantity</t>
  </si>
  <si>
    <t>Total:</t>
  </si>
  <si>
    <t/>
  </si>
  <si>
    <t>TOTAL Members</t>
  </si>
  <si>
    <t>TOTAL Bar</t>
  </si>
  <si>
    <t>Club</t>
  </si>
  <si>
    <t>PRODUCTS</t>
  </si>
  <si>
    <t>TOTAL
Sales</t>
  </si>
  <si>
    <t>Membership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</si>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</sst>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charset val="1"/>
      <scheme val="minor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/>
    <xf numFmtId="0" fontId="4" fillId="0" borderId="1" xfId="0" applyFont="1" applyBorder="1"/>
    <xf numFmtId="0" fontId="5" fillId="2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10" fillId="0" borderId="1" xfId="0" applyFont="1" applyBorder="1"/>
    <xf numFmtId="14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/>
    <xf numFmtId="2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11" fillId="0" borderId="1" xfId="0" applyFont="1" applyBorder="1"/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ko%20Baramia/Desktop/SABECJDI/090711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2 problem"/>
    </sheetNames>
    <sheetDataSet>
      <sheetData sheetId="0">
        <row r="2">
          <cell r="B2" t="str">
            <v>2015-05-01</v>
          </cell>
        </row>
        <row r="3">
          <cell r="B3" t="str">
            <v>2015-05-01</v>
          </cell>
          <cell r="E3">
            <v>18</v>
          </cell>
        </row>
        <row r="4">
          <cell r="B4" t="str">
            <v>2015-05-01</v>
          </cell>
          <cell r="E4">
            <v>28</v>
          </cell>
        </row>
        <row r="5">
          <cell r="B5" t="str">
            <v>2015-05-01</v>
          </cell>
          <cell r="E5">
            <v>12</v>
          </cell>
        </row>
        <row r="6">
          <cell r="B6" t="str">
            <v>2015-05-01</v>
          </cell>
          <cell r="E6">
            <v>6</v>
          </cell>
        </row>
        <row r="7">
          <cell r="B7" t="str">
            <v>2015-05-01</v>
          </cell>
          <cell r="E7">
            <v>6</v>
          </cell>
        </row>
        <row r="8">
          <cell r="B8" t="str">
            <v>2015-05-01</v>
          </cell>
          <cell r="E8">
            <v>12</v>
          </cell>
        </row>
        <row r="9">
          <cell r="B9" t="str">
            <v>2015-05-01</v>
          </cell>
          <cell r="E9">
            <v>12</v>
          </cell>
        </row>
        <row r="10">
          <cell r="B10" t="str">
            <v>2015-05-01</v>
          </cell>
          <cell r="E10">
            <v>6</v>
          </cell>
        </row>
        <row r="11">
          <cell r="B11" t="str">
            <v>2015-05-01</v>
          </cell>
          <cell r="E11">
            <v>18</v>
          </cell>
        </row>
        <row r="12">
          <cell r="B12" t="str">
            <v>2015-05-01</v>
          </cell>
          <cell r="E12">
            <v>2</v>
          </cell>
        </row>
        <row r="13">
          <cell r="B13" t="str">
            <v>2015-05-01</v>
          </cell>
          <cell r="E13">
            <v>4</v>
          </cell>
        </row>
        <row r="14">
          <cell r="B14" t="str">
            <v>2015-05-01</v>
          </cell>
          <cell r="E14">
            <v>4</v>
          </cell>
        </row>
        <row r="15">
          <cell r="B15" t="str">
            <v>2015-05-01</v>
          </cell>
          <cell r="E15">
            <v>4</v>
          </cell>
        </row>
        <row r="16">
          <cell r="B16" t="str">
            <v>2015-05-01</v>
          </cell>
          <cell r="E16">
            <v>6.9</v>
          </cell>
        </row>
        <row r="17">
          <cell r="B17" t="str">
            <v>2015-05-01</v>
          </cell>
          <cell r="E17">
            <v>27.5</v>
          </cell>
        </row>
        <row r="18">
          <cell r="B18" t="str">
            <v>2015-05-01</v>
          </cell>
          <cell r="E18">
            <v>1</v>
          </cell>
        </row>
        <row r="19">
          <cell r="B19" t="str">
            <v>2015-05-01</v>
          </cell>
          <cell r="E19">
            <v>44</v>
          </cell>
        </row>
        <row r="20">
          <cell r="B20" t="str">
            <v>2015-05-01</v>
          </cell>
          <cell r="E20">
            <v>24</v>
          </cell>
        </row>
        <row r="21">
          <cell r="B21" t="str">
            <v>2015-05-01</v>
          </cell>
          <cell r="E21">
            <v>14</v>
          </cell>
        </row>
        <row r="22">
          <cell r="B22" t="str">
            <v>2015-05-01</v>
          </cell>
          <cell r="E22">
            <v>8</v>
          </cell>
        </row>
        <row r="23">
          <cell r="B23" t="str">
            <v>2015-05-01</v>
          </cell>
          <cell r="E23">
            <v>20</v>
          </cell>
        </row>
        <row r="24">
          <cell r="B24" t="str">
            <v>2015-05-01</v>
          </cell>
          <cell r="E24">
            <v>56</v>
          </cell>
        </row>
        <row r="25">
          <cell r="B25" t="str">
            <v>2015-05-01</v>
          </cell>
          <cell r="E25">
            <v>2574</v>
          </cell>
        </row>
        <row r="26">
          <cell r="B26" t="str">
            <v>2015-05-01</v>
          </cell>
          <cell r="E26">
            <v>495</v>
          </cell>
        </row>
        <row r="27">
          <cell r="B27" t="str">
            <v>2015-05-01</v>
          </cell>
          <cell r="E27">
            <v>10</v>
          </cell>
        </row>
        <row r="28">
          <cell r="B28" t="str">
            <v>2015-05-01</v>
          </cell>
          <cell r="E28">
            <v>30</v>
          </cell>
        </row>
        <row r="29">
          <cell r="B29" t="str">
            <v>2015-05-01</v>
          </cell>
          <cell r="E29">
            <v>3442.4</v>
          </cell>
        </row>
        <row r="30">
          <cell r="B30" t="str">
            <v>2015-05-02</v>
          </cell>
        </row>
        <row r="31">
          <cell r="B31" t="str">
            <v>2015-05-02</v>
          </cell>
          <cell r="E31">
            <v>15</v>
          </cell>
        </row>
        <row r="32">
          <cell r="B32" t="str">
            <v>2015-05-02</v>
          </cell>
          <cell r="E32">
            <v>14</v>
          </cell>
        </row>
        <row r="33">
          <cell r="B33" t="str">
            <v>2015-05-02</v>
          </cell>
          <cell r="E33">
            <v>3</v>
          </cell>
        </row>
        <row r="34">
          <cell r="B34" t="str">
            <v>2015-05-02</v>
          </cell>
          <cell r="E34">
            <v>10</v>
          </cell>
        </row>
        <row r="35">
          <cell r="B35" t="str">
            <v>2015-05-02</v>
          </cell>
          <cell r="E35">
            <v>9</v>
          </cell>
        </row>
        <row r="36">
          <cell r="B36" t="str">
            <v>2015-05-02</v>
          </cell>
          <cell r="E36">
            <v>3</v>
          </cell>
        </row>
        <row r="37">
          <cell r="B37" t="str">
            <v>2015-05-02</v>
          </cell>
          <cell r="E37">
            <v>2</v>
          </cell>
        </row>
        <row r="38">
          <cell r="B38" t="str">
            <v>2015-05-02</v>
          </cell>
          <cell r="E38">
            <v>6</v>
          </cell>
        </row>
        <row r="39">
          <cell r="B39" t="str">
            <v>2015-05-02</v>
          </cell>
          <cell r="E39">
            <v>6</v>
          </cell>
        </row>
        <row r="40">
          <cell r="B40" t="str">
            <v>2015-05-02</v>
          </cell>
          <cell r="E40">
            <v>12</v>
          </cell>
        </row>
        <row r="41">
          <cell r="B41" t="str">
            <v>2015-05-02</v>
          </cell>
          <cell r="E41">
            <v>2</v>
          </cell>
        </row>
        <row r="42">
          <cell r="B42" t="str">
            <v>2015-05-02</v>
          </cell>
          <cell r="E42">
            <v>4</v>
          </cell>
        </row>
        <row r="43">
          <cell r="B43" t="str">
            <v>2015-05-02</v>
          </cell>
          <cell r="E43">
            <v>2</v>
          </cell>
        </row>
        <row r="44">
          <cell r="B44" t="str">
            <v>2015-05-02</v>
          </cell>
          <cell r="E44">
            <v>8</v>
          </cell>
        </row>
        <row r="45">
          <cell r="B45" t="str">
            <v>2015-05-02</v>
          </cell>
          <cell r="E45">
            <v>6</v>
          </cell>
        </row>
        <row r="46">
          <cell r="B46" t="str">
            <v>2015-05-02</v>
          </cell>
          <cell r="E46">
            <v>4</v>
          </cell>
        </row>
        <row r="47">
          <cell r="B47" t="str">
            <v>2015-05-02</v>
          </cell>
          <cell r="E47">
            <v>13.8</v>
          </cell>
        </row>
        <row r="48">
          <cell r="B48" t="str">
            <v>2015-05-02</v>
          </cell>
          <cell r="E48">
            <v>16.5</v>
          </cell>
        </row>
        <row r="49">
          <cell r="B49" t="str">
            <v>2015-05-02</v>
          </cell>
          <cell r="E49">
            <v>1.8</v>
          </cell>
        </row>
        <row r="50">
          <cell r="B50" t="str">
            <v>2015-05-02</v>
          </cell>
          <cell r="E50">
            <v>0.9</v>
          </cell>
        </row>
        <row r="51">
          <cell r="B51" t="str">
            <v>2015-05-02</v>
          </cell>
          <cell r="E51">
            <v>33</v>
          </cell>
        </row>
        <row r="52">
          <cell r="B52" t="str">
            <v>2015-05-02</v>
          </cell>
          <cell r="E52">
            <v>28</v>
          </cell>
        </row>
        <row r="53">
          <cell r="B53" t="str">
            <v>2015-05-02</v>
          </cell>
          <cell r="E53">
            <v>24</v>
          </cell>
        </row>
        <row r="54">
          <cell r="B54" t="str">
            <v>2015-05-02</v>
          </cell>
          <cell r="E54">
            <v>8</v>
          </cell>
        </row>
        <row r="55">
          <cell r="B55" t="str">
            <v>2015-05-02</v>
          </cell>
          <cell r="E55">
            <v>99</v>
          </cell>
        </row>
        <row r="56">
          <cell r="B56" t="str">
            <v>2015-05-02</v>
          </cell>
          <cell r="E56">
            <v>96</v>
          </cell>
        </row>
        <row r="57">
          <cell r="B57" t="str">
            <v>2015-05-02</v>
          </cell>
          <cell r="E57">
            <v>3168</v>
          </cell>
        </row>
        <row r="58">
          <cell r="B58" t="str">
            <v>2015-05-02</v>
          </cell>
          <cell r="E58">
            <v>50</v>
          </cell>
        </row>
        <row r="59">
          <cell r="B59" t="str">
            <v>2015-05-02</v>
          </cell>
          <cell r="E59">
            <v>70</v>
          </cell>
        </row>
        <row r="60">
          <cell r="B60" t="str">
            <v>2015-05-02</v>
          </cell>
          <cell r="E60">
            <v>60</v>
          </cell>
        </row>
        <row r="61">
          <cell r="B61" t="str">
            <v>2015-05-02</v>
          </cell>
          <cell r="E61">
            <v>3775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F94"/>
  <sheetViews>
    <sheetView workbookViewId="0">
      <pane ySplit="1" topLeftCell="A2" activePane="bottomLeft" state="frozen"/>
      <selection pane="bottomLeft" activeCell="E15" sqref="E15"/>
    </sheetView>
  </sheetViews>
  <sheetFormatPr defaultRowHeight="15" x14ac:dyDescent="0.25"/>
  <cols>
    <col min="2" max="2" width="12.140625" customWidth="1"/>
    <col min="3" max="3" width="15" customWidth="1"/>
    <col min="4" max="4" width="41.42578125" bestFit="1" customWidth="1"/>
  </cols>
  <sheetData>
    <row r="1" spans="1:6" ht="20.25" customHeight="1" x14ac:dyDescent="0.25">
      <c r="A1" s="10" t="s">
        <v>9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</row>
    <row r="2" spans="1:6" x14ac:dyDescent="0.25">
      <c r="A2" s="1"/>
      <c r="B2" s="17">
        <v>42125</v>
      </c>
      <c r="C2" s="1"/>
      <c r="D2" s="1"/>
      <c r="E2" s="1"/>
      <c r="F2" s="1"/>
    </row>
    <row r="3" spans="1:6" x14ac:dyDescent="0.25">
      <c r="A3" s="1"/>
      <c r="B3" s="17">
        <v>42125</v>
      </c>
      <c r="C3" s="1"/>
      <c r="D3" s="1" t="s">
        <v>10</v>
      </c>
      <c r="E3" s="1">
        <v>18</v>
      </c>
      <c r="F3" s="1">
        <v>6</v>
      </c>
    </row>
    <row r="4" spans="1:6" x14ac:dyDescent="0.25">
      <c r="A4" s="1"/>
      <c r="B4" s="17">
        <v>42125</v>
      </c>
      <c r="C4" s="1"/>
      <c r="D4" s="1" t="s">
        <v>10</v>
      </c>
      <c r="E4" s="1">
        <v>28</v>
      </c>
      <c r="F4" s="1">
        <v>14</v>
      </c>
    </row>
    <row r="5" spans="1:6" x14ac:dyDescent="0.25">
      <c r="A5" s="1"/>
      <c r="B5" s="17">
        <v>42125</v>
      </c>
      <c r="C5" s="1"/>
      <c r="D5" s="1" t="s">
        <v>10</v>
      </c>
      <c r="E5" s="1">
        <v>12</v>
      </c>
      <c r="F5" s="1">
        <v>4</v>
      </c>
    </row>
    <row r="6" spans="1:6" x14ac:dyDescent="0.25">
      <c r="A6" s="1"/>
      <c r="B6" s="17">
        <v>42125</v>
      </c>
      <c r="C6" s="1"/>
      <c r="D6" s="1" t="s">
        <v>10</v>
      </c>
      <c r="E6" s="1">
        <v>6</v>
      </c>
      <c r="F6" s="1">
        <v>2</v>
      </c>
    </row>
    <row r="7" spans="1:6" x14ac:dyDescent="0.25">
      <c r="A7" s="1"/>
      <c r="B7" s="17">
        <v>42125</v>
      </c>
      <c r="C7" s="1"/>
      <c r="D7" s="1" t="s">
        <v>10</v>
      </c>
      <c r="E7" s="1">
        <v>6</v>
      </c>
      <c r="F7" s="1">
        <v>3</v>
      </c>
    </row>
    <row r="8" spans="1:6" x14ac:dyDescent="0.25">
      <c r="A8" s="1"/>
      <c r="B8" s="17">
        <v>42125</v>
      </c>
      <c r="C8" s="1"/>
      <c r="D8" s="1" t="s">
        <v>10</v>
      </c>
      <c r="E8" s="1">
        <v>12</v>
      </c>
      <c r="F8" s="1">
        <v>2</v>
      </c>
    </row>
    <row r="9" spans="1:6" x14ac:dyDescent="0.25">
      <c r="A9" s="1"/>
      <c r="B9" s="17">
        <v>42125</v>
      </c>
      <c r="C9" s="1"/>
      <c r="D9" s="1" t="s">
        <v>10</v>
      </c>
      <c r="E9" s="1">
        <v>12</v>
      </c>
      <c r="F9" s="1">
        <v>2</v>
      </c>
    </row>
    <row r="10" spans="1:6" x14ac:dyDescent="0.25">
      <c r="A10" s="1"/>
      <c r="B10" s="17">
        <v>42125</v>
      </c>
      <c r="C10" s="1"/>
      <c r="D10" s="1" t="s">
        <v>10</v>
      </c>
      <c r="E10" s="13">
        <v>2095</v>
      </c>
      <c r="F10" s="5">
        <f>E10/99</f>
        <v>21.161616161616163</v>
      </c>
    </row>
    <row r="11" spans="1:6" x14ac:dyDescent="0.25">
      <c r="A11" s="1"/>
      <c r="B11" s="17">
        <v>42125</v>
      </c>
      <c r="C11" s="1"/>
      <c r="D11" s="1" t="s">
        <v>12</v>
      </c>
      <c r="E11" s="20">
        <v>1987</v>
      </c>
      <c r="F11" s="5">
        <f>E11/99</f>
        <v>20.070707070707069</v>
      </c>
    </row>
    <row r="12" spans="1:6" x14ac:dyDescent="0.25">
      <c r="A12" s="1"/>
      <c r="B12" s="17">
        <v>42125</v>
      </c>
      <c r="C12" s="1"/>
      <c r="D12" s="1" t="s">
        <v>10</v>
      </c>
      <c r="E12" s="1">
        <v>2</v>
      </c>
      <c r="F12" s="1">
        <v>1</v>
      </c>
    </row>
    <row r="13" spans="1:6" x14ac:dyDescent="0.25">
      <c r="A13" s="1"/>
      <c r="B13" s="17">
        <v>42125</v>
      </c>
      <c r="C13" s="1"/>
      <c r="D13" s="1" t="s">
        <v>10</v>
      </c>
      <c r="E13" s="1">
        <v>4</v>
      </c>
      <c r="F13" s="1">
        <v>2</v>
      </c>
    </row>
    <row r="14" spans="1:6" x14ac:dyDescent="0.25">
      <c r="A14" s="1"/>
      <c r="B14" s="17">
        <v>42125</v>
      </c>
      <c r="C14" s="1"/>
      <c r="D14" s="1" t="s">
        <v>10</v>
      </c>
      <c r="E14" s="1">
        <v>4</v>
      </c>
      <c r="F14" s="1">
        <v>2</v>
      </c>
    </row>
    <row r="15" spans="1:6" x14ac:dyDescent="0.25">
      <c r="A15" s="1"/>
      <c r="B15" s="17">
        <v>42125</v>
      </c>
      <c r="C15" s="4" t="s">
        <v>5</v>
      </c>
      <c r="D15" s="4" t="s">
        <v>6</v>
      </c>
      <c r="E15" s="6">
        <f>SUM(E3:E14)</f>
        <v>4186</v>
      </c>
      <c r="F15" s="6">
        <f>SUM(F3:F14)</f>
        <v>79.232323232323239</v>
      </c>
    </row>
    <row r="16" spans="1:6" x14ac:dyDescent="0.25">
      <c r="A16" s="1"/>
      <c r="B16" s="17">
        <v>42126</v>
      </c>
      <c r="C16" s="1"/>
      <c r="D16" s="1" t="s">
        <v>10</v>
      </c>
      <c r="E16" s="1">
        <v>6.9</v>
      </c>
      <c r="F16" s="1">
        <v>1</v>
      </c>
    </row>
    <row r="17" spans="1:6" x14ac:dyDescent="0.25">
      <c r="A17" s="1"/>
      <c r="B17" s="17">
        <v>42126</v>
      </c>
      <c r="C17" s="1"/>
      <c r="D17" s="1" t="s">
        <v>10</v>
      </c>
      <c r="E17" s="1">
        <v>27.5</v>
      </c>
      <c r="F17" s="1">
        <v>55</v>
      </c>
    </row>
    <row r="18" spans="1:6" x14ac:dyDescent="0.25">
      <c r="A18" s="1"/>
      <c r="B18" s="17">
        <v>42126</v>
      </c>
      <c r="C18" s="1"/>
      <c r="D18" s="1" t="s">
        <v>10</v>
      </c>
      <c r="E18" s="1">
        <v>1</v>
      </c>
      <c r="F18" s="1">
        <v>1</v>
      </c>
    </row>
    <row r="19" spans="1:6" x14ac:dyDescent="0.25">
      <c r="A19" s="1"/>
      <c r="B19" s="17">
        <v>42126</v>
      </c>
      <c r="C19" s="1"/>
      <c r="D19" s="1" t="s">
        <v>10</v>
      </c>
      <c r="E19" s="1">
        <v>44</v>
      </c>
      <c r="F19" s="1">
        <v>44</v>
      </c>
    </row>
    <row r="20" spans="1:6" x14ac:dyDescent="0.25">
      <c r="A20" s="1"/>
      <c r="B20" s="17">
        <v>42126</v>
      </c>
      <c r="C20" s="1"/>
      <c r="D20" s="1" t="s">
        <v>10</v>
      </c>
      <c r="E20" s="1">
        <v>24</v>
      </c>
      <c r="F20" s="1">
        <v>30</v>
      </c>
    </row>
    <row r="21" spans="1:6" x14ac:dyDescent="0.25">
      <c r="A21" s="1"/>
      <c r="B21" s="17">
        <v>42126</v>
      </c>
      <c r="C21" s="1"/>
      <c r="D21" s="1" t="s">
        <v>10</v>
      </c>
      <c r="E21" s="1">
        <v>14</v>
      </c>
      <c r="F21" s="1">
        <v>7</v>
      </c>
    </row>
    <row r="22" spans="1:6" x14ac:dyDescent="0.25">
      <c r="A22" s="1"/>
      <c r="B22" s="17">
        <v>42126</v>
      </c>
      <c r="C22" s="1"/>
      <c r="D22" s="1" t="s">
        <v>10</v>
      </c>
      <c r="E22" s="1">
        <v>8</v>
      </c>
      <c r="F22" s="1">
        <v>1</v>
      </c>
    </row>
    <row r="23" spans="1:6" x14ac:dyDescent="0.25">
      <c r="A23" s="1"/>
      <c r="B23" s="17">
        <v>42126</v>
      </c>
      <c r="C23" s="1"/>
      <c r="D23" s="1" t="s">
        <v>10</v>
      </c>
      <c r="E23" s="1">
        <v>20</v>
      </c>
      <c r="F23" s="1">
        <v>1</v>
      </c>
    </row>
    <row r="24" spans="1:6" x14ac:dyDescent="0.25">
      <c r="A24" s="1"/>
      <c r="B24" s="17">
        <v>42126</v>
      </c>
      <c r="C24" s="1"/>
      <c r="D24" s="1" t="s">
        <v>10</v>
      </c>
      <c r="E24" s="1">
        <v>56</v>
      </c>
      <c r="F24" s="1">
        <v>7</v>
      </c>
    </row>
    <row r="25" spans="1:6" x14ac:dyDescent="0.25">
      <c r="A25" s="1"/>
      <c r="B25" s="17">
        <v>42126</v>
      </c>
      <c r="C25" s="1"/>
      <c r="D25" s="1" t="s">
        <v>12</v>
      </c>
      <c r="E25" s="5">
        <v>2574</v>
      </c>
      <c r="F25" s="5">
        <f>E25/99</f>
        <v>26</v>
      </c>
    </row>
    <row r="26" spans="1:6" x14ac:dyDescent="0.25">
      <c r="A26" s="1"/>
      <c r="B26" s="17">
        <v>42126</v>
      </c>
      <c r="C26" s="1"/>
      <c r="D26" s="1" t="s">
        <v>10</v>
      </c>
      <c r="E26" s="1">
        <f>99*5</f>
        <v>495</v>
      </c>
      <c r="F26" s="1">
        <f>E26/99</f>
        <v>5</v>
      </c>
    </row>
    <row r="27" spans="1:6" x14ac:dyDescent="0.25">
      <c r="A27" s="1"/>
      <c r="B27" s="17">
        <v>42126</v>
      </c>
      <c r="C27" s="1"/>
      <c r="D27" s="1" t="s">
        <v>10</v>
      </c>
      <c r="E27" s="1">
        <v>10</v>
      </c>
      <c r="F27" s="1">
        <v>1</v>
      </c>
    </row>
    <row r="28" spans="1:6" x14ac:dyDescent="0.25">
      <c r="A28" s="1"/>
      <c r="B28" s="17">
        <v>42126</v>
      </c>
      <c r="C28" s="1"/>
      <c r="D28" s="1" t="s">
        <v>10</v>
      </c>
      <c r="E28" s="1">
        <v>30</v>
      </c>
      <c r="F28" s="1">
        <v>2</v>
      </c>
    </row>
    <row r="29" spans="1:6" x14ac:dyDescent="0.25">
      <c r="A29" s="1"/>
      <c r="B29" s="17">
        <v>42126</v>
      </c>
      <c r="C29" s="4" t="s">
        <v>5</v>
      </c>
      <c r="D29" s="4" t="s">
        <v>6</v>
      </c>
      <c r="E29" s="6">
        <f>SUM(E16:E28)</f>
        <v>3310.4</v>
      </c>
      <c r="F29" s="4">
        <v>219</v>
      </c>
    </row>
    <row r="30" spans="1:6" x14ac:dyDescent="0.25">
      <c r="A30" s="1"/>
      <c r="B30" s="17">
        <v>42127</v>
      </c>
      <c r="C30" s="1"/>
      <c r="D30" s="1"/>
      <c r="E30" s="1"/>
      <c r="F30" s="1"/>
    </row>
    <row r="31" spans="1:6" x14ac:dyDescent="0.25">
      <c r="A31" s="1"/>
      <c r="B31" s="17">
        <v>42127</v>
      </c>
      <c r="C31" s="1"/>
      <c r="D31" s="1" t="s">
        <v>10</v>
      </c>
      <c r="E31" s="1">
        <v>15</v>
      </c>
      <c r="F31" s="1">
        <v>5</v>
      </c>
    </row>
    <row r="32" spans="1:6" x14ac:dyDescent="0.25">
      <c r="A32" s="1"/>
      <c r="B32" s="17">
        <v>42127</v>
      </c>
      <c r="C32" s="1"/>
      <c r="D32" s="1" t="s">
        <v>10</v>
      </c>
      <c r="E32" s="1">
        <v>14</v>
      </c>
      <c r="F32" s="1">
        <v>7</v>
      </c>
    </row>
    <row r="33" spans="1:6" x14ac:dyDescent="0.25">
      <c r="A33" s="1"/>
      <c r="B33" s="17">
        <v>42127</v>
      </c>
      <c r="C33" s="1"/>
      <c r="D33" s="1" t="s">
        <v>10</v>
      </c>
      <c r="E33" s="1">
        <v>3</v>
      </c>
      <c r="F33" s="1">
        <v>1</v>
      </c>
    </row>
    <row r="34" spans="1:6" x14ac:dyDescent="0.25">
      <c r="A34" s="1"/>
      <c r="B34" s="17">
        <v>42127</v>
      </c>
      <c r="C34" s="1"/>
      <c r="D34" s="1" t="s">
        <v>10</v>
      </c>
      <c r="E34" s="1">
        <v>10</v>
      </c>
      <c r="F34" s="1">
        <v>5</v>
      </c>
    </row>
    <row r="35" spans="1:6" x14ac:dyDescent="0.25">
      <c r="A35" s="1"/>
      <c r="B35" s="17">
        <v>42127</v>
      </c>
      <c r="C35" s="1"/>
      <c r="D35" s="1" t="s">
        <v>10</v>
      </c>
      <c r="E35" s="1">
        <v>9</v>
      </c>
      <c r="F35" s="1">
        <v>3</v>
      </c>
    </row>
    <row r="36" spans="1:6" x14ac:dyDescent="0.25">
      <c r="A36" s="1"/>
      <c r="B36" s="17">
        <v>42127</v>
      </c>
      <c r="C36" s="1"/>
      <c r="D36" s="1" t="s">
        <v>10</v>
      </c>
      <c r="E36" s="1">
        <v>3</v>
      </c>
      <c r="F36" s="1">
        <v>1</v>
      </c>
    </row>
    <row r="37" spans="1:6" x14ac:dyDescent="0.25">
      <c r="A37" s="1"/>
      <c r="B37" s="17">
        <v>42127</v>
      </c>
      <c r="C37" s="1"/>
      <c r="D37" s="1" t="s">
        <v>12</v>
      </c>
      <c r="E37" s="13">
        <v>2874</v>
      </c>
      <c r="F37" s="13">
        <v>1</v>
      </c>
    </row>
    <row r="38" spans="1:6" x14ac:dyDescent="0.25">
      <c r="A38" s="1"/>
      <c r="B38" s="17">
        <v>42127</v>
      </c>
      <c r="C38" s="1"/>
      <c r="D38" s="1" t="s">
        <v>10</v>
      </c>
      <c r="E38" s="1">
        <v>6</v>
      </c>
      <c r="F38" s="1">
        <v>1</v>
      </c>
    </row>
    <row r="39" spans="1:6" x14ac:dyDescent="0.25">
      <c r="A39" s="1"/>
      <c r="B39" s="17">
        <v>42127</v>
      </c>
      <c r="C39" s="1"/>
      <c r="D39" s="1" t="s">
        <v>10</v>
      </c>
      <c r="E39" s="1">
        <v>6</v>
      </c>
      <c r="F39" s="1">
        <v>1</v>
      </c>
    </row>
    <row r="40" spans="1:6" x14ac:dyDescent="0.25">
      <c r="A40" s="1"/>
      <c r="B40" s="17">
        <v>42127</v>
      </c>
      <c r="C40" s="1"/>
      <c r="D40" s="1" t="s">
        <v>10</v>
      </c>
      <c r="E40" s="1">
        <v>12</v>
      </c>
      <c r="F40" s="1">
        <v>3</v>
      </c>
    </row>
    <row r="41" spans="1:6" x14ac:dyDescent="0.25">
      <c r="A41" s="1"/>
      <c r="B41" s="17">
        <v>42127</v>
      </c>
      <c r="C41" s="4" t="s">
        <v>5</v>
      </c>
      <c r="D41" s="4" t="s">
        <v>6</v>
      </c>
      <c r="E41" s="6">
        <f>SUM(E31:E40)</f>
        <v>2952</v>
      </c>
      <c r="F41" s="4">
        <v>219</v>
      </c>
    </row>
    <row r="42" spans="1:6" x14ac:dyDescent="0.25">
      <c r="A42" s="1"/>
      <c r="B42" s="17">
        <v>42128</v>
      </c>
      <c r="C42" s="1"/>
      <c r="D42" s="1"/>
      <c r="E42" s="1"/>
      <c r="F42" s="1"/>
    </row>
    <row r="43" spans="1:6" x14ac:dyDescent="0.25">
      <c r="A43" s="1"/>
      <c r="B43" s="17">
        <v>42128</v>
      </c>
      <c r="C43" s="1"/>
      <c r="D43" s="1" t="s">
        <v>10</v>
      </c>
      <c r="E43" s="1">
        <v>4</v>
      </c>
      <c r="F43" s="1">
        <v>2</v>
      </c>
    </row>
    <row r="44" spans="1:6" x14ac:dyDescent="0.25">
      <c r="A44" s="1"/>
      <c r="B44" s="17">
        <v>42128</v>
      </c>
      <c r="C44" s="1"/>
      <c r="D44" s="1" t="s">
        <v>10</v>
      </c>
      <c r="E44" s="1">
        <v>2</v>
      </c>
      <c r="F44" s="1">
        <v>1</v>
      </c>
    </row>
    <row r="45" spans="1:6" x14ac:dyDescent="0.25">
      <c r="A45" s="1"/>
      <c r="B45" s="17">
        <v>42128</v>
      </c>
      <c r="C45" s="1"/>
      <c r="D45" s="1" t="s">
        <v>10</v>
      </c>
      <c r="E45" s="1">
        <v>8</v>
      </c>
      <c r="F45" s="1">
        <v>4</v>
      </c>
    </row>
    <row r="46" spans="1:6" x14ac:dyDescent="0.25">
      <c r="A46" s="1"/>
      <c r="B46" s="17">
        <v>42128</v>
      </c>
      <c r="C46" s="1"/>
      <c r="D46" s="1" t="s">
        <v>10</v>
      </c>
      <c r="E46" s="1">
        <v>6</v>
      </c>
      <c r="F46" s="1">
        <v>3</v>
      </c>
    </row>
    <row r="47" spans="1:6" x14ac:dyDescent="0.25">
      <c r="A47" s="1"/>
      <c r="B47" s="17">
        <v>42128</v>
      </c>
      <c r="C47" s="1"/>
      <c r="D47" s="1" t="s">
        <v>12</v>
      </c>
      <c r="E47" s="13">
        <v>990</v>
      </c>
      <c r="F47" s="13">
        <v>1</v>
      </c>
    </row>
    <row r="48" spans="1:6" x14ac:dyDescent="0.25">
      <c r="A48" s="1"/>
      <c r="B48" s="17">
        <v>42128</v>
      </c>
      <c r="C48" s="1"/>
      <c r="D48" s="1" t="s">
        <v>10</v>
      </c>
      <c r="E48" s="1">
        <v>13.8</v>
      </c>
      <c r="F48" s="1">
        <v>2</v>
      </c>
    </row>
    <row r="49" spans="1:6" x14ac:dyDescent="0.25">
      <c r="A49" s="1"/>
      <c r="B49" s="17">
        <v>42128</v>
      </c>
      <c r="C49" s="1"/>
      <c r="D49" s="1" t="s">
        <v>10</v>
      </c>
      <c r="E49" s="1">
        <v>16.5</v>
      </c>
      <c r="F49" s="1">
        <v>33</v>
      </c>
    </row>
    <row r="50" spans="1:6" x14ac:dyDescent="0.25">
      <c r="A50" s="1"/>
      <c r="B50" s="17">
        <v>42128</v>
      </c>
      <c r="C50" s="1"/>
      <c r="D50" s="1" t="s">
        <v>10</v>
      </c>
      <c r="E50" s="1">
        <v>1.8</v>
      </c>
      <c r="F50" s="1">
        <v>2</v>
      </c>
    </row>
    <row r="51" spans="1:6" x14ac:dyDescent="0.25">
      <c r="A51" s="1"/>
      <c r="B51" s="17">
        <v>42128</v>
      </c>
      <c r="C51" s="4" t="s">
        <v>5</v>
      </c>
      <c r="D51" s="4" t="s">
        <v>6</v>
      </c>
      <c r="E51" s="6">
        <f>SUM(E42:E50)</f>
        <v>1042.0999999999999</v>
      </c>
      <c r="F51" s="4">
        <v>219</v>
      </c>
    </row>
    <row r="52" spans="1:6" x14ac:dyDescent="0.25">
      <c r="A52" s="1"/>
      <c r="B52" s="17">
        <v>42129</v>
      </c>
      <c r="C52" s="1"/>
      <c r="D52" s="1"/>
      <c r="E52" s="1"/>
      <c r="F52" s="1"/>
    </row>
    <row r="53" spans="1:6" x14ac:dyDescent="0.25">
      <c r="A53" s="1"/>
      <c r="B53" s="17">
        <v>42129</v>
      </c>
      <c r="C53" s="1"/>
      <c r="D53" s="1" t="s">
        <v>10</v>
      </c>
      <c r="E53" s="1">
        <v>28</v>
      </c>
      <c r="F53" s="1">
        <v>35</v>
      </c>
    </row>
    <row r="54" spans="1:6" x14ac:dyDescent="0.25">
      <c r="A54" s="1"/>
      <c r="B54" s="17">
        <v>42129</v>
      </c>
      <c r="C54" s="1"/>
      <c r="D54" s="1" t="s">
        <v>10</v>
      </c>
      <c r="E54" s="1">
        <v>24</v>
      </c>
      <c r="F54" s="1">
        <v>12</v>
      </c>
    </row>
    <row r="55" spans="1:6" x14ac:dyDescent="0.25">
      <c r="A55" s="1"/>
      <c r="B55" s="17">
        <v>42129</v>
      </c>
      <c r="C55" s="1"/>
      <c r="D55" s="1" t="s">
        <v>10</v>
      </c>
      <c r="E55" s="1">
        <v>8</v>
      </c>
      <c r="F55" s="1">
        <v>1</v>
      </c>
    </row>
    <row r="56" spans="1:6" x14ac:dyDescent="0.25">
      <c r="A56" s="1"/>
      <c r="B56" s="17">
        <v>42129</v>
      </c>
      <c r="C56" s="1"/>
      <c r="D56" s="1" t="s">
        <v>10</v>
      </c>
      <c r="E56" s="1">
        <v>99</v>
      </c>
      <c r="F56" s="1">
        <v>1</v>
      </c>
    </row>
    <row r="57" spans="1:6" x14ac:dyDescent="0.25">
      <c r="A57" s="1"/>
      <c r="B57" s="17">
        <v>42129</v>
      </c>
      <c r="C57" s="1"/>
      <c r="D57" s="1" t="s">
        <v>10</v>
      </c>
      <c r="E57" s="1">
        <v>96</v>
      </c>
      <c r="F57" s="1">
        <v>12</v>
      </c>
    </row>
    <row r="58" spans="1:6" x14ac:dyDescent="0.25">
      <c r="A58" s="1"/>
      <c r="B58" s="17">
        <v>42129</v>
      </c>
      <c r="C58" s="1"/>
      <c r="D58" s="1" t="s">
        <v>12</v>
      </c>
      <c r="E58" s="5">
        <f>99*32</f>
        <v>3168</v>
      </c>
      <c r="F58" s="5">
        <f>E58/99</f>
        <v>32</v>
      </c>
    </row>
    <row r="59" spans="1:6" x14ac:dyDescent="0.25">
      <c r="A59" s="1"/>
      <c r="B59" s="17">
        <v>42129</v>
      </c>
      <c r="C59" s="1"/>
      <c r="D59" s="1" t="s">
        <v>10</v>
      </c>
      <c r="E59" s="1">
        <v>50</v>
      </c>
      <c r="F59" s="1">
        <v>1</v>
      </c>
    </row>
    <row r="60" spans="1:6" x14ac:dyDescent="0.25">
      <c r="A60" s="1"/>
      <c r="B60" s="17">
        <v>42129</v>
      </c>
      <c r="C60" s="1"/>
      <c r="D60" s="1" t="s">
        <v>10</v>
      </c>
      <c r="E60" s="1">
        <v>70</v>
      </c>
      <c r="F60" s="1">
        <v>1</v>
      </c>
    </row>
    <row r="61" spans="1:6" x14ac:dyDescent="0.25">
      <c r="A61" s="1"/>
      <c r="B61" s="17">
        <v>42129</v>
      </c>
      <c r="C61" s="1"/>
      <c r="D61" s="1" t="s">
        <v>10</v>
      </c>
      <c r="E61" s="1">
        <v>60</v>
      </c>
      <c r="F61" s="1">
        <v>4</v>
      </c>
    </row>
    <row r="62" spans="1:6" x14ac:dyDescent="0.25">
      <c r="A62" s="1"/>
      <c r="B62" s="17">
        <v>42129</v>
      </c>
      <c r="C62" s="4" t="s">
        <v>5</v>
      </c>
      <c r="D62" s="4" t="s">
        <v>6</v>
      </c>
      <c r="E62" s="6">
        <f>SUM(E52:E61)</f>
        <v>3603</v>
      </c>
      <c r="F62" s="4">
        <v>214</v>
      </c>
    </row>
    <row r="63" spans="1:6" x14ac:dyDescent="0.25">
      <c r="A63" s="1"/>
      <c r="B63" s="17">
        <v>42130</v>
      </c>
      <c r="C63" s="1"/>
      <c r="D63" s="1"/>
      <c r="E63" s="1"/>
      <c r="F63" s="1"/>
    </row>
    <row r="64" spans="1:6" x14ac:dyDescent="0.25">
      <c r="A64" s="1"/>
      <c r="B64" s="17">
        <v>42130</v>
      </c>
      <c r="C64" s="1"/>
      <c r="D64" s="1" t="s">
        <v>10</v>
      </c>
      <c r="E64" s="1">
        <v>28</v>
      </c>
      <c r="F64" s="1">
        <v>35</v>
      </c>
    </row>
    <row r="65" spans="1:6" x14ac:dyDescent="0.25">
      <c r="A65" s="1"/>
      <c r="B65" s="17">
        <v>42130</v>
      </c>
      <c r="C65" s="1"/>
      <c r="D65" s="1" t="s">
        <v>10</v>
      </c>
      <c r="E65" s="1">
        <v>24</v>
      </c>
      <c r="F65" s="1">
        <v>12</v>
      </c>
    </row>
    <row r="66" spans="1:6" x14ac:dyDescent="0.25">
      <c r="A66" s="1"/>
      <c r="B66" s="17">
        <v>42130</v>
      </c>
      <c r="C66" s="1"/>
      <c r="D66" s="1" t="s">
        <v>10</v>
      </c>
      <c r="E66" s="1">
        <v>8</v>
      </c>
      <c r="F66" s="1">
        <v>1</v>
      </c>
    </row>
    <row r="67" spans="1:6" x14ac:dyDescent="0.25">
      <c r="A67" s="1"/>
      <c r="B67" s="17">
        <v>42130</v>
      </c>
      <c r="C67" s="1"/>
      <c r="D67" s="1" t="s">
        <v>10</v>
      </c>
      <c r="E67" s="1">
        <v>99</v>
      </c>
      <c r="F67" s="1">
        <v>1</v>
      </c>
    </row>
    <row r="68" spans="1:6" x14ac:dyDescent="0.25">
      <c r="A68" s="1"/>
      <c r="B68" s="17">
        <v>42130</v>
      </c>
      <c r="C68" s="1"/>
      <c r="D68" s="1" t="s">
        <v>10</v>
      </c>
      <c r="E68" s="1">
        <v>96</v>
      </c>
      <c r="F68" s="1">
        <v>12</v>
      </c>
    </row>
    <row r="69" spans="1:6" x14ac:dyDescent="0.25">
      <c r="A69" s="1"/>
      <c r="B69" s="17">
        <v>42130</v>
      </c>
      <c r="C69" s="1"/>
      <c r="D69" s="1" t="s">
        <v>12</v>
      </c>
      <c r="E69" s="5">
        <v>1188</v>
      </c>
      <c r="F69" s="5">
        <f>E69/99</f>
        <v>12</v>
      </c>
    </row>
    <row r="70" spans="1:6" x14ac:dyDescent="0.25">
      <c r="A70" s="1"/>
      <c r="B70" s="17">
        <v>42130</v>
      </c>
      <c r="C70" s="1"/>
      <c r="D70" s="1" t="s">
        <v>10</v>
      </c>
      <c r="E70" s="1">
        <v>50</v>
      </c>
      <c r="F70" s="1">
        <v>1</v>
      </c>
    </row>
    <row r="71" spans="1:6" x14ac:dyDescent="0.25">
      <c r="A71" s="1"/>
      <c r="B71" s="17">
        <v>42130</v>
      </c>
      <c r="C71" s="1"/>
      <c r="D71" s="1" t="s">
        <v>10</v>
      </c>
      <c r="E71" s="1">
        <v>70</v>
      </c>
      <c r="F71" s="1">
        <v>1</v>
      </c>
    </row>
    <row r="72" spans="1:6" x14ac:dyDescent="0.25">
      <c r="A72" s="1"/>
      <c r="B72" s="17">
        <v>42130</v>
      </c>
      <c r="C72" s="1"/>
      <c r="D72" s="1" t="s">
        <v>10</v>
      </c>
      <c r="E72" s="1">
        <v>60</v>
      </c>
      <c r="F72" s="1">
        <v>4</v>
      </c>
    </row>
    <row r="73" spans="1:6" x14ac:dyDescent="0.25">
      <c r="A73" s="1"/>
      <c r="B73" s="17">
        <v>42130</v>
      </c>
      <c r="C73" s="4" t="s">
        <v>5</v>
      </c>
      <c r="D73" s="4" t="s">
        <v>6</v>
      </c>
      <c r="E73" s="6">
        <f>SUM(E63:E72)</f>
        <v>1623</v>
      </c>
      <c r="F73" s="4">
        <v>214</v>
      </c>
    </row>
    <row r="74" spans="1:6" x14ac:dyDescent="0.25">
      <c r="A74" s="1"/>
      <c r="B74" s="17">
        <v>42131</v>
      </c>
      <c r="C74" s="1"/>
      <c r="D74" s="1"/>
      <c r="E74" s="1"/>
      <c r="F74" s="1"/>
    </row>
    <row r="75" spans="1:6" x14ac:dyDescent="0.25">
      <c r="A75" s="1"/>
      <c r="B75" s="17">
        <v>42131</v>
      </c>
      <c r="C75" s="1"/>
      <c r="D75" s="1" t="s">
        <v>10</v>
      </c>
      <c r="E75" s="1">
        <v>28</v>
      </c>
      <c r="F75" s="1">
        <v>35</v>
      </c>
    </row>
    <row r="76" spans="1:6" x14ac:dyDescent="0.25">
      <c r="A76" s="1"/>
      <c r="B76" s="17">
        <v>42131</v>
      </c>
      <c r="C76" s="1"/>
      <c r="D76" s="1" t="s">
        <v>10</v>
      </c>
      <c r="E76" s="1">
        <v>24</v>
      </c>
      <c r="F76" s="1">
        <v>12</v>
      </c>
    </row>
    <row r="77" spans="1:6" x14ac:dyDescent="0.25">
      <c r="A77" s="1"/>
      <c r="B77" s="17">
        <v>42131</v>
      </c>
      <c r="C77" s="1"/>
      <c r="D77" s="1" t="s">
        <v>10</v>
      </c>
      <c r="E77" s="1">
        <v>8</v>
      </c>
      <c r="F77" s="1">
        <v>1</v>
      </c>
    </row>
    <row r="78" spans="1:6" x14ac:dyDescent="0.25">
      <c r="A78" s="1"/>
      <c r="B78" s="17">
        <v>42131</v>
      </c>
      <c r="C78" s="1"/>
      <c r="D78" s="1" t="s">
        <v>10</v>
      </c>
      <c r="E78" s="1">
        <v>99</v>
      </c>
      <c r="F78" s="1">
        <v>1</v>
      </c>
    </row>
    <row r="79" spans="1:6" x14ac:dyDescent="0.25">
      <c r="A79" s="1"/>
      <c r="B79" s="17">
        <v>42131</v>
      </c>
      <c r="C79" s="1"/>
      <c r="D79" s="1" t="s">
        <v>10</v>
      </c>
      <c r="E79" s="1">
        <v>96</v>
      </c>
      <c r="F79" s="1">
        <v>12</v>
      </c>
    </row>
    <row r="80" spans="1:6" x14ac:dyDescent="0.25">
      <c r="A80" s="1"/>
      <c r="B80" s="17">
        <v>42131</v>
      </c>
      <c r="C80" s="1"/>
      <c r="D80" s="1" t="s">
        <v>12</v>
      </c>
      <c r="E80" s="5">
        <v>594</v>
      </c>
      <c r="F80" s="5">
        <f>E80/99</f>
        <v>6</v>
      </c>
    </row>
    <row r="81" spans="1:6" x14ac:dyDescent="0.25">
      <c r="A81" s="1"/>
      <c r="B81" s="17">
        <v>42131</v>
      </c>
      <c r="C81" s="1"/>
      <c r="D81" s="1" t="s">
        <v>10</v>
      </c>
      <c r="E81" s="1">
        <v>50</v>
      </c>
      <c r="F81" s="1">
        <v>1</v>
      </c>
    </row>
    <row r="82" spans="1:6" x14ac:dyDescent="0.25">
      <c r="A82" s="1"/>
      <c r="B82" s="17">
        <v>42131</v>
      </c>
      <c r="C82" s="1"/>
      <c r="D82" s="1" t="s">
        <v>10</v>
      </c>
      <c r="E82" s="1">
        <v>70</v>
      </c>
      <c r="F82" s="1">
        <v>1</v>
      </c>
    </row>
    <row r="83" spans="1:6" x14ac:dyDescent="0.25">
      <c r="A83" s="1"/>
      <c r="B83" s="17">
        <v>42131</v>
      </c>
      <c r="C83" s="1"/>
      <c r="D83" s="1" t="s">
        <v>10</v>
      </c>
      <c r="E83" s="1">
        <v>60</v>
      </c>
      <c r="F83" s="1">
        <v>4</v>
      </c>
    </row>
    <row r="84" spans="1:6" x14ac:dyDescent="0.25">
      <c r="A84" s="1"/>
      <c r="B84" s="17">
        <v>42131</v>
      </c>
      <c r="C84" s="4" t="s">
        <v>5</v>
      </c>
      <c r="D84" s="4" t="s">
        <v>6</v>
      </c>
      <c r="E84" s="6">
        <f>SUM(E74:E83)</f>
        <v>1029</v>
      </c>
      <c r="F84" s="4">
        <v>214</v>
      </c>
    </row>
    <row r="85" spans="1:6" x14ac:dyDescent="0.25">
      <c r="A85" s="1"/>
      <c r="B85" s="17">
        <v>42132</v>
      </c>
      <c r="C85" s="1"/>
      <c r="D85" s="1"/>
      <c r="E85" s="1"/>
      <c r="F85" s="1"/>
    </row>
    <row r="86" spans="1:6" x14ac:dyDescent="0.25">
      <c r="A86" s="1"/>
      <c r="B86" s="17">
        <v>42132</v>
      </c>
      <c r="C86" s="1"/>
      <c r="D86" s="1" t="s">
        <v>10</v>
      </c>
      <c r="E86" s="1">
        <v>14</v>
      </c>
      <c r="F86" s="1">
        <v>7</v>
      </c>
    </row>
    <row r="87" spans="1:6" x14ac:dyDescent="0.25">
      <c r="A87" s="1"/>
      <c r="B87" s="17">
        <v>42132</v>
      </c>
      <c r="C87" s="1"/>
      <c r="D87" s="1" t="s">
        <v>10</v>
      </c>
      <c r="E87" s="1">
        <v>8</v>
      </c>
      <c r="F87" s="1">
        <v>1</v>
      </c>
    </row>
    <row r="88" spans="1:6" x14ac:dyDescent="0.25">
      <c r="A88" s="1"/>
      <c r="B88" s="17">
        <v>42132</v>
      </c>
      <c r="C88" s="1"/>
      <c r="D88" s="1" t="s">
        <v>10</v>
      </c>
      <c r="E88" s="1">
        <v>20</v>
      </c>
      <c r="F88" s="1">
        <v>1</v>
      </c>
    </row>
    <row r="89" spans="1:6" x14ac:dyDescent="0.25">
      <c r="A89" s="1"/>
      <c r="B89" s="17">
        <v>42132</v>
      </c>
      <c r="C89" s="1"/>
      <c r="D89" s="1" t="s">
        <v>10</v>
      </c>
      <c r="E89" s="1">
        <v>56</v>
      </c>
      <c r="F89" s="1">
        <v>7</v>
      </c>
    </row>
    <row r="90" spans="1:6" x14ac:dyDescent="0.25">
      <c r="A90" s="1"/>
      <c r="B90" s="17">
        <v>42132</v>
      </c>
      <c r="C90" s="1"/>
      <c r="D90" s="1" t="s">
        <v>12</v>
      </c>
      <c r="E90" s="5">
        <v>2574</v>
      </c>
      <c r="F90" s="5">
        <f>E90/99</f>
        <v>26</v>
      </c>
    </row>
    <row r="91" spans="1:6" x14ac:dyDescent="0.25">
      <c r="A91" s="1"/>
      <c r="B91" s="17">
        <v>42132</v>
      </c>
      <c r="C91" s="1"/>
      <c r="D91" s="1" t="s">
        <v>10</v>
      </c>
      <c r="E91" s="1">
        <f>99*5</f>
        <v>495</v>
      </c>
      <c r="F91" s="1">
        <f>E91/99</f>
        <v>5</v>
      </c>
    </row>
    <row r="92" spans="1:6" x14ac:dyDescent="0.25">
      <c r="A92" s="1"/>
      <c r="B92" s="17">
        <v>42132</v>
      </c>
      <c r="C92" s="1"/>
      <c r="D92" s="1" t="s">
        <v>10</v>
      </c>
      <c r="E92" s="1">
        <v>10</v>
      </c>
      <c r="F92" s="1">
        <v>1</v>
      </c>
    </row>
    <row r="93" spans="1:6" x14ac:dyDescent="0.25">
      <c r="A93" s="1"/>
      <c r="B93" s="17">
        <v>42132</v>
      </c>
      <c r="C93" s="1"/>
      <c r="D93" s="1" t="s">
        <v>10</v>
      </c>
      <c r="E93" s="1">
        <v>30</v>
      </c>
      <c r="F93" s="1">
        <v>2</v>
      </c>
    </row>
    <row r="94" spans="1:6" x14ac:dyDescent="0.25">
      <c r="A94" s="1"/>
      <c r="B94" s="17">
        <v>42132</v>
      </c>
      <c r="C94" s="4" t="s">
        <v>5</v>
      </c>
      <c r="D94" s="4" t="s">
        <v>6</v>
      </c>
      <c r="E94" s="6">
        <f>SUM(E85:E93)</f>
        <v>3207</v>
      </c>
      <c r="F94" s="4">
        <v>219</v>
      </c>
    </row>
  </sheetData>
  <autoFilter ref="A1:I17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E12"/>
  <sheetViews>
    <sheetView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10.140625" style="12" bestFit="1" customWidth="1"/>
    <col min="2" max="3" width="9.140625" style="9"/>
    <col min="4" max="4" width="9.85546875" style="9" bestFit="1" customWidth="1"/>
    <col min="5" max="5" width="93.42578125" style="3" bestFit="1" customWidth="1"/>
  </cols>
  <sheetData>
    <row r="1" spans="1:5" ht="45" x14ac:dyDescent="0.25">
      <c r="A1" s="14" t="s">
        <v>0</v>
      </c>
      <c r="B1" s="7" t="s">
        <v>11</v>
      </c>
      <c r="C1" s="7" t="s">
        <v>7</v>
      </c>
      <c r="D1" s="7" t="s">
        <v>8</v>
      </c>
    </row>
    <row r="2" spans="1:5" x14ac:dyDescent="0.25">
      <c r="A2" s="15"/>
      <c r="B2" s="2"/>
      <c r="C2" s="2"/>
      <c r="D2" s="2"/>
    </row>
    <row r="3" spans="1:5" x14ac:dyDescent="0.25">
      <c r="A3" s="15">
        <v>42125</v>
      </c>
      <c r="B3" s="2">
        <f>'1'!E15</f>
        <v>4186</v>
      </c>
      <c r="C3" s="2">
        <f>'1'!E11</f>
        <v>1987</v>
      </c>
      <c r="D3" s="2">
        <f>B3-C3</f>
        <v>2199</v>
      </c>
      <c r="E3" s="2"/>
    </row>
    <row r="4" spans="1:5" x14ac:dyDescent="0.25">
      <c r="A4" s="15">
        <v>42126</v>
      </c>
      <c r="B4" s="2">
        <f>'1'!E29</f>
        <v>3310.4</v>
      </c>
      <c r="C4" s="2">
        <f>'1'!E25</f>
        <v>2574</v>
      </c>
      <c r="D4" s="2">
        <f t="shared" ref="D4:D10" si="0">B4-C4</f>
        <v>736.40000000000009</v>
      </c>
    </row>
    <row r="5" spans="1:5" x14ac:dyDescent="0.25">
      <c r="A5" s="15">
        <v>42127</v>
      </c>
      <c r="B5" s="2">
        <f>'1'!E41</f>
        <v>2952</v>
      </c>
      <c r="C5" s="2">
        <f>'1'!E37</f>
        <v>2874</v>
      </c>
      <c r="D5" s="2">
        <f t="shared" si="0"/>
        <v>78</v>
      </c>
    </row>
    <row r="6" spans="1:5" x14ac:dyDescent="0.25">
      <c r="A6" s="15">
        <v>42128</v>
      </c>
      <c r="B6" s="2">
        <f>'1'!E51</f>
        <v>1042.0999999999999</v>
      </c>
      <c r="C6" s="2">
        <f>'1'!E47</f>
        <v>990</v>
      </c>
      <c r="D6" s="2">
        <f t="shared" si="0"/>
        <v>52.099999999999909</v>
      </c>
    </row>
    <row r="7" spans="1:5" x14ac:dyDescent="0.25">
      <c r="A7" s="15">
        <v>42129</v>
      </c>
      <c r="B7" s="2">
        <f>'1'!E62</f>
        <v>3603</v>
      </c>
      <c r="C7" s="2">
        <f>'1'!E58</f>
        <v>3168</v>
      </c>
      <c r="D7" s="2">
        <f t="shared" si="0"/>
        <v>435</v>
      </c>
    </row>
    <row r="8" spans="1:5" x14ac:dyDescent="0.25">
      <c r="A8" s="15">
        <v>42130</v>
      </c>
      <c r="B8" s="2">
        <f>'1'!E73</f>
        <v>1623</v>
      </c>
      <c r="C8" s="2">
        <f>'1'!E69</f>
        <v>1188</v>
      </c>
      <c r="D8" s="2">
        <f t="shared" si="0"/>
        <v>435</v>
      </c>
    </row>
    <row r="9" spans="1:5" x14ac:dyDescent="0.25">
      <c r="A9" s="15">
        <v>42131</v>
      </c>
      <c r="B9" s="2">
        <f>'1'!E84</f>
        <v>1029</v>
      </c>
      <c r="C9" s="2">
        <f>'1'!E80</f>
        <v>594</v>
      </c>
      <c r="D9" s="2">
        <f t="shared" si="0"/>
        <v>435</v>
      </c>
    </row>
    <row r="10" spans="1:5" x14ac:dyDescent="0.25">
      <c r="A10" s="15">
        <v>42132</v>
      </c>
      <c r="B10" s="2">
        <f>'1'!E94</f>
        <v>3207</v>
      </c>
      <c r="C10" s="2">
        <f>'1'!E90</f>
        <v>2574</v>
      </c>
      <c r="D10" s="2">
        <f t="shared" si="0"/>
        <v>633</v>
      </c>
    </row>
    <row r="11" spans="1:5" x14ac:dyDescent="0.25">
      <c r="A11" s="15"/>
      <c r="B11" s="2"/>
      <c r="C11" s="2"/>
      <c r="D11" s="2"/>
    </row>
    <row r="12" spans="1:5" x14ac:dyDescent="0.25">
      <c r="A12" s="16"/>
      <c r="B12" s="8">
        <f>SUM(B3:B11)</f>
        <v>20952.5</v>
      </c>
      <c r="C12" s="8"/>
      <c r="D12" s="8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G10"/>
  <sheetViews>
    <sheetView tabSelected="1" workbookViewId="0">
      <pane ySplit="1" topLeftCell="A2" activePane="bottomLeft" state="frozen"/>
      <selection pane="bottomLeft" activeCell="G3" sqref="G3:G10"/>
    </sheetView>
  </sheetViews>
  <sheetFormatPr defaultRowHeight="15" x14ac:dyDescent="0.25"/>
  <cols>
    <col min="1" max="1" width="12.140625" customWidth="1"/>
    <col min="2" max="3" width="9.140625" style="9"/>
    <col min="4" max="4" width="9.85546875" style="9" bestFit="1" customWidth="1"/>
    <col min="5" max="5" width="9.85546875" style="9" customWidth="1"/>
    <col min="6" max="6" width="93.42578125" style="3" bestFit="1" customWidth="1"/>
    <col min="7" max="7" width="10.140625" bestFit="1" customWidth="1"/>
  </cols>
  <sheetData>
    <row r="1" spans="1:7" ht="45" x14ac:dyDescent="0.25">
      <c r="A1" s="7" t="s">
        <v>0</v>
      </c>
      <c r="B1" s="7" t="s">
        <v>13</v>
      </c>
      <c r="C1" s="7" t="s">
        <v>7</v>
      </c>
      <c r="D1" s="7" t="s">
        <v>8</v>
      </c>
      <c r="E1" s="10"/>
    </row>
    <row r="2" spans="1:7" x14ac:dyDescent="0.25">
      <c r="A2" s="17"/>
      <c r="B2" s="2"/>
      <c r="C2" s="2"/>
      <c r="D2" s="2"/>
      <c r="E2" s="18"/>
    </row>
    <row r="3" spans="1:7" x14ac:dyDescent="0.25">
      <c r="A3" s="17">
        <v>42125</v>
      </c>
      <c r="B3" s="22">
        <f>SUMPRODUCT(('1'!B$2:B$999=A3)*('1'!C$2:C$999="Total:")*'1'!E$2:E$999)</f>
        <v>4186</v>
      </c>
      <c r="C3" s="21">
        <f>SUMPRODUCT((DAY('1'!B$2:B$999)=ROW(B1))*('1'!D$2:D$999="Membership")*'1'!E$2:E$999)</f>
        <v>1987</v>
      </c>
      <c r="D3" s="22">
        <f>IFERROR(LOOKUP(,-1/('1'!B$2:B$999=A3),'1'!E$2:E$999)-B3,)</f>
        <v>0</v>
      </c>
      <c r="E3" s="2">
        <f>IFERROR(LOOKUP(,-1/(DAY('[1]1'!B$2:B$999)=ROW(B1)),'[1]1'!E$2:E$999)-B3,)</f>
        <v>-743.59999999999991</v>
      </c>
      <c r="F3" s="2"/>
      <c r="G3" s="23">
        <f>SUMIF('1'!B$2:B$999,A3,'1'!E$2:E$999)/2</f>
        <v>4186</v>
      </c>
    </row>
    <row r="4" spans="1:7" x14ac:dyDescent="0.25">
      <c r="A4" s="17">
        <v>42126</v>
      </c>
      <c r="B4" s="22">
        <f>SUMPRODUCT(('1'!B$2:B$999=A4)*('1'!C$2:C$999="Total:")*'1'!E$2:E$999)</f>
        <v>3310.4</v>
      </c>
      <c r="C4" s="21">
        <f>SUMPRODUCT((DAY('1'!B$2:B$999)=ROW(B2))*('1'!D$2:D$999="Membership")*'1'!E$2:E$999)</f>
        <v>2574</v>
      </c>
      <c r="D4" s="22">
        <f>IFERROR(LOOKUP(,-1/('1'!B$2:B$999=A4),'1'!E$2:E$999)-B4,)</f>
        <v>0</v>
      </c>
      <c r="E4" s="2">
        <f>IFERROR(LOOKUP(,-1/(DAY('[1]1'!B$2:B$999)=ROW(B2)),'[1]1'!E$2:E$999)-B4,)</f>
        <v>464.59999999999991</v>
      </c>
      <c r="F4" s="19"/>
      <c r="G4" s="23">
        <f>SUMIF('1'!B$2:B$999,A4,'1'!E$2:E$999)/2</f>
        <v>3310.4</v>
      </c>
    </row>
    <row r="5" spans="1:7" x14ac:dyDescent="0.25">
      <c r="A5" s="17">
        <v>42127</v>
      </c>
      <c r="B5" s="22">
        <f>SUMPRODUCT(('1'!B$2:B$999=A5)*('1'!C$2:C$999="Total:")*'1'!E$2:E$999)</f>
        <v>2952</v>
      </c>
      <c r="C5" s="21">
        <f>SUMPRODUCT((DAY('1'!B$2:B$999)=ROW(B3))*('1'!D$2:D$999="Membership")*'1'!E$2:E$999)</f>
        <v>2874</v>
      </c>
      <c r="D5" s="22">
        <f>IFERROR(LOOKUP(,-1/('1'!B$2:B$999=A5),'1'!E$2:E$999)-B5,)</f>
        <v>0</v>
      </c>
      <c r="E5" s="2">
        <f>IFERROR(LOOKUP(,-1/(DAY('[1]1'!B$2:B$999)=ROW(B3)),'[1]1'!E$2:E$999)-B5,)</f>
        <v>0</v>
      </c>
      <c r="G5" s="23">
        <f>SUMIF('1'!B$2:B$999,A5,'1'!E$2:E$999)/2</f>
        <v>2952</v>
      </c>
    </row>
    <row r="6" spans="1:7" x14ac:dyDescent="0.25">
      <c r="A6" s="17">
        <v>42128</v>
      </c>
      <c r="B6" s="22">
        <f>SUMPRODUCT(('1'!B$2:B$999=A6)*('1'!C$2:C$999="Total:")*'1'!E$2:E$999)</f>
        <v>1042.0999999999999</v>
      </c>
      <c r="C6" s="21">
        <f>SUMPRODUCT((DAY('1'!B$2:B$999)=ROW(B4))*('1'!D$2:D$999="Membership")*'1'!E$2:E$999)</f>
        <v>990</v>
      </c>
      <c r="D6" s="22">
        <f>IFERROR(LOOKUP(,-1/('1'!B$2:B$999=A6),'1'!E$2:E$999)-B6,)</f>
        <v>0</v>
      </c>
      <c r="E6" s="2">
        <f>IFERROR(LOOKUP(,-1/(DAY('[1]1'!B$2:B$999)=ROW(B4)),'[1]1'!E$2:E$999)-B6,)</f>
        <v>0</v>
      </c>
      <c r="G6" s="23">
        <f>SUMIF('1'!B$2:B$999,A6,'1'!E$2:E$999)/2</f>
        <v>1042.0999999999999</v>
      </c>
    </row>
    <row r="7" spans="1:7" x14ac:dyDescent="0.25">
      <c r="A7" s="17">
        <v>42129</v>
      </c>
      <c r="B7" s="22">
        <f>SUMPRODUCT(('1'!B$2:B$999=A7)*('1'!C$2:C$999="Total:")*'1'!E$2:E$999)</f>
        <v>3603</v>
      </c>
      <c r="C7" s="21">
        <f>SUMPRODUCT((DAY('1'!B$2:B$999)=ROW(B5))*('1'!D$2:D$999="Membership")*'1'!E$2:E$999)</f>
        <v>3168</v>
      </c>
      <c r="D7" s="22">
        <f>IFERROR(LOOKUP(,-1/('1'!B$2:B$999=A7),'1'!E$2:E$999)-B7,)</f>
        <v>0</v>
      </c>
      <c r="E7" s="2">
        <f>IFERROR(LOOKUP(,-1/(DAY('[1]1'!B$2:B$999)=ROW(B5)),'[1]1'!E$2:E$999)-B7,)</f>
        <v>0</v>
      </c>
      <c r="G7" s="23">
        <f>SUMIF('1'!B$2:B$999,A7,'1'!E$2:E$999)/2</f>
        <v>3603</v>
      </c>
    </row>
    <row r="8" spans="1:7" x14ac:dyDescent="0.25">
      <c r="A8" s="17">
        <v>42130</v>
      </c>
      <c r="B8" s="22">
        <f>SUMPRODUCT(('1'!B$2:B$999=A8)*('1'!C$2:C$999="Total:")*'1'!E$2:E$999)</f>
        <v>1623</v>
      </c>
      <c r="C8" s="21">
        <f>SUMPRODUCT((DAY('1'!B$2:B$999)=ROW(B6))*('1'!D$2:D$999="Membership")*'1'!E$2:E$999)</f>
        <v>1188</v>
      </c>
      <c r="D8" s="22">
        <f>IFERROR(LOOKUP(,-1/('1'!B$2:B$999=A8),'1'!E$2:E$999)-B8,)</f>
        <v>0</v>
      </c>
      <c r="E8" s="2">
        <f>IFERROR(LOOKUP(,-1/(DAY('[1]1'!B$2:B$999)=ROW(B6)),'[1]1'!E$2:E$999)-B8,)</f>
        <v>0</v>
      </c>
      <c r="G8" s="23">
        <f>SUMIF('1'!B$2:B$999,A8,'1'!E$2:E$999)/2</f>
        <v>1623</v>
      </c>
    </row>
    <row r="9" spans="1:7" x14ac:dyDescent="0.25">
      <c r="A9" s="17">
        <v>42131</v>
      </c>
      <c r="B9" s="22">
        <f>SUMPRODUCT(('1'!B$2:B$999=A9)*('1'!C$2:C$999="Total:")*'1'!E$2:E$999)</f>
        <v>1029</v>
      </c>
      <c r="C9" s="21">
        <f>SUMPRODUCT((DAY('1'!B$2:B$999)=ROW(B7))*('1'!D$2:D$999="Membership")*'1'!E$2:E$999)</f>
        <v>594</v>
      </c>
      <c r="D9" s="22">
        <f>IFERROR(LOOKUP(,-1/('1'!B$2:B$999=A9),'1'!E$2:E$999)-B9,)</f>
        <v>0</v>
      </c>
      <c r="E9" s="2">
        <f>IFERROR(LOOKUP(,-1/(DAY('[1]1'!B$2:B$999)=ROW(B7)),'[1]1'!E$2:E$999)-B9,)</f>
        <v>0</v>
      </c>
      <c r="G9" s="23">
        <f>SUMIF('1'!B$2:B$999,A9,'1'!E$2:E$999)/2</f>
        <v>1029</v>
      </c>
    </row>
    <row r="10" spans="1:7" x14ac:dyDescent="0.25">
      <c r="A10" s="17">
        <v>42132</v>
      </c>
      <c r="B10" s="22">
        <f>SUMPRODUCT(('1'!B$2:B$999=A10)*('1'!C$2:C$999="Total:")*'1'!E$2:E$999)</f>
        <v>3207</v>
      </c>
      <c r="C10" s="21">
        <f>SUMPRODUCT((DAY('1'!B$2:B$999)=ROW(B8))*('1'!D$2:D$999="Membership")*'1'!E$2:E$999)</f>
        <v>2574</v>
      </c>
      <c r="D10" s="22">
        <f>IFERROR(LOOKUP(,-1/('1'!B$2:B$999=A10),'1'!E$2:E$999)-B10,)</f>
        <v>0</v>
      </c>
      <c r="E10" s="2">
        <f>IFERROR(LOOKUP(,-1/(DAY('[1]1'!B$2:B$999)=ROW(B8)),'[1]1'!E$2:E$999)-B10,)</f>
        <v>0</v>
      </c>
      <c r="F10" s="12"/>
      <c r="G10" s="23">
        <f>SUMIF('1'!B$2:B$999,A10,'1'!E$2:E$999)/2</f>
        <v>3207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2 problem solving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Baramia</dc:creator>
  <cp:lastModifiedBy>Гусев Александр Валентинович</cp:lastModifiedBy>
  <dcterms:created xsi:type="dcterms:W3CDTF">2015-08-23T14:51:58Z</dcterms:created>
  <dcterms:modified xsi:type="dcterms:W3CDTF">2016-05-26T11:06:41Z</dcterms:modified>
</cp:coreProperties>
</file>