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1560" windowWidth="17400" windowHeight="11145"/>
  </bookViews>
  <sheets>
    <sheet name="июнь" sheetId="1" r:id="rId1"/>
    <sheet name="Перемещения" sheetId="2" state="veryHidden" r:id="rId2"/>
    <sheet name="Лист1" sheetId="3" state="hidden" r:id="rId3"/>
    <sheet name="Лист2" sheetId="4" state="hidden" r:id="rId4"/>
  </sheets>
  <definedNames>
    <definedName name="_xlnm._FilterDatabase" localSheetId="0" hidden="1">июнь!$A$2:$BA$2</definedName>
    <definedName name="_xlnm._FilterDatabase" localSheetId="1" hidden="1">Перемещения!$A$1:$F$1</definedName>
    <definedName name="Z_6F693461_5D9A_41C5_9310_6E0983638179_.wvu.FilterData" localSheetId="0" hidden="1">июнь!$A$2:$BA$2</definedName>
    <definedName name="Z_6F693461_5D9A_41C5_9310_6E0983638179_.wvu.FilterData" localSheetId="1" hidden="1">Перемещения!$A$1:$F$1</definedName>
    <definedName name="Z_DFB650FF_5625_48B2_918C_CDD8ECCA6B7F_.wvu.FilterData" localSheetId="0" hidden="1">июнь!$A$2:$BA$2</definedName>
    <definedName name="Z_DFB650FF_5625_48B2_918C_CDD8ECCA6B7F_.wvu.FilterData" localSheetId="1" hidden="1">Перемещения!$A$1:$F$1</definedName>
  </definedNames>
  <calcPr calcId="145621"/>
  <customWorkbookViews>
    <customWorkbookView name="Елецкий А.В. - Личное представление" guid="{6F693461-5D9A-41C5-9310-6E0983638179}" mergeInterval="0" personalView="1" maximized="1" windowWidth="1148" windowHeight="737" activeSheetId="1"/>
    <customWorkbookView name="Ракитин И.О. - Личное представление" guid="{DFB650FF-5625-48B2-918C-CDD8ECCA6B7F}" autoUpdate="1" mergeInterval="5" personalView="1" maximized="1" windowWidth="1916" windowHeight="855" activeSheetId="1" showComments="commIndAndComment"/>
  </customWorkbookViews>
</workbook>
</file>

<file path=xl/calcChain.xml><?xml version="1.0" encoding="utf-8"?>
<calcChain xmlns="http://schemas.openxmlformats.org/spreadsheetml/2006/main">
  <c r="K4" i="1" l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/>
  <c r="K174" i="1"/>
  <c r="L174" i="1" s="1"/>
  <c r="K175" i="1"/>
  <c r="L175" i="1" s="1"/>
  <c r="K176" i="1"/>
  <c r="L176" i="1" s="1"/>
  <c r="K177" i="1"/>
  <c r="L177" i="1"/>
  <c r="K178" i="1"/>
  <c r="L178" i="1" s="1"/>
  <c r="K179" i="1"/>
  <c r="L179" i="1" s="1"/>
  <c r="K180" i="1"/>
  <c r="L180" i="1" s="1"/>
  <c r="K181" i="1"/>
  <c r="L181" i="1"/>
  <c r="K182" i="1"/>
  <c r="L182" i="1" s="1"/>
  <c r="K183" i="1"/>
  <c r="L183" i="1" s="1"/>
  <c r="K184" i="1"/>
  <c r="L184" i="1" s="1"/>
  <c r="K185" i="1"/>
  <c r="L185" i="1"/>
  <c r="K186" i="1"/>
  <c r="L186" i="1" s="1"/>
  <c r="K187" i="1"/>
  <c r="L187" i="1" s="1"/>
  <c r="K188" i="1"/>
  <c r="L188" i="1" s="1"/>
  <c r="K189" i="1"/>
  <c r="L189" i="1"/>
  <c r="K190" i="1"/>
  <c r="L190" i="1" s="1"/>
  <c r="K191" i="1"/>
  <c r="L191" i="1" s="1"/>
  <c r="K192" i="1"/>
  <c r="L192" i="1" s="1"/>
  <c r="K193" i="1"/>
  <c r="L193" i="1"/>
  <c r="K194" i="1"/>
  <c r="L194" i="1" s="1"/>
  <c r="K195" i="1"/>
  <c r="L195" i="1" s="1"/>
  <c r="K196" i="1"/>
  <c r="L196" i="1" s="1"/>
  <c r="K197" i="1"/>
  <c r="L197" i="1"/>
  <c r="K198" i="1"/>
  <c r="L198" i="1" s="1"/>
  <c r="K199" i="1"/>
  <c r="L199" i="1" s="1"/>
  <c r="K3" i="1"/>
  <c r="L3" i="1" s="1"/>
  <c r="A3" i="3" l="1"/>
  <c r="A2" i="3"/>
  <c r="J2" i="1" l="1"/>
  <c r="I2" i="1"/>
  <c r="AE2" i="1"/>
  <c r="AF1" i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A2" i="1" s="1"/>
  <c r="AS2" i="1" l="1"/>
  <c r="AN2" i="1"/>
  <c r="AH2" i="1"/>
  <c r="AV2" i="1"/>
  <c r="AK2" i="1"/>
  <c r="AW2" i="1"/>
  <c r="AO2" i="1"/>
  <c r="AZ2" i="1"/>
  <c r="AR2" i="1"/>
  <c r="AJ2" i="1"/>
  <c r="AF2" i="1"/>
  <c r="AX2" i="1"/>
  <c r="AT2" i="1"/>
  <c r="AP2" i="1"/>
  <c r="AL2" i="1"/>
  <c r="AG2" i="1"/>
  <c r="AY2" i="1"/>
  <c r="AU2" i="1"/>
  <c r="AQ2" i="1"/>
  <c r="AM2" i="1"/>
  <c r="AI2" i="1"/>
</calcChain>
</file>

<file path=xl/sharedStrings.xml><?xml version="1.0" encoding="utf-8"?>
<sst xmlns="http://schemas.openxmlformats.org/spreadsheetml/2006/main" count="623" uniqueCount="325">
  <si>
    <t>материал</t>
  </si>
  <si>
    <t>сбр.</t>
  </si>
  <si>
    <t>заготовительный</t>
  </si>
  <si>
    <t>механический</t>
  </si>
  <si>
    <t>сварочный</t>
  </si>
  <si>
    <t>сборочный</t>
  </si>
  <si>
    <t>лазер</t>
  </si>
  <si>
    <t>Ст.20 Ф14</t>
  </si>
  <si>
    <t>12Х18Н10Т=3,0</t>
  </si>
  <si>
    <t>Что</t>
  </si>
  <si>
    <t>откуда</t>
  </si>
  <si>
    <t>Когда</t>
  </si>
  <si>
    <t xml:space="preserve">куда </t>
  </si>
  <si>
    <t>сколько</t>
  </si>
  <si>
    <t>основание</t>
  </si>
  <si>
    <t>ФКГП 255.10.00.000</t>
  </si>
  <si>
    <t>Сборка</t>
  </si>
  <si>
    <t>30сб</t>
  </si>
  <si>
    <t>ISI =1,0</t>
  </si>
  <si>
    <t>Д16 Ф75</t>
  </si>
  <si>
    <t xml:space="preserve">ПРД-129он </t>
  </si>
  <si>
    <t>ПРД-129он</t>
  </si>
  <si>
    <t>ПРД-130он</t>
  </si>
  <si>
    <t>ПРД-104.5</t>
  </si>
  <si>
    <t>ФКГП 255.11.00.007</t>
  </si>
  <si>
    <t>Cт.3=4,0</t>
  </si>
  <si>
    <t xml:space="preserve">ПА6 Ф30 </t>
  </si>
  <si>
    <t>Ст40Х Ф23</t>
  </si>
  <si>
    <t>Кр.40Х Ф14</t>
  </si>
  <si>
    <t>08пс=2,0</t>
  </si>
  <si>
    <t>Ст 8ю=0,8</t>
  </si>
  <si>
    <t xml:space="preserve">08пс=2,0 </t>
  </si>
  <si>
    <t>Пен S=50</t>
  </si>
  <si>
    <t>Амг3М=1,5</t>
  </si>
  <si>
    <t xml:space="preserve">ПА-11 </t>
  </si>
  <si>
    <t>ПА-11</t>
  </si>
  <si>
    <t>Д16Т=10,0</t>
  </si>
  <si>
    <t>ПА-11 L=935</t>
  </si>
  <si>
    <t xml:space="preserve"> Тр50х30х2</t>
  </si>
  <si>
    <t>Амг2=3,0</t>
  </si>
  <si>
    <t>Амг2-3</t>
  </si>
  <si>
    <t>Ст.20 Ф20</t>
  </si>
  <si>
    <t>СТ 20 = 6,0</t>
  </si>
  <si>
    <t>08ПС=1,5</t>
  </si>
  <si>
    <t>Ст.3d</t>
  </si>
  <si>
    <t>08ПС=3,0</t>
  </si>
  <si>
    <t>ПА-11 L=2200</t>
  </si>
  <si>
    <t>АМг6 Ф25</t>
  </si>
  <si>
    <t>АМг6 Ф30</t>
  </si>
  <si>
    <t>Тр 50х30х2</t>
  </si>
  <si>
    <t>Ст.10 Ф10</t>
  </si>
  <si>
    <t>Ст.10 Ф8</t>
  </si>
  <si>
    <t>Ст.20 Ф6,0</t>
  </si>
  <si>
    <t>Ст.10 Ф12</t>
  </si>
  <si>
    <t>АМг3=1,5</t>
  </si>
  <si>
    <t>АМг6 Ф20</t>
  </si>
  <si>
    <t>АМг2М=2,0</t>
  </si>
  <si>
    <t>Д16Т=1,5</t>
  </si>
  <si>
    <t>АМг2=2,5</t>
  </si>
  <si>
    <t>Пласт пр 1-6</t>
  </si>
  <si>
    <t>т/цтр</t>
  </si>
  <si>
    <t>фрз</t>
  </si>
  <si>
    <t>слс</t>
  </si>
  <si>
    <t>ф/цтр</t>
  </si>
  <si>
    <t>тер</t>
  </si>
  <si>
    <t>ток</t>
  </si>
  <si>
    <t>отк</t>
  </si>
  <si>
    <t>гальв.</t>
  </si>
  <si>
    <t>ток.pr</t>
  </si>
  <si>
    <t>лен.пил.</t>
  </si>
  <si>
    <t>Окраска</t>
  </si>
  <si>
    <t>склейка</t>
  </si>
  <si>
    <t>электромонтаж</t>
  </si>
  <si>
    <t>заготовительный;механический;сварочный;сборочный</t>
  </si>
  <si>
    <t>ОСТАТОК НА 01 мая</t>
  </si>
  <si>
    <t>План Май</t>
  </si>
  <si>
    <t>План Июнь</t>
  </si>
  <si>
    <t>Запуск1 Июнь</t>
  </si>
  <si>
    <t>Запуск2 Июнь</t>
  </si>
  <si>
    <t>Дефицит МАЙ</t>
  </si>
  <si>
    <t>Дефицит Июнь</t>
  </si>
  <si>
    <t>переход на механику</t>
  </si>
  <si>
    <t>переход на сварку</t>
  </si>
  <si>
    <t>переход на сборку</t>
  </si>
  <si>
    <t>изделие 60</t>
  </si>
  <si>
    <t>изделие 61</t>
  </si>
  <si>
    <t>изделие 62</t>
  </si>
  <si>
    <t>изделие 63</t>
  </si>
  <si>
    <t>изделие 64</t>
  </si>
  <si>
    <t>изделие 65</t>
  </si>
  <si>
    <t>изделие 66</t>
  </si>
  <si>
    <t>изделие 67</t>
  </si>
  <si>
    <t>изделие 68</t>
  </si>
  <si>
    <t>изделие 69</t>
  </si>
  <si>
    <t>изделие 82</t>
  </si>
  <si>
    <t>изделие 83</t>
  </si>
  <si>
    <t>изделие 84</t>
  </si>
  <si>
    <t>изделие 85</t>
  </si>
  <si>
    <t>изделие 105</t>
  </si>
  <si>
    <t>изделие 106</t>
  </si>
  <si>
    <t>изделие 107</t>
  </si>
  <si>
    <t>изделие 108</t>
  </si>
  <si>
    <t>изделие 109</t>
  </si>
  <si>
    <t>изделие 110</t>
  </si>
  <si>
    <t>изделие 111</t>
  </si>
  <si>
    <t>изделие 112</t>
  </si>
  <si>
    <t>изделие 113</t>
  </si>
  <si>
    <t>изделие 114</t>
  </si>
  <si>
    <t>изделие 115</t>
  </si>
  <si>
    <t>изделие 116</t>
  </si>
  <si>
    <t>изделие 117</t>
  </si>
  <si>
    <t>изделие 118</t>
  </si>
  <si>
    <t>изделие 119</t>
  </si>
  <si>
    <t>изделие 120</t>
  </si>
  <si>
    <t>изделие 121</t>
  </si>
  <si>
    <t>изделие 122</t>
  </si>
  <si>
    <t>изделие 123</t>
  </si>
  <si>
    <t>изделие 124</t>
  </si>
  <si>
    <t>изделие 125</t>
  </si>
  <si>
    <t>изделие 126</t>
  </si>
  <si>
    <t>изделие 127</t>
  </si>
  <si>
    <t>изделие 128</t>
  </si>
  <si>
    <t>изделие 129</t>
  </si>
  <si>
    <t>изделие 130</t>
  </si>
  <si>
    <t>изделие 131</t>
  </si>
  <si>
    <t>изделие 132</t>
  </si>
  <si>
    <t>изделие 133</t>
  </si>
  <si>
    <t>изделие 134</t>
  </si>
  <si>
    <t>изделие 135</t>
  </si>
  <si>
    <t>изделие 136</t>
  </si>
  <si>
    <t>изделие 137</t>
  </si>
  <si>
    <t>изделие 138</t>
  </si>
  <si>
    <t>изделие 139</t>
  </si>
  <si>
    <t>изделие 140</t>
  </si>
  <si>
    <t>изделие 141</t>
  </si>
  <si>
    <t>изделие 142</t>
  </si>
  <si>
    <t>изделие 143</t>
  </si>
  <si>
    <t>изделие 144</t>
  </si>
  <si>
    <t>изделие 145</t>
  </si>
  <si>
    <t>изделие 146</t>
  </si>
  <si>
    <t>изделие 147</t>
  </si>
  <si>
    <t>изделие 148</t>
  </si>
  <si>
    <t>изделие 149</t>
  </si>
  <si>
    <t>изделие 150</t>
  </si>
  <si>
    <t>изделие 151</t>
  </si>
  <si>
    <t>изделие 152</t>
  </si>
  <si>
    <t>изделие 153</t>
  </si>
  <si>
    <t>изделие 154</t>
  </si>
  <si>
    <t>изделие 155</t>
  </si>
  <si>
    <t>изделие 156</t>
  </si>
  <si>
    <t>изделие 157</t>
  </si>
  <si>
    <t>изделие 158</t>
  </si>
  <si>
    <t>изделие 159</t>
  </si>
  <si>
    <t>изделие 160</t>
  </si>
  <si>
    <t>изделие 161</t>
  </si>
  <si>
    <t>изделие 162</t>
  </si>
  <si>
    <t>изделие 163</t>
  </si>
  <si>
    <t>изделие 164</t>
  </si>
  <si>
    <t>изделие 165</t>
  </si>
  <si>
    <t>изделие 166</t>
  </si>
  <si>
    <t>изделие 167</t>
  </si>
  <si>
    <t>изделие 168</t>
  </si>
  <si>
    <t>изделие 169</t>
  </si>
  <si>
    <t>изделие 170</t>
  </si>
  <si>
    <t>изделие 171</t>
  </si>
  <si>
    <t>изделие 172</t>
  </si>
  <si>
    <t>изделие 173</t>
  </si>
  <si>
    <t>изделие 174</t>
  </si>
  <si>
    <t>изделие 175</t>
  </si>
  <si>
    <t>изделие 176</t>
  </si>
  <si>
    <t>изделие 177</t>
  </si>
  <si>
    <t>изделие 178</t>
  </si>
  <si>
    <t>изделие 179</t>
  </si>
  <si>
    <t>изделие 180</t>
  </si>
  <si>
    <t>изделие 181</t>
  </si>
  <si>
    <t>изделие 182</t>
  </si>
  <si>
    <t>изделие 183</t>
  </si>
  <si>
    <t>изделие 184</t>
  </si>
  <si>
    <t>изделие 185</t>
  </si>
  <si>
    <t>изделие 186</t>
  </si>
  <si>
    <t>изделие 187</t>
  </si>
  <si>
    <t>изделие 188</t>
  </si>
  <si>
    <t>изделие 189</t>
  </si>
  <si>
    <t>изделие 190</t>
  </si>
  <si>
    <t>изделие 191</t>
  </si>
  <si>
    <t>изделие 192</t>
  </si>
  <si>
    <t>изделие 193</t>
  </si>
  <si>
    <t>изделие 194</t>
  </si>
  <si>
    <t>изделие 195</t>
  </si>
  <si>
    <t>изделие 196</t>
  </si>
  <si>
    <t>изделие 197</t>
  </si>
  <si>
    <t>4445.09.06.082</t>
  </si>
  <si>
    <t>Балка</t>
  </si>
  <si>
    <t>4445.09.06.083</t>
  </si>
  <si>
    <t>4445.09.05.270</t>
  </si>
  <si>
    <t>Стойка каркаса лев</t>
  </si>
  <si>
    <t>4445.09.06.100</t>
  </si>
  <si>
    <t>стойка каркаса прав</t>
  </si>
  <si>
    <t>4445.09.05.271</t>
  </si>
  <si>
    <t>4445.09.05.272</t>
  </si>
  <si>
    <t>4445.09.05.273</t>
  </si>
  <si>
    <t>4445.09.05.274</t>
  </si>
  <si>
    <t>4445.09.05.275</t>
  </si>
  <si>
    <t>Платик</t>
  </si>
  <si>
    <t>4445.09.05.278</t>
  </si>
  <si>
    <t>4445.09.05.279</t>
  </si>
  <si>
    <t>4445.09.05.286</t>
  </si>
  <si>
    <t>ФКГП 385 73 00 015</t>
  </si>
  <si>
    <t>Лист RAL 3020</t>
  </si>
  <si>
    <t>ФКГП 385 01 00 015</t>
  </si>
  <si>
    <t>ФКГП 385 01 00 016</t>
  </si>
  <si>
    <t>Лист RAL 9018</t>
  </si>
  <si>
    <t>ФКГП 385 02 00 015</t>
  </si>
  <si>
    <t>ФКГП 385 02 00 016</t>
  </si>
  <si>
    <t>ФКГП 385 03 00 015</t>
  </si>
  <si>
    <t>ФКГП 385 03 00 016</t>
  </si>
  <si>
    <t>ФКГП 385 04 00 015</t>
  </si>
  <si>
    <t>ФКГП 385 04 00 016</t>
  </si>
  <si>
    <t>ФКГП 385 06 00 015</t>
  </si>
  <si>
    <t>ФКГП 385 07 00 015</t>
  </si>
  <si>
    <t>ФКГП 385 08 00 015</t>
  </si>
  <si>
    <t>ФКГП 385 01 00 301</t>
  </si>
  <si>
    <t>Пластина</t>
  </si>
  <si>
    <t>ФКГП 385 13 00 301</t>
  </si>
  <si>
    <t>ФКГП 385 13 00 302</t>
  </si>
  <si>
    <t>ФКГП 385 13 00 303</t>
  </si>
  <si>
    <t>ФКГП 385 13 00 304</t>
  </si>
  <si>
    <t>ФКГП 385 13 00 305</t>
  </si>
  <si>
    <t>ФКГП 385 13 00 306</t>
  </si>
  <si>
    <t>ФКГП 385 24 00 303</t>
  </si>
  <si>
    <t>ФКГП 385 33 00 303</t>
  </si>
  <si>
    <t>ФКГП 385 54 00 303</t>
  </si>
  <si>
    <t>ФКГП 385 54 00 304</t>
  </si>
  <si>
    <t>ФКГП624.10.00.200</t>
  </si>
  <si>
    <t xml:space="preserve">Створка дверная боковая  </t>
  </si>
  <si>
    <t>KMT_484.00.000</t>
  </si>
  <si>
    <t xml:space="preserve">Стяжка  </t>
  </si>
  <si>
    <t>ФКГП624.10.00.100</t>
  </si>
  <si>
    <t xml:space="preserve">Коробка  </t>
  </si>
  <si>
    <t>ФКГП624.10.00.210</t>
  </si>
  <si>
    <t xml:space="preserve">Стеклопакет  </t>
  </si>
  <si>
    <t>Болт</t>
  </si>
  <si>
    <t xml:space="preserve">Болт M6-6gx20.56.019 ГОСТ 7798-70 </t>
  </si>
  <si>
    <t>Винт</t>
  </si>
  <si>
    <t xml:space="preserve">Винт A.M4-6gx12.46.019 ГОСТ17475-80 </t>
  </si>
  <si>
    <t xml:space="preserve">Винт A.M6-6gx25.46.019 ГОСТ17474-80 </t>
  </si>
  <si>
    <t>Заклепка</t>
  </si>
  <si>
    <t>Заклепка тяговая AL 2.4x8, стержень-сталь "Bralo" Испания-Чехия</t>
  </si>
  <si>
    <t>Хомут</t>
  </si>
  <si>
    <t xml:space="preserve">Хомут 3.5x150 фирма "ИЭК" г. Москва </t>
  </si>
  <si>
    <t>ФКГП268-11-00-201</t>
  </si>
  <si>
    <t>Личинка</t>
  </si>
  <si>
    <t>ФКГП268-11-00-202</t>
  </si>
  <si>
    <t>4179.01.21.102</t>
  </si>
  <si>
    <t xml:space="preserve">Планка  </t>
  </si>
  <si>
    <t>4179.01.21.104</t>
  </si>
  <si>
    <t xml:space="preserve">Штребель  </t>
  </si>
  <si>
    <t>4179.01.21.105</t>
  </si>
  <si>
    <t xml:space="preserve">Клин  </t>
  </si>
  <si>
    <t>4179.01.21.110</t>
  </si>
  <si>
    <t xml:space="preserve">Стойка  </t>
  </si>
  <si>
    <t>4179.01.21.120</t>
  </si>
  <si>
    <t>ФКГП624.10.00.101</t>
  </si>
  <si>
    <t xml:space="preserve">Перекладина  </t>
  </si>
  <si>
    <t xml:space="preserve">Болт M8-6gx20.56.019 ГОСТ 7798-70 </t>
  </si>
  <si>
    <t xml:space="preserve">Винт A.M5-6gx10.46.019 ГОСТ17475-80 </t>
  </si>
  <si>
    <t>Шайба</t>
  </si>
  <si>
    <t xml:space="preserve">Шайба 8 65Г 019 ГОСТ 6402-70 </t>
  </si>
  <si>
    <t>4179.01.21.121</t>
  </si>
  <si>
    <t xml:space="preserve">Стойка   </t>
  </si>
  <si>
    <t>4179.01.21.122</t>
  </si>
  <si>
    <t xml:space="preserve">Скоба  </t>
  </si>
  <si>
    <t>4179.01.21.123</t>
  </si>
  <si>
    <t>4179.01.21.124</t>
  </si>
  <si>
    <t xml:space="preserve">Ребро  </t>
  </si>
  <si>
    <t>ФКГП624.10.00.308</t>
  </si>
  <si>
    <t xml:space="preserve">Обшивка  </t>
  </si>
  <si>
    <t>ФКГП624.10.00.310</t>
  </si>
  <si>
    <t xml:space="preserve">Каркас  </t>
  </si>
  <si>
    <t>ФКГП624.10.00.330</t>
  </si>
  <si>
    <t xml:space="preserve">Сотовая панель  </t>
  </si>
  <si>
    <t>ФКГП624.10.00.340</t>
  </si>
  <si>
    <t xml:space="preserve">Сотовая панель   </t>
  </si>
  <si>
    <t>Заклепка тяговая AL 3.2x8 Zn, стержень-сталь "Bralo" Испания-Чехия</t>
  </si>
  <si>
    <t>Заклепка тяговая AL потай 3.2x8 Zn, стержень-сталь "Bralo" Испания-Чехия</t>
  </si>
  <si>
    <t xml:space="preserve">Хомут 3.2x100 фирма "ИЭК" г. Москва </t>
  </si>
  <si>
    <t>4179.01.21.316</t>
  </si>
  <si>
    <t xml:space="preserve">Пластина  </t>
  </si>
  <si>
    <t>4179.01.21.317</t>
  </si>
  <si>
    <t>4179.01.21.318</t>
  </si>
  <si>
    <t>4179.01.21.320</t>
  </si>
  <si>
    <t>ФКГП624.10.00.350</t>
  </si>
  <si>
    <t>ФКГП 394.11.01.000</t>
  </si>
  <si>
    <t>Корпус(Балка)(RAL 9005)</t>
  </si>
  <si>
    <t>ФКГП 394.11.01.001</t>
  </si>
  <si>
    <t>Короб</t>
  </si>
  <si>
    <t>ФКГП 394.11.01.002</t>
  </si>
  <si>
    <t>Щека</t>
  </si>
  <si>
    <t>ФКГП 394.11.01.005</t>
  </si>
  <si>
    <t>ФКГП 394.11.01.006</t>
  </si>
  <si>
    <t xml:space="preserve">Платик </t>
  </si>
  <si>
    <t>ФКГП 394.11.01.007</t>
  </si>
  <si>
    <t>Пластина (Ребро)</t>
  </si>
  <si>
    <t>ФКГП 394.11.01.008</t>
  </si>
  <si>
    <t xml:space="preserve">Втулка   </t>
  </si>
  <si>
    <t>ФКГП 394.11.01.009</t>
  </si>
  <si>
    <t>Втулка   (1шт)</t>
  </si>
  <si>
    <t>ФКГП 394.11.01.010</t>
  </si>
  <si>
    <t xml:space="preserve">Плита </t>
  </si>
  <si>
    <t>ФКГП 394.11.01.011</t>
  </si>
  <si>
    <t>ФКГП 394.11.01.012</t>
  </si>
  <si>
    <t>ФКГП 394.11.01.013</t>
  </si>
  <si>
    <t>ФКГП 394.11.01.014</t>
  </si>
  <si>
    <t>Козырек</t>
  </si>
  <si>
    <t>ФКГП 394.11.02.000</t>
  </si>
  <si>
    <t>Каретка левая(RAL 9005)</t>
  </si>
  <si>
    <t>ФКГП 394.11.03.000</t>
  </si>
  <si>
    <t>Каретка правая(RAL 9005)</t>
  </si>
  <si>
    <t>ФКГП 394.11.02.001</t>
  </si>
  <si>
    <t>Корпус</t>
  </si>
  <si>
    <t>ФКГП 394.11.03.001</t>
  </si>
  <si>
    <t>ФКГП 394.11.02.002</t>
  </si>
  <si>
    <t>Плечо</t>
  </si>
  <si>
    <t>ФКГП 394.11.02.003</t>
  </si>
  <si>
    <t>Ребро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</si>
</sst>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#,##0.00&quot; &quot;[$€-407];[Red]&quot;-&quot;#,##0.00&quot; &quot;[$€-407]"/>
    <numFmt numFmtId="167" formatCode="0_ ;[Red]\-0\ "/>
    <numFmt numFmtId="168" formatCode="_(&quot;$&quot;* #,##0_);_(&quot;$&quot;* \(#,##0\);_(&quot;$&quot;* &quot;-&quot;_);_(@_)"/>
    <numFmt numFmtId="169" formatCode="[$-419]d\ mmm\ yy;@"/>
    <numFmt numFmtId="170" formatCode="[$-419]d\ mmm;@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8"/>
      <color indexed="12"/>
      <name val="Arial Cyr"/>
      <charset val="20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i/>
      <u/>
      <sz val="22"/>
      <name val="Arial"/>
      <family val="2"/>
      <charset val="204"/>
    </font>
    <font>
      <u/>
      <sz val="14"/>
      <name val="Arial"/>
      <family val="2"/>
      <charset val="204"/>
    </font>
    <font>
      <b/>
      <u/>
      <sz val="11"/>
      <name val="Arial"/>
      <family val="2"/>
      <charset val="204"/>
    </font>
    <font>
      <u/>
      <sz val="16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1"/>
      <name val="Arial"/>
      <family val="2"/>
      <charset val="204"/>
    </font>
    <font>
      <sz val="10"/>
      <color theme="0"/>
      <name val="Arial"/>
      <family val="2"/>
      <charset val="204"/>
    </font>
    <font>
      <u/>
      <sz val="12"/>
      <name val="Arial"/>
      <family val="2"/>
      <charset val="204"/>
    </font>
    <font>
      <u/>
      <sz val="18"/>
      <color theme="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0">
    <xf numFmtId="0" fontId="0" fillId="0" borderId="0"/>
    <xf numFmtId="0" fontId="6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3" applyNumberFormat="0" applyAlignment="0" applyProtection="0"/>
    <xf numFmtId="0" fontId="12" fillId="23" borderId="4" applyNumberFormat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>
      <alignment horizontal="center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>
      <alignment horizontal="center" textRotation="90"/>
    </xf>
    <xf numFmtId="0" fontId="19" fillId="9" borderId="3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22" fillId="25" borderId="9" applyNumberFormat="0" applyFont="0" applyAlignment="0" applyProtection="0"/>
    <xf numFmtId="0" fontId="23" fillId="22" borderId="10" applyNumberFormat="0" applyAlignment="0" applyProtection="0"/>
    <xf numFmtId="0" fontId="24" fillId="0" borderId="0"/>
    <xf numFmtId="166" fontId="24" fillId="0" borderId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9" fillId="9" borderId="3" applyNumberFormat="0" applyAlignment="0" applyProtection="0"/>
    <xf numFmtId="0" fontId="23" fillId="22" borderId="10" applyNumberFormat="0" applyAlignment="0" applyProtection="0"/>
    <xf numFmtId="0" fontId="11" fillId="22" borderId="3" applyNumberFormat="0" applyAlignment="0" applyProtection="0"/>
    <xf numFmtId="167" fontId="28" fillId="0" borderId="0">
      <alignment horizontal="center" vertical="center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12" fillId="23" borderId="4" applyNumberFormat="0" applyAlignment="0" applyProtection="0"/>
    <xf numFmtId="0" fontId="25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29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0" borderId="0"/>
    <xf numFmtId="0" fontId="29" fillId="0" borderId="0"/>
    <xf numFmtId="0" fontId="31" fillId="0" borderId="0"/>
    <xf numFmtId="0" fontId="4" fillId="0" borderId="0"/>
    <xf numFmtId="0" fontId="3" fillId="0" borderId="0" applyFont="0" applyFill="0" applyBorder="0" applyAlignment="0"/>
    <xf numFmtId="0" fontId="3" fillId="0" borderId="0" applyFont="0" applyFill="0" applyBorder="0" applyAlignment="0"/>
    <xf numFmtId="0" fontId="3" fillId="0" borderId="0" applyFont="0" applyFill="0" applyBorder="0" applyAlignment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 applyFont="0" applyFill="0" applyBorder="0" applyAlignment="0"/>
    <xf numFmtId="0" fontId="3" fillId="0" borderId="0" applyFont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Font="0" applyFill="0" applyBorder="0" applyAlignment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5" borderId="9" applyNumberFormat="0" applyFont="0" applyAlignment="0" applyProtection="0"/>
    <xf numFmtId="9" fontId="4" fillId="0" borderId="0" applyFill="0" applyBorder="0" applyAlignment="0" applyProtection="0"/>
    <xf numFmtId="9" fontId="7" fillId="0" borderId="0" applyFont="0" applyFill="0" applyBorder="0" applyAlignment="0" applyProtection="0"/>
    <xf numFmtId="0" fontId="20" fillId="0" borderId="8" applyNumberFormat="0" applyFill="0" applyAlignment="0" applyProtection="0"/>
    <xf numFmtId="167" fontId="32" fillId="26" borderId="1"/>
    <xf numFmtId="0" fontId="27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14" fillId="6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</cellStyleXfs>
  <cellXfs count="52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/>
    </xf>
    <xf numFmtId="0" fontId="34" fillId="30" borderId="12" xfId="0" applyFont="1" applyFill="1" applyBorder="1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4" fillId="30" borderId="13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30" borderId="14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33" fillId="27" borderId="1" xfId="0" applyFont="1" applyFill="1" applyBorder="1" applyAlignment="1">
      <alignment horizontal="center" vertical="center" textRotation="90" wrapText="1"/>
    </xf>
    <xf numFmtId="0" fontId="33" fillId="28" borderId="1" xfId="0" applyFont="1" applyFill="1" applyBorder="1" applyAlignment="1">
      <alignment horizontal="center" vertical="center" textRotation="90" wrapText="1"/>
    </xf>
    <xf numFmtId="0" fontId="33" fillId="3" borderId="1" xfId="0" applyFont="1" applyFill="1" applyBorder="1" applyAlignment="1">
      <alignment horizontal="center" vertical="center" textRotation="90" wrapText="1"/>
    </xf>
    <xf numFmtId="0" fontId="33" fillId="29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35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170" fontId="41" fillId="3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4" fillId="0" borderId="1" xfId="0" applyNumberFormat="1" applyFont="1" applyBorder="1" applyAlignment="1">
      <alignment horizontal="center" vertical="center" textRotation="90"/>
    </xf>
    <xf numFmtId="170" fontId="41" fillId="28" borderId="1" xfId="0" applyNumberFormat="1" applyFont="1" applyFill="1" applyBorder="1" applyAlignment="1">
      <alignment horizontal="center" vertical="center"/>
    </xf>
    <xf numFmtId="17" fontId="42" fillId="0" borderId="1" xfId="0" applyNumberFormat="1" applyFont="1" applyBorder="1" applyAlignment="1">
      <alignment horizontal="center" vertical="center"/>
    </xf>
    <xf numFmtId="169" fontId="36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37" fillId="27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 applyProtection="1">
      <alignment horizontal="center"/>
    </xf>
    <xf numFmtId="0" fontId="40" fillId="0" borderId="2" xfId="0" applyNumberFormat="1" applyFont="1" applyBorder="1" applyAlignment="1" applyProtection="1">
      <alignment horizontal="center"/>
    </xf>
    <xf numFmtId="0" fontId="43" fillId="0" borderId="1" xfId="0" applyFont="1" applyBorder="1" applyAlignment="1">
      <alignment horizontal="center" vertical="center"/>
    </xf>
    <xf numFmtId="0" fontId="44" fillId="28" borderId="1" xfId="0" applyFont="1" applyFill="1" applyBorder="1" applyAlignment="1">
      <alignment horizontal="center" vertical="center"/>
    </xf>
    <xf numFmtId="0" fontId="4" fillId="0" borderId="1" xfId="0" applyFont="1" applyBorder="1" applyProtection="1"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" fontId="39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6" xfId="139" applyFont="1" applyFill="1" applyBorder="1" applyAlignment="1">
      <alignment horizontal="left" shrinkToFit="1"/>
    </xf>
    <xf numFmtId="0" fontId="4" fillId="31" borderId="16" xfId="139" applyFont="1" applyFill="1" applyBorder="1" applyAlignment="1">
      <alignment horizontal="left" shrinkToFit="1"/>
    </xf>
  </cellXfs>
  <cellStyles count="140">
    <cellStyle name="%" xfId="4"/>
    <cellStyle name="% 2" xfId="5"/>
    <cellStyle name="%_Запчасти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Акцент1 2" xfId="13"/>
    <cellStyle name="20% - Акцент2 2" xfId="14"/>
    <cellStyle name="20% - Акцент3 2" xfId="15"/>
    <cellStyle name="20% - Акцент4 2" xfId="16"/>
    <cellStyle name="20% - Акцент5 2" xfId="17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 2" xfId="25"/>
    <cellStyle name="40% - Акцент2 2" xfId="26"/>
    <cellStyle name="40% - Акцент3 2" xfId="27"/>
    <cellStyle name="40% - Акцент4 2" xfId="28"/>
    <cellStyle name="40% - Акцент5 2" xfId="29"/>
    <cellStyle name="40% - Акцент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Акцент1 2" xfId="37"/>
    <cellStyle name="60% - Акцент2 2" xfId="38"/>
    <cellStyle name="60% - Акцент3 2" xfId="39"/>
    <cellStyle name="60% - Акцент4 2" xfId="40"/>
    <cellStyle name="60% - Акцент5 2" xfId="41"/>
    <cellStyle name="60% - Акцент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cel Built-in Normal" xfId="52"/>
    <cellStyle name="Explanatory Text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eading1" xfId="60"/>
    <cellStyle name="Input" xfId="61"/>
    <cellStyle name="Linked Cell" xfId="62"/>
    <cellStyle name="Neutral" xfId="63"/>
    <cellStyle name="Note" xfId="64"/>
    <cellStyle name="Output" xfId="65"/>
    <cellStyle name="Result" xfId="66"/>
    <cellStyle name="Result2" xfId="67"/>
    <cellStyle name="Title" xfId="68"/>
    <cellStyle name="Total" xfId="69"/>
    <cellStyle name="Warning Text" xfId="70"/>
    <cellStyle name="Акцент1 2" xfId="71"/>
    <cellStyle name="Акцент2 2" xfId="72"/>
    <cellStyle name="Акцент3 2" xfId="73"/>
    <cellStyle name="Акцент4 2" xfId="74"/>
    <cellStyle name="Акцент5 2" xfId="75"/>
    <cellStyle name="Акцент6 2" xfId="76"/>
    <cellStyle name="Ввод  2" xfId="77"/>
    <cellStyle name="Вывод 2" xfId="78"/>
    <cellStyle name="Вычисление 2" xfId="79"/>
    <cellStyle name="Гиперссылка (Роман)" xfId="80"/>
    <cellStyle name="Денежный [0] 2" xfId="81"/>
    <cellStyle name="Денежный [0] 2 2" xfId="82"/>
    <cellStyle name="Денежный [0] 3" xfId="83"/>
    <cellStyle name="Денежный [0] 4" xfId="84"/>
    <cellStyle name="Денежный [0] 5" xfId="85"/>
    <cellStyle name="Денежный 2" xfId="86"/>
    <cellStyle name="Денежный 3" xfId="87"/>
    <cellStyle name="Заголовок 1 2" xfId="88"/>
    <cellStyle name="Заголовок 2 2" xfId="89"/>
    <cellStyle name="Заголовок 3 2" xfId="90"/>
    <cellStyle name="Заголовок 4 2" xfId="91"/>
    <cellStyle name="Итог 2" xfId="92"/>
    <cellStyle name="Контрольная ячейка 2" xfId="93"/>
    <cellStyle name="Название 2" xfId="94"/>
    <cellStyle name="Нейтральный 2" xfId="95"/>
    <cellStyle name="Обычный" xfId="0" builtinId="0"/>
    <cellStyle name="Обычный 10" xfId="96"/>
    <cellStyle name="Обычный 11" xfId="97"/>
    <cellStyle name="Обычный 12" xfId="98"/>
    <cellStyle name="Обычный 13" xfId="99"/>
    <cellStyle name="Обычный 13 2" xfId="100"/>
    <cellStyle name="Обычный 14" xfId="101"/>
    <cellStyle name="Обычный 15" xfId="102"/>
    <cellStyle name="Обычный 16" xfId="103"/>
    <cellStyle name="Обычный 17" xfId="104"/>
    <cellStyle name="Обычный 18" xfId="105"/>
    <cellStyle name="Обычный 19" xfId="106"/>
    <cellStyle name="Обычный 2" xfId="107"/>
    <cellStyle name="Обычный 2 2" xfId="2"/>
    <cellStyle name="Обычный 2 3" xfId="108"/>
    <cellStyle name="Обычный 2 4" xfId="109"/>
    <cellStyle name="Обычный 20" xfId="110"/>
    <cellStyle name="Обычный 21" xfId="111"/>
    <cellStyle name="Обычный 22" xfId="112"/>
    <cellStyle name="Обычный 3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5 2 2" xfId="119"/>
    <cellStyle name="Обычный 5 3" xfId="3"/>
    <cellStyle name="Обычный 5 4" xfId="120"/>
    <cellStyle name="Обычный 6" xfId="121"/>
    <cellStyle name="Обычный 6 2" xfId="122"/>
    <cellStyle name="Обычный 7" xfId="123"/>
    <cellStyle name="Обычный 7 2" xfId="124"/>
    <cellStyle name="Обычный 8" xfId="125"/>
    <cellStyle name="Обычный 8 2" xfId="126"/>
    <cellStyle name="Обычный 9" xfId="127"/>
    <cellStyle name="Обычный_группы опережения ЦОП" xfId="1"/>
    <cellStyle name="Обычный_Лист1" xfId="139"/>
    <cellStyle name="Плохой 2" xfId="128"/>
    <cellStyle name="Пояснение 2" xfId="129"/>
    <cellStyle name="Примечание 2" xfId="130"/>
    <cellStyle name="Процентный 2" xfId="131"/>
    <cellStyle name="Процентный 3" xfId="132"/>
    <cellStyle name="Связанная ячейка 2" xfId="133"/>
    <cellStyle name="Стиль 1" xfId="134"/>
    <cellStyle name="Текст предупреждения 2" xfId="135"/>
    <cellStyle name="Финансовый 2" xfId="136"/>
    <cellStyle name="Хороший 2" xfId="137"/>
    <cellStyle name="Хороший 3" xfId="138"/>
  </cellStyles>
  <dxfs count="2">
    <dxf>
      <font>
        <b/>
        <i/>
        <u/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2738437</xdr:colOff>
      <xdr:row>0</xdr:row>
      <xdr:rowOff>83344</xdr:rowOff>
    </xdr:from>
    <xdr:to>
      <xdr:col>3</xdr:col>
      <xdr:colOff>2750343</xdr:colOff>
      <xdr:row>0</xdr:row>
      <xdr:rowOff>738188</xdr:rowOff>
    </xdr:to>
    <xdr:sp macro="[0]!перемещениеShow" textlink="">
      <xdr:nvSpPr>
        <xdr:cNvPr id="2" name="Скругленный прямоугольник 1"/>
        <xdr:cNvSpPr/>
      </xdr:nvSpPr>
      <xdr:spPr>
        <a:xfrm>
          <a:off x="3702843" y="83344"/>
          <a:ext cx="2845594" cy="654844"/>
        </a:xfrm>
        <a:prstGeom prst="roundRect">
          <a:avLst>
            <a:gd name="adj" fmla="val 50000"/>
          </a:avLst>
        </a:prstGeom>
        <a:solidFill>
          <a:schemeClr val="tx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400">
              <a:solidFill>
                <a:schemeClr val="bg1"/>
              </a:solidFill>
            </a:rPr>
            <a:t>ПЕРЕМЕЩЕНИЯ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0</xdr:row>
          <xdr:rowOff>904875</xdr:rowOff>
        </xdr:from>
        <xdr:to>
          <xdr:col>3</xdr:col>
          <xdr:colOff>952500</xdr:colOff>
          <xdr:row>0</xdr:row>
          <xdr:rowOff>1295400</xdr:rowOff>
        </xdr:to>
        <xdr:sp macro="" textlink="">
          <xdr:nvSpPr>
            <xdr:cNvPr id="1031" name="ComboBox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BA199"/>
  <sheetViews>
    <sheetView showZeros="0" tabSelected="1" zoomScale="80" zoomScaleNormal="8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C11" sqref="C11"/>
    </sheetView>
  </sheetViews>
  <sheetFormatPr defaultRowHeight="12.75" x14ac:dyDescent="0.2"/>
  <cols>
    <col min="1" max="1" width="7.42578125" style="1" customWidth="1"/>
    <col min="2" max="2" width="7" style="1" customWidth="1"/>
    <col min="3" max="3" width="42.5703125" style="1" customWidth="1"/>
    <col min="4" max="4" width="44.85546875" style="1" customWidth="1"/>
    <col min="5" max="5" width="12.85546875" style="1" customWidth="1"/>
    <col min="6" max="6" width="14.5703125" style="1" customWidth="1"/>
    <col min="7" max="8" width="11.28515625" style="1" customWidth="1"/>
    <col min="9" max="9" width="13.140625" style="1" customWidth="1"/>
    <col min="10" max="10" width="13.85546875" style="1" customWidth="1"/>
    <col min="11" max="11" width="12.85546875" style="1" customWidth="1"/>
    <col min="12" max="12" width="12.140625" style="1" customWidth="1"/>
    <col min="13" max="13" width="9.85546875" style="35" customWidth="1"/>
    <col min="14" max="14" width="9.85546875" style="19" customWidth="1"/>
    <col min="15" max="15" width="11.140625" style="19" customWidth="1"/>
    <col min="16" max="27" width="9.85546875" style="19" customWidth="1"/>
    <col min="28" max="28" width="11.42578125" style="19" customWidth="1"/>
    <col min="29" max="29" width="13.140625" style="19" customWidth="1"/>
    <col min="30" max="30" width="13.28515625" style="19" customWidth="1"/>
    <col min="31" max="31" width="10.140625" style="1" customWidth="1"/>
    <col min="32" max="16384" width="9.140625" style="1"/>
  </cols>
  <sheetData>
    <row r="1" spans="1:53" s="5" customFormat="1" ht="118.5" customHeight="1" x14ac:dyDescent="0.2">
      <c r="A1" s="31"/>
      <c r="B1" s="4"/>
      <c r="C1" s="21"/>
      <c r="D1" s="4"/>
      <c r="E1" s="4" t="s">
        <v>0</v>
      </c>
      <c r="F1" s="25" t="s">
        <v>74</v>
      </c>
      <c r="G1" s="25" t="s">
        <v>75</v>
      </c>
      <c r="H1" s="34" t="s">
        <v>76</v>
      </c>
      <c r="I1" s="34" t="s">
        <v>77</v>
      </c>
      <c r="J1" s="34" t="s">
        <v>78</v>
      </c>
      <c r="K1" s="34" t="s">
        <v>79</v>
      </c>
      <c r="L1" s="34" t="s">
        <v>80</v>
      </c>
      <c r="M1" s="15" t="s">
        <v>2</v>
      </c>
      <c r="N1" s="15" t="s">
        <v>2</v>
      </c>
      <c r="O1" s="15" t="s">
        <v>2</v>
      </c>
      <c r="P1" s="16" t="s">
        <v>3</v>
      </c>
      <c r="Q1" s="16" t="s">
        <v>3</v>
      </c>
      <c r="R1" s="16" t="s">
        <v>3</v>
      </c>
      <c r="S1" s="16" t="s">
        <v>3</v>
      </c>
      <c r="T1" s="16" t="s">
        <v>3</v>
      </c>
      <c r="U1" s="16" t="s">
        <v>3</v>
      </c>
      <c r="V1" s="16" t="s">
        <v>3</v>
      </c>
      <c r="W1" s="16" t="s">
        <v>3</v>
      </c>
      <c r="X1" s="16" t="s">
        <v>3</v>
      </c>
      <c r="Y1" s="16" t="s">
        <v>3</v>
      </c>
      <c r="Z1" s="16" t="s">
        <v>3</v>
      </c>
      <c r="AA1" s="17" t="s">
        <v>4</v>
      </c>
      <c r="AB1" s="18" t="s">
        <v>5</v>
      </c>
      <c r="AC1" s="18" t="s">
        <v>5</v>
      </c>
      <c r="AD1" s="18" t="s">
        <v>5</v>
      </c>
      <c r="AE1" s="29">
        <v>42125</v>
      </c>
      <c r="AF1" s="32">
        <f>WORKDAY.INTL(AE1,1,1,Лист1!$A$6:$B$21)</f>
        <v>42128</v>
      </c>
      <c r="AG1" s="32">
        <f>WORKDAY.INTL(AF1,1,1,Лист1!$A$6:$B$21)</f>
        <v>42129</v>
      </c>
      <c r="AH1" s="32">
        <f>WORKDAY.INTL(AG1,1,1,Лист1!$A$6:$B$21)</f>
        <v>42130</v>
      </c>
      <c r="AI1" s="32">
        <f>WORKDAY.INTL(AH1,1,1,Лист1!$A$6:$B$21)</f>
        <v>42131</v>
      </c>
      <c r="AJ1" s="32">
        <f>WORKDAY.INTL(AI1,1,1,Лист1!$A$6:$B$21)</f>
        <v>42132</v>
      </c>
      <c r="AK1" s="32">
        <f>WORKDAY.INTL(AJ1,1,1,Лист1!$A$6:$B$21)</f>
        <v>42135</v>
      </c>
      <c r="AL1" s="32">
        <f>WORKDAY.INTL(AK1,1,1,Лист1!$A$6:$B$21)</f>
        <v>42136</v>
      </c>
      <c r="AM1" s="32">
        <f>WORKDAY.INTL(AL1,1,1,Лист1!$A$6:$B$21)</f>
        <v>42137</v>
      </c>
      <c r="AN1" s="32">
        <f>WORKDAY.INTL(AM1,1,1,Лист1!$A$6:$B$21)</f>
        <v>42138</v>
      </c>
      <c r="AO1" s="32">
        <f>WORKDAY.INTL(AN1,1,1,Лист1!$A$6:$B$21)</f>
        <v>42139</v>
      </c>
      <c r="AP1" s="32">
        <f>WORKDAY.INTL(AO1,1,1,Лист1!$A$6:$B$21)</f>
        <v>42142</v>
      </c>
      <c r="AQ1" s="32">
        <f>WORKDAY.INTL(AP1,1,1,Лист1!$A$6:$B$21)</f>
        <v>42143</v>
      </c>
      <c r="AR1" s="32">
        <f>WORKDAY.INTL(AQ1,1,1,Лист1!$A$6:$B$21)</f>
        <v>42144</v>
      </c>
      <c r="AS1" s="32">
        <f>WORKDAY.INTL(AR1,1,1,Лист1!$A$6:$B$21)</f>
        <v>42145</v>
      </c>
      <c r="AT1" s="32">
        <f>WORKDAY.INTL(AS1,1,1,Лист1!$A$6:$B$21)</f>
        <v>42146</v>
      </c>
      <c r="AU1" s="32">
        <f>WORKDAY.INTL(AT1,1,1,Лист1!$A$6:$B$21)</f>
        <v>42149</v>
      </c>
      <c r="AV1" s="32">
        <f>WORKDAY.INTL(AU1,1,1,Лист1!$A$6:$B$21)</f>
        <v>42150</v>
      </c>
      <c r="AW1" s="32">
        <f>WORKDAY.INTL(AV1,1,1,Лист1!$A$6:$B$21)</f>
        <v>42151</v>
      </c>
      <c r="AX1" s="32">
        <f>WORKDAY.INTL(AW1,1,1,Лист1!$A$6:$B$21)</f>
        <v>42152</v>
      </c>
      <c r="AY1" s="32">
        <f>WORKDAY.INTL(AX1,1,1,Лист1!$A$6:$B$21)</f>
        <v>42153</v>
      </c>
      <c r="AZ1" s="32">
        <f>WORKDAY.INTL(AY1,1,1,Лист1!$A$6:$B$21)</f>
        <v>42156</v>
      </c>
      <c r="BA1" s="32">
        <f>WORKDAY.INTL(AZ1,1,1,Лист1!$A$6:$B$21)</f>
        <v>42157</v>
      </c>
    </row>
    <row r="2" spans="1:53" s="5" customFormat="1" ht="51.75" customHeight="1" x14ac:dyDescent="0.2">
      <c r="A2" s="4"/>
      <c r="B2" s="4"/>
      <c r="C2" s="4"/>
      <c r="D2" s="40" t="s">
        <v>2</v>
      </c>
      <c r="E2" s="4"/>
      <c r="F2" s="4"/>
      <c r="H2" s="24"/>
      <c r="I2" s="36">
        <f>INDEX(Лист1!$B$2:$F$3,MATCH(июнь!I$1,Лист1!$A$2:$A$3,0),MATCH(июнь!$D$2,Лист1!$B$1:$F$1,0))</f>
        <v>42472.75</v>
      </c>
      <c r="J2" s="36">
        <f>INDEX(Лист1!$B$2:$F$3,MATCH(июнь!J$1,Лист1!$A$2:$A$3,0),MATCH(июнь!$D$2,Лист1!$B$1:$F$1,0))</f>
        <v>42479.75</v>
      </c>
      <c r="K2" s="24"/>
      <c r="L2" s="24"/>
      <c r="M2" s="26" t="s">
        <v>69</v>
      </c>
      <c r="N2" s="26" t="s">
        <v>6</v>
      </c>
      <c r="O2" s="26" t="s">
        <v>81</v>
      </c>
      <c r="P2" s="26" t="s">
        <v>60</v>
      </c>
      <c r="Q2" s="26" t="s">
        <v>61</v>
      </c>
      <c r="R2" s="26" t="s">
        <v>62</v>
      </c>
      <c r="S2" s="26" t="s">
        <v>63</v>
      </c>
      <c r="T2" s="26" t="s">
        <v>64</v>
      </c>
      <c r="U2" s="26" t="s">
        <v>65</v>
      </c>
      <c r="V2" s="26" t="s">
        <v>66</v>
      </c>
      <c r="W2" s="26" t="s">
        <v>67</v>
      </c>
      <c r="X2" s="26" t="s">
        <v>68</v>
      </c>
      <c r="Y2" s="26" t="s">
        <v>82</v>
      </c>
      <c r="Z2" s="26" t="s">
        <v>83</v>
      </c>
      <c r="AA2" s="27" t="s">
        <v>4</v>
      </c>
      <c r="AB2" s="27" t="s">
        <v>71</v>
      </c>
      <c r="AC2" s="27" t="s">
        <v>72</v>
      </c>
      <c r="AD2" s="27" t="s">
        <v>5</v>
      </c>
      <c r="AE2" s="33" t="str">
        <f>TEXT(AE$1,"Д/М/ГГГГ")</f>
        <v>1/5/2015</v>
      </c>
      <c r="AF2" s="33" t="str">
        <f t="shared" ref="AF2:BA2" si="0">TEXT(AF$1,"Д/М/ГГГГ")</f>
        <v>4/5/2015</v>
      </c>
      <c r="AG2" s="33" t="str">
        <f t="shared" si="0"/>
        <v>5/5/2015</v>
      </c>
      <c r="AH2" s="33" t="str">
        <f t="shared" si="0"/>
        <v>6/5/2015</v>
      </c>
      <c r="AI2" s="33" t="str">
        <f t="shared" si="0"/>
        <v>7/5/2015</v>
      </c>
      <c r="AJ2" s="33" t="str">
        <f t="shared" si="0"/>
        <v>8/5/2015</v>
      </c>
      <c r="AK2" s="33" t="str">
        <f t="shared" si="0"/>
        <v>11/5/2015</v>
      </c>
      <c r="AL2" s="33" t="str">
        <f t="shared" si="0"/>
        <v>12/5/2015</v>
      </c>
      <c r="AM2" s="33" t="str">
        <f t="shared" si="0"/>
        <v>13/5/2015</v>
      </c>
      <c r="AN2" s="33" t="str">
        <f t="shared" si="0"/>
        <v>14/5/2015</v>
      </c>
      <c r="AO2" s="33" t="str">
        <f t="shared" si="0"/>
        <v>15/5/2015</v>
      </c>
      <c r="AP2" s="33" t="str">
        <f t="shared" si="0"/>
        <v>18/5/2015</v>
      </c>
      <c r="AQ2" s="33" t="str">
        <f t="shared" si="0"/>
        <v>19/5/2015</v>
      </c>
      <c r="AR2" s="33" t="str">
        <f t="shared" si="0"/>
        <v>20/5/2015</v>
      </c>
      <c r="AS2" s="33" t="str">
        <f t="shared" si="0"/>
        <v>21/5/2015</v>
      </c>
      <c r="AT2" s="33" t="str">
        <f t="shared" si="0"/>
        <v>22/5/2015</v>
      </c>
      <c r="AU2" s="33" t="str">
        <f t="shared" si="0"/>
        <v>25/5/2015</v>
      </c>
      <c r="AV2" s="33" t="str">
        <f t="shared" si="0"/>
        <v>26/5/2015</v>
      </c>
      <c r="AW2" s="33" t="str">
        <f t="shared" si="0"/>
        <v>27/5/2015</v>
      </c>
      <c r="AX2" s="33" t="str">
        <f t="shared" si="0"/>
        <v>28/5/2015</v>
      </c>
      <c r="AY2" s="33" t="str">
        <f t="shared" si="0"/>
        <v>29/5/2015</v>
      </c>
      <c r="AZ2" s="33" t="str">
        <f t="shared" si="0"/>
        <v>1/6/2015</v>
      </c>
      <c r="BA2" s="33" t="str">
        <f t="shared" si="0"/>
        <v>2/6/2015</v>
      </c>
    </row>
    <row r="3" spans="1:53" s="5" customFormat="1" ht="15.75" x14ac:dyDescent="0.2">
      <c r="A3" s="3"/>
      <c r="B3" s="7" t="s">
        <v>1</v>
      </c>
      <c r="C3" s="50" t="s">
        <v>191</v>
      </c>
      <c r="D3" s="6" t="s">
        <v>192</v>
      </c>
      <c r="E3" s="14" t="s">
        <v>16</v>
      </c>
      <c r="F3" s="39"/>
      <c r="G3" s="37">
        <v>31</v>
      </c>
      <c r="H3" s="38">
        <v>1</v>
      </c>
      <c r="I3" s="38">
        <v>1</v>
      </c>
      <c r="J3" s="38">
        <v>0</v>
      </c>
      <c r="K3" s="38">
        <f>(F3+SUM($O3:$BA3))-G3</f>
        <v>-31</v>
      </c>
      <c r="L3" s="38">
        <f>K3-H3</f>
        <v>-32</v>
      </c>
      <c r="M3" s="44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</row>
    <row r="4" spans="1:53" s="5" customFormat="1" ht="15.75" x14ac:dyDescent="0.2">
      <c r="A4" s="3"/>
      <c r="B4" s="7" t="s">
        <v>1</v>
      </c>
      <c r="C4" s="50" t="s">
        <v>193</v>
      </c>
      <c r="D4" s="6" t="s">
        <v>192</v>
      </c>
      <c r="E4" s="14" t="s">
        <v>16</v>
      </c>
      <c r="F4" s="2"/>
      <c r="G4" s="37">
        <v>31</v>
      </c>
      <c r="H4" s="38">
        <v>1</v>
      </c>
      <c r="I4" s="38">
        <v>1</v>
      </c>
      <c r="J4" s="38">
        <v>0</v>
      </c>
      <c r="K4" s="38">
        <f t="shared" ref="K4:K67" si="1">(F4+SUM($O4:$BA4))-G4</f>
        <v>-31</v>
      </c>
      <c r="L4" s="38">
        <f t="shared" ref="L4:L67" si="2">K4-H4</f>
        <v>-32</v>
      </c>
      <c r="M4" s="44"/>
      <c r="N4" s="46"/>
      <c r="O4" s="45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</row>
    <row r="5" spans="1:53" s="5" customFormat="1" ht="15.75" x14ac:dyDescent="0.2">
      <c r="A5" s="3"/>
      <c r="B5" s="7" t="s">
        <v>1</v>
      </c>
      <c r="C5" s="50" t="s">
        <v>194</v>
      </c>
      <c r="D5" s="6" t="s">
        <v>195</v>
      </c>
      <c r="E5" s="14" t="s">
        <v>16</v>
      </c>
      <c r="F5" s="2"/>
      <c r="G5" s="37">
        <v>31</v>
      </c>
      <c r="H5" s="38">
        <v>2</v>
      </c>
      <c r="I5" s="38">
        <v>2</v>
      </c>
      <c r="J5" s="38">
        <v>0</v>
      </c>
      <c r="K5" s="38">
        <f t="shared" si="1"/>
        <v>-31</v>
      </c>
      <c r="L5" s="38">
        <f t="shared" si="2"/>
        <v>-33</v>
      </c>
      <c r="M5" s="44"/>
      <c r="N5" s="46"/>
      <c r="O5" s="45">
        <v>0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</row>
    <row r="6" spans="1:53" s="5" customFormat="1" ht="15.75" x14ac:dyDescent="0.2">
      <c r="A6" s="3"/>
      <c r="B6" s="7" t="s">
        <v>1</v>
      </c>
      <c r="C6" s="50" t="s">
        <v>196</v>
      </c>
      <c r="D6" s="6" t="s">
        <v>197</v>
      </c>
      <c r="E6" s="14" t="s">
        <v>16</v>
      </c>
      <c r="F6" s="2"/>
      <c r="G6" s="37">
        <v>31</v>
      </c>
      <c r="H6" s="38">
        <v>2</v>
      </c>
      <c r="I6" s="38">
        <v>2</v>
      </c>
      <c r="J6" s="38">
        <v>0</v>
      </c>
      <c r="K6" s="38">
        <f t="shared" si="1"/>
        <v>-31</v>
      </c>
      <c r="L6" s="38">
        <f t="shared" si="2"/>
        <v>-33</v>
      </c>
      <c r="M6" s="44"/>
      <c r="N6" s="46"/>
      <c r="O6" s="45">
        <v>0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1:53" s="5" customFormat="1" ht="15.75" x14ac:dyDescent="0.2">
      <c r="A7" s="3"/>
      <c r="B7" s="7" t="s">
        <v>1</v>
      </c>
      <c r="C7" s="50" t="s">
        <v>198</v>
      </c>
      <c r="D7" s="6" t="s">
        <v>192</v>
      </c>
      <c r="E7" s="14" t="s">
        <v>16</v>
      </c>
      <c r="F7" s="2"/>
      <c r="G7" s="37">
        <v>63</v>
      </c>
      <c r="H7" s="38">
        <v>4</v>
      </c>
      <c r="I7" s="38">
        <v>4</v>
      </c>
      <c r="J7" s="38">
        <v>0</v>
      </c>
      <c r="K7" s="38">
        <f t="shared" si="1"/>
        <v>-63</v>
      </c>
      <c r="L7" s="38">
        <f t="shared" si="2"/>
        <v>-67</v>
      </c>
      <c r="M7" s="44"/>
      <c r="N7" s="46"/>
      <c r="O7" s="45">
        <v>0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1:53" s="5" customFormat="1" ht="15.75" x14ac:dyDescent="0.2">
      <c r="A8" s="3"/>
      <c r="B8" s="7" t="s">
        <v>1</v>
      </c>
      <c r="C8" s="50" t="s">
        <v>199</v>
      </c>
      <c r="D8" s="6" t="s">
        <v>192</v>
      </c>
      <c r="E8" s="14" t="s">
        <v>16</v>
      </c>
      <c r="F8" s="2"/>
      <c r="G8" s="37">
        <v>0</v>
      </c>
      <c r="H8" s="38">
        <v>1</v>
      </c>
      <c r="I8" s="38">
        <v>1</v>
      </c>
      <c r="J8" s="38">
        <v>0</v>
      </c>
      <c r="K8" s="38">
        <f t="shared" si="1"/>
        <v>0</v>
      </c>
      <c r="L8" s="38">
        <f t="shared" si="2"/>
        <v>-1</v>
      </c>
      <c r="M8" s="44"/>
      <c r="N8" s="46"/>
      <c r="O8" s="45">
        <v>0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</row>
    <row r="9" spans="1:53" s="5" customFormat="1" ht="15.75" x14ac:dyDescent="0.2">
      <c r="A9" s="3"/>
      <c r="B9" s="7" t="s">
        <v>1</v>
      </c>
      <c r="C9" s="50" t="s">
        <v>200</v>
      </c>
      <c r="D9" s="6" t="s">
        <v>192</v>
      </c>
      <c r="E9" s="14" t="s">
        <v>16</v>
      </c>
      <c r="F9" s="2"/>
      <c r="G9" s="37">
        <v>0</v>
      </c>
      <c r="H9" s="38">
        <v>1</v>
      </c>
      <c r="I9" s="38">
        <v>1</v>
      </c>
      <c r="J9" s="38">
        <v>0</v>
      </c>
      <c r="K9" s="38">
        <f t="shared" si="1"/>
        <v>0</v>
      </c>
      <c r="L9" s="38">
        <f t="shared" si="2"/>
        <v>-1</v>
      </c>
      <c r="M9" s="44"/>
      <c r="N9" s="46"/>
      <c r="O9" s="45">
        <v>0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1:53" s="5" customFormat="1" ht="15.75" x14ac:dyDescent="0.2">
      <c r="A10" s="3"/>
      <c r="B10" s="7" t="s">
        <v>1</v>
      </c>
      <c r="C10" s="50" t="s">
        <v>201</v>
      </c>
      <c r="D10" s="6" t="s">
        <v>192</v>
      </c>
      <c r="E10" s="14" t="s">
        <v>16</v>
      </c>
      <c r="F10" s="2"/>
      <c r="G10" s="37">
        <v>0</v>
      </c>
      <c r="H10" s="38">
        <v>0</v>
      </c>
      <c r="I10" s="38">
        <v>0</v>
      </c>
      <c r="J10" s="38">
        <v>0</v>
      </c>
      <c r="K10" s="38">
        <f t="shared" si="1"/>
        <v>0</v>
      </c>
      <c r="L10" s="38">
        <f t="shared" si="2"/>
        <v>0</v>
      </c>
      <c r="M10" s="44">
        <v>0</v>
      </c>
      <c r="N10" s="46"/>
      <c r="O10" s="45">
        <v>0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</row>
    <row r="11" spans="1:53" s="5" customFormat="1" ht="15.75" x14ac:dyDescent="0.2">
      <c r="A11" s="3"/>
      <c r="B11" s="7" t="s">
        <v>1</v>
      </c>
      <c r="C11" s="51" t="s">
        <v>202</v>
      </c>
      <c r="D11" s="6" t="s">
        <v>203</v>
      </c>
      <c r="E11" s="14" t="s">
        <v>16</v>
      </c>
      <c r="F11" s="2"/>
      <c r="G11" s="37">
        <v>0</v>
      </c>
      <c r="H11" s="38">
        <v>0</v>
      </c>
      <c r="I11" s="38">
        <v>0</v>
      </c>
      <c r="J11" s="38">
        <v>0</v>
      </c>
      <c r="K11" s="38">
        <f t="shared" si="1"/>
        <v>0</v>
      </c>
      <c r="L11" s="38">
        <f t="shared" si="2"/>
        <v>0</v>
      </c>
      <c r="M11" s="44">
        <v>0</v>
      </c>
      <c r="N11" s="46"/>
      <c r="O11" s="45">
        <v>0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53" s="5" customFormat="1" ht="15.75" x14ac:dyDescent="0.2">
      <c r="A12" s="3"/>
      <c r="B12" s="7" t="s">
        <v>1</v>
      </c>
      <c r="C12" s="50" t="s">
        <v>204</v>
      </c>
      <c r="D12" s="6" t="s">
        <v>203</v>
      </c>
      <c r="E12" s="14" t="s">
        <v>16</v>
      </c>
      <c r="F12" s="2"/>
      <c r="G12" s="37">
        <v>0</v>
      </c>
      <c r="H12" s="38">
        <v>0</v>
      </c>
      <c r="I12" s="38">
        <v>0</v>
      </c>
      <c r="J12" s="38">
        <v>0</v>
      </c>
      <c r="K12" s="38">
        <f t="shared" si="1"/>
        <v>0</v>
      </c>
      <c r="L12" s="38">
        <f t="shared" si="2"/>
        <v>0</v>
      </c>
      <c r="M12" s="44">
        <v>0</v>
      </c>
      <c r="N12" s="46"/>
      <c r="O12" s="45">
        <v>0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</row>
    <row r="13" spans="1:53" s="5" customFormat="1" ht="15.75" x14ac:dyDescent="0.2">
      <c r="A13" s="3"/>
      <c r="B13" s="7" t="s">
        <v>1</v>
      </c>
      <c r="C13" s="50" t="s">
        <v>205</v>
      </c>
      <c r="D13" s="6" t="s">
        <v>203</v>
      </c>
      <c r="E13" s="14" t="s">
        <v>16</v>
      </c>
      <c r="F13" s="2"/>
      <c r="G13" s="37">
        <v>0</v>
      </c>
      <c r="H13" s="38">
        <v>0</v>
      </c>
      <c r="I13" s="38">
        <v>0</v>
      </c>
      <c r="J13" s="38">
        <v>0</v>
      </c>
      <c r="K13" s="38">
        <f t="shared" si="1"/>
        <v>0</v>
      </c>
      <c r="L13" s="38">
        <f t="shared" si="2"/>
        <v>0</v>
      </c>
      <c r="M13" s="44">
        <v>0</v>
      </c>
      <c r="N13" s="46"/>
      <c r="O13" s="45">
        <v>0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1:53" s="5" customFormat="1" ht="15.75" x14ac:dyDescent="0.2">
      <c r="A14" s="3"/>
      <c r="B14" s="7" t="s">
        <v>1</v>
      </c>
      <c r="C14" s="50" t="s">
        <v>206</v>
      </c>
      <c r="D14" s="6" t="s">
        <v>203</v>
      </c>
      <c r="E14" s="14" t="s">
        <v>16</v>
      </c>
      <c r="F14" s="2"/>
      <c r="G14" s="37">
        <v>0</v>
      </c>
      <c r="H14" s="38">
        <v>0</v>
      </c>
      <c r="I14" s="38">
        <v>0</v>
      </c>
      <c r="J14" s="38">
        <v>0</v>
      </c>
      <c r="K14" s="38">
        <f t="shared" si="1"/>
        <v>0</v>
      </c>
      <c r="L14" s="38">
        <f t="shared" si="2"/>
        <v>0</v>
      </c>
      <c r="M14" s="44">
        <v>0</v>
      </c>
      <c r="N14" s="46"/>
      <c r="O14" s="45">
        <v>0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3" s="5" customFormat="1" ht="15.75" x14ac:dyDescent="0.2">
      <c r="A15" s="3"/>
      <c r="B15" s="7" t="s">
        <v>1</v>
      </c>
      <c r="C15" s="50" t="s">
        <v>207</v>
      </c>
      <c r="D15" s="6" t="s">
        <v>208</v>
      </c>
      <c r="E15" s="14" t="s">
        <v>16</v>
      </c>
      <c r="F15" s="2"/>
      <c r="G15" s="37">
        <v>0</v>
      </c>
      <c r="H15" s="38">
        <v>0</v>
      </c>
      <c r="I15" s="38">
        <v>0</v>
      </c>
      <c r="J15" s="38">
        <v>0</v>
      </c>
      <c r="K15" s="38">
        <f t="shared" si="1"/>
        <v>0</v>
      </c>
      <c r="L15" s="38">
        <f t="shared" si="2"/>
        <v>0</v>
      </c>
      <c r="M15" s="44">
        <v>0</v>
      </c>
      <c r="N15" s="46"/>
      <c r="O15" s="45">
        <v>0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3" s="5" customFormat="1" ht="15.75" x14ac:dyDescent="0.2">
      <c r="A16" s="3"/>
      <c r="B16" s="7" t="s">
        <v>1</v>
      </c>
      <c r="C16" s="50" t="s">
        <v>209</v>
      </c>
      <c r="D16" s="6" t="s">
        <v>208</v>
      </c>
      <c r="E16" s="14" t="s">
        <v>16</v>
      </c>
      <c r="F16" s="2"/>
      <c r="G16" s="37">
        <v>1</v>
      </c>
      <c r="H16" s="38">
        <v>1</v>
      </c>
      <c r="I16" s="38">
        <v>1</v>
      </c>
      <c r="J16" s="38">
        <v>0</v>
      </c>
      <c r="K16" s="38">
        <f t="shared" si="1"/>
        <v>-1</v>
      </c>
      <c r="L16" s="38">
        <f t="shared" si="2"/>
        <v>-2</v>
      </c>
      <c r="M16" s="44">
        <v>0</v>
      </c>
      <c r="N16" s="46"/>
      <c r="O16" s="45">
        <v>0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1:53" s="5" customFormat="1" ht="15.75" x14ac:dyDescent="0.2">
      <c r="A17" s="3"/>
      <c r="B17" s="7" t="s">
        <v>1</v>
      </c>
      <c r="C17" s="50" t="s">
        <v>210</v>
      </c>
      <c r="D17" s="6" t="s">
        <v>211</v>
      </c>
      <c r="E17" s="14" t="s">
        <v>16</v>
      </c>
      <c r="F17" s="2"/>
      <c r="G17" s="37">
        <v>1</v>
      </c>
      <c r="H17" s="38">
        <v>1</v>
      </c>
      <c r="I17" s="38">
        <v>1</v>
      </c>
      <c r="J17" s="38">
        <v>0</v>
      </c>
      <c r="K17" s="38">
        <f t="shared" si="1"/>
        <v>-1</v>
      </c>
      <c r="L17" s="38">
        <f t="shared" si="2"/>
        <v>-2</v>
      </c>
      <c r="M17" s="44">
        <v>0</v>
      </c>
      <c r="N17" s="46"/>
      <c r="O17" s="45">
        <v>0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</row>
    <row r="18" spans="1:53" ht="15.75" x14ac:dyDescent="0.2">
      <c r="A18" s="3"/>
      <c r="B18" s="7" t="s">
        <v>1</v>
      </c>
      <c r="C18" s="50" t="s">
        <v>212</v>
      </c>
      <c r="D18" s="6" t="s">
        <v>208</v>
      </c>
      <c r="E18" s="14" t="s">
        <v>16</v>
      </c>
      <c r="F18" s="2"/>
      <c r="G18" s="37">
        <v>25</v>
      </c>
      <c r="H18" s="38">
        <v>26</v>
      </c>
      <c r="I18" s="38">
        <v>14</v>
      </c>
      <c r="J18" s="38">
        <v>12</v>
      </c>
      <c r="K18" s="38">
        <f t="shared" si="1"/>
        <v>-25</v>
      </c>
      <c r="L18" s="38">
        <f t="shared" si="2"/>
        <v>-51</v>
      </c>
      <c r="M18" s="44">
        <v>0</v>
      </c>
      <c r="N18" s="46"/>
      <c r="O18" s="45">
        <v>0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ht="15.75" x14ac:dyDescent="0.2">
      <c r="A19" s="3"/>
      <c r="B19" s="7" t="s">
        <v>1</v>
      </c>
      <c r="C19" s="50" t="s">
        <v>213</v>
      </c>
      <c r="D19" s="6" t="s">
        <v>211</v>
      </c>
      <c r="E19" s="14" t="s">
        <v>16</v>
      </c>
      <c r="F19" s="2"/>
      <c r="G19" s="37">
        <v>0</v>
      </c>
      <c r="H19" s="38">
        <v>0</v>
      </c>
      <c r="I19" s="38">
        <v>0</v>
      </c>
      <c r="J19" s="38">
        <v>0</v>
      </c>
      <c r="K19" s="38">
        <f t="shared" si="1"/>
        <v>0</v>
      </c>
      <c r="L19" s="38">
        <f t="shared" si="2"/>
        <v>0</v>
      </c>
      <c r="M19" s="44">
        <v>0</v>
      </c>
      <c r="N19" s="46"/>
      <c r="O19" s="45">
        <v>0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1:53" ht="15.75" x14ac:dyDescent="0.2">
      <c r="A20" s="3"/>
      <c r="B20" s="7" t="s">
        <v>1</v>
      </c>
      <c r="C20" s="50" t="s">
        <v>214</v>
      </c>
      <c r="D20" s="6" t="s">
        <v>208</v>
      </c>
      <c r="E20" s="14" t="s">
        <v>16</v>
      </c>
      <c r="F20" s="2"/>
      <c r="G20" s="37">
        <v>0</v>
      </c>
      <c r="H20" s="38">
        <v>0</v>
      </c>
      <c r="I20" s="38">
        <v>0</v>
      </c>
      <c r="J20" s="38">
        <v>0</v>
      </c>
      <c r="K20" s="38">
        <f t="shared" si="1"/>
        <v>0</v>
      </c>
      <c r="L20" s="38">
        <f t="shared" si="2"/>
        <v>0</v>
      </c>
      <c r="M20" s="44">
        <v>0</v>
      </c>
      <c r="N20" s="46"/>
      <c r="O20" s="45">
        <v>0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ht="15.75" x14ac:dyDescent="0.2">
      <c r="A21" s="3"/>
      <c r="B21" s="7" t="s">
        <v>1</v>
      </c>
      <c r="C21" s="50" t="s">
        <v>215</v>
      </c>
      <c r="D21" s="6" t="s">
        <v>211</v>
      </c>
      <c r="E21" s="14" t="s">
        <v>16</v>
      </c>
      <c r="F21" s="2"/>
      <c r="G21" s="37">
        <v>0</v>
      </c>
      <c r="H21" s="38">
        <v>0</v>
      </c>
      <c r="I21" s="38">
        <v>0</v>
      </c>
      <c r="J21" s="38">
        <v>0</v>
      </c>
      <c r="K21" s="38">
        <f t="shared" si="1"/>
        <v>0</v>
      </c>
      <c r="L21" s="38">
        <f t="shared" si="2"/>
        <v>0</v>
      </c>
      <c r="M21" s="44">
        <v>0</v>
      </c>
      <c r="N21" s="46"/>
      <c r="O21" s="45">
        <v>0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1:53" ht="15.75" x14ac:dyDescent="0.2">
      <c r="A22" s="3"/>
      <c r="B22" s="7" t="s">
        <v>1</v>
      </c>
      <c r="C22" s="50" t="s">
        <v>216</v>
      </c>
      <c r="D22" s="6" t="s">
        <v>208</v>
      </c>
      <c r="E22" s="14" t="s">
        <v>16</v>
      </c>
      <c r="F22" s="2"/>
      <c r="G22" s="37">
        <v>0</v>
      </c>
      <c r="H22" s="38">
        <v>0</v>
      </c>
      <c r="I22" s="38">
        <v>0</v>
      </c>
      <c r="J22" s="38">
        <v>0</v>
      </c>
      <c r="K22" s="38">
        <f t="shared" si="1"/>
        <v>0</v>
      </c>
      <c r="L22" s="38">
        <f t="shared" si="2"/>
        <v>0</v>
      </c>
      <c r="M22" s="44">
        <v>0</v>
      </c>
      <c r="N22" s="46"/>
      <c r="O22" s="45">
        <v>0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ht="15.75" x14ac:dyDescent="0.2">
      <c r="A23" s="3"/>
      <c r="B23" s="7" t="s">
        <v>17</v>
      </c>
      <c r="C23" s="50" t="s">
        <v>217</v>
      </c>
      <c r="D23" s="6" t="s">
        <v>211</v>
      </c>
      <c r="E23" s="14" t="s">
        <v>16</v>
      </c>
      <c r="F23" s="2"/>
      <c r="G23" s="37">
        <v>32</v>
      </c>
      <c r="H23" s="38">
        <v>2</v>
      </c>
      <c r="I23" s="38">
        <v>2</v>
      </c>
      <c r="J23" s="38">
        <v>0</v>
      </c>
      <c r="K23" s="38">
        <f t="shared" si="1"/>
        <v>-32</v>
      </c>
      <c r="L23" s="38">
        <f t="shared" si="2"/>
        <v>-34</v>
      </c>
      <c r="M23" s="44">
        <v>0</v>
      </c>
      <c r="N23" s="46"/>
      <c r="O23" s="45">
        <v>0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1:53" ht="15.75" x14ac:dyDescent="0.2">
      <c r="A24" s="3"/>
      <c r="B24" s="7" t="s">
        <v>17</v>
      </c>
      <c r="C24" s="50" t="s">
        <v>218</v>
      </c>
      <c r="D24" s="6" t="s">
        <v>208</v>
      </c>
      <c r="E24" s="14" t="s">
        <v>16</v>
      </c>
      <c r="F24" s="2"/>
      <c r="G24" s="37">
        <v>32</v>
      </c>
      <c r="H24" s="38">
        <v>2</v>
      </c>
      <c r="I24" s="38">
        <v>2</v>
      </c>
      <c r="J24" s="38">
        <v>0</v>
      </c>
      <c r="K24" s="38">
        <f t="shared" si="1"/>
        <v>-32</v>
      </c>
      <c r="L24" s="38">
        <f t="shared" si="2"/>
        <v>-34</v>
      </c>
      <c r="M24" s="44">
        <v>0</v>
      </c>
      <c r="N24" s="47"/>
      <c r="O24" s="45">
        <v>0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1:53" ht="15.75" x14ac:dyDescent="0.2">
      <c r="A25" s="3"/>
      <c r="B25" s="7" t="s">
        <v>17</v>
      </c>
      <c r="C25" s="50" t="s">
        <v>219</v>
      </c>
      <c r="D25" s="6" t="s">
        <v>208</v>
      </c>
      <c r="E25" s="14" t="s">
        <v>16</v>
      </c>
      <c r="F25" s="2"/>
      <c r="G25" s="37">
        <v>31</v>
      </c>
      <c r="H25" s="38">
        <v>2</v>
      </c>
      <c r="I25" s="38">
        <v>2</v>
      </c>
      <c r="J25" s="38">
        <v>0</v>
      </c>
      <c r="K25" s="38">
        <f t="shared" si="1"/>
        <v>-31</v>
      </c>
      <c r="L25" s="38">
        <f t="shared" si="2"/>
        <v>-33</v>
      </c>
      <c r="M25" s="44">
        <v>0</v>
      </c>
      <c r="N25" s="47"/>
      <c r="O25" s="45">
        <v>0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:53" ht="15.75" x14ac:dyDescent="0.2">
      <c r="A26" s="3"/>
      <c r="B26" s="7" t="s">
        <v>17</v>
      </c>
      <c r="C26" s="50" t="s">
        <v>220</v>
      </c>
      <c r="D26" s="6" t="s">
        <v>208</v>
      </c>
      <c r="E26" s="14" t="s">
        <v>16</v>
      </c>
      <c r="F26" s="2"/>
      <c r="G26" s="37">
        <v>31</v>
      </c>
      <c r="H26" s="38">
        <v>2</v>
      </c>
      <c r="I26" s="38">
        <v>2</v>
      </c>
      <c r="J26" s="38">
        <v>0</v>
      </c>
      <c r="K26" s="38">
        <f t="shared" si="1"/>
        <v>-31</v>
      </c>
      <c r="L26" s="38">
        <f t="shared" si="2"/>
        <v>-33</v>
      </c>
      <c r="M26" s="44"/>
      <c r="N26" s="47"/>
      <c r="O26" s="45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:53" ht="15.75" x14ac:dyDescent="0.2">
      <c r="A27" s="3"/>
      <c r="B27" s="7" t="s">
        <v>17</v>
      </c>
      <c r="C27" s="50" t="s">
        <v>221</v>
      </c>
      <c r="D27" s="6" t="s">
        <v>222</v>
      </c>
      <c r="E27" s="14" t="s">
        <v>16</v>
      </c>
      <c r="F27" s="41"/>
      <c r="G27" s="37">
        <v>0</v>
      </c>
      <c r="H27" s="38">
        <v>1</v>
      </c>
      <c r="I27" s="38">
        <v>1</v>
      </c>
      <c r="J27" s="38">
        <v>0</v>
      </c>
      <c r="K27" s="38">
        <f t="shared" si="1"/>
        <v>0</v>
      </c>
      <c r="L27" s="38">
        <f t="shared" si="2"/>
        <v>-1</v>
      </c>
      <c r="M27" s="44"/>
      <c r="N27" s="47"/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:53" ht="15.75" x14ac:dyDescent="0.2">
      <c r="A28" s="3"/>
      <c r="B28" s="7" t="s">
        <v>17</v>
      </c>
      <c r="C28" s="50" t="s">
        <v>223</v>
      </c>
      <c r="D28" s="6" t="s">
        <v>222</v>
      </c>
      <c r="E28" s="14" t="s">
        <v>16</v>
      </c>
      <c r="F28" s="41"/>
      <c r="G28" s="37">
        <v>0</v>
      </c>
      <c r="H28" s="38">
        <v>1</v>
      </c>
      <c r="I28" s="38">
        <v>1</v>
      </c>
      <c r="J28" s="38">
        <v>0</v>
      </c>
      <c r="K28" s="38">
        <f t="shared" si="1"/>
        <v>0</v>
      </c>
      <c r="L28" s="38">
        <f t="shared" si="2"/>
        <v>-1</v>
      </c>
      <c r="M28" s="44">
        <v>0</v>
      </c>
      <c r="N28" s="47"/>
      <c r="O28" s="45">
        <v>0</v>
      </c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</row>
    <row r="29" spans="1:53" ht="15.75" x14ac:dyDescent="0.2">
      <c r="A29" s="3"/>
      <c r="B29" s="7" t="s">
        <v>17</v>
      </c>
      <c r="C29" s="50" t="s">
        <v>224</v>
      </c>
      <c r="D29" s="6" t="s">
        <v>222</v>
      </c>
      <c r="E29" s="14" t="s">
        <v>16</v>
      </c>
      <c r="F29" s="41"/>
      <c r="G29" s="37">
        <v>0</v>
      </c>
      <c r="H29" s="38">
        <v>0</v>
      </c>
      <c r="I29" s="38">
        <v>0</v>
      </c>
      <c r="J29" s="38">
        <v>0</v>
      </c>
      <c r="K29" s="38">
        <f t="shared" si="1"/>
        <v>0</v>
      </c>
      <c r="L29" s="38">
        <f t="shared" si="2"/>
        <v>0</v>
      </c>
      <c r="M29" s="44">
        <v>0</v>
      </c>
      <c r="N29" s="47"/>
      <c r="O29" s="45">
        <v>0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</row>
    <row r="30" spans="1:53" ht="15.75" x14ac:dyDescent="0.2">
      <c r="A30" s="3"/>
      <c r="B30" s="7" t="s">
        <v>17</v>
      </c>
      <c r="C30" s="50" t="s">
        <v>225</v>
      </c>
      <c r="D30" s="6" t="s">
        <v>222</v>
      </c>
      <c r="E30" s="14" t="s">
        <v>16</v>
      </c>
      <c r="F30" s="41"/>
      <c r="G30" s="37">
        <v>0</v>
      </c>
      <c r="H30" s="38">
        <v>0</v>
      </c>
      <c r="I30" s="38">
        <v>0</v>
      </c>
      <c r="J30" s="38">
        <v>0</v>
      </c>
      <c r="K30" s="38">
        <f t="shared" si="1"/>
        <v>0</v>
      </c>
      <c r="L30" s="38">
        <f t="shared" si="2"/>
        <v>0</v>
      </c>
      <c r="M30" s="44">
        <v>0</v>
      </c>
      <c r="N30" s="47"/>
      <c r="O30" s="45">
        <v>0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</row>
    <row r="31" spans="1:53" ht="15.75" x14ac:dyDescent="0.2">
      <c r="A31" s="3"/>
      <c r="B31" s="7" t="s">
        <v>17</v>
      </c>
      <c r="C31" s="50" t="s">
        <v>226</v>
      </c>
      <c r="D31" s="6" t="s">
        <v>222</v>
      </c>
      <c r="E31" s="14" t="s">
        <v>16</v>
      </c>
      <c r="F31" s="41"/>
      <c r="G31" s="37">
        <v>0</v>
      </c>
      <c r="H31" s="38">
        <v>0</v>
      </c>
      <c r="I31" s="38">
        <v>0</v>
      </c>
      <c r="J31" s="38">
        <v>0</v>
      </c>
      <c r="K31" s="38">
        <f t="shared" si="1"/>
        <v>0</v>
      </c>
      <c r="L31" s="38">
        <f t="shared" si="2"/>
        <v>0</v>
      </c>
      <c r="M31" s="44">
        <v>0</v>
      </c>
      <c r="N31" s="47"/>
      <c r="O31" s="45">
        <v>0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</row>
    <row r="32" spans="1:53" ht="15.75" x14ac:dyDescent="0.2">
      <c r="A32" s="3"/>
      <c r="B32" s="7" t="s">
        <v>17</v>
      </c>
      <c r="C32" s="50" t="s">
        <v>227</v>
      </c>
      <c r="D32" s="6" t="s">
        <v>222</v>
      </c>
      <c r="E32" s="14" t="s">
        <v>16</v>
      </c>
      <c r="F32" s="41"/>
      <c r="G32" s="37">
        <v>0</v>
      </c>
      <c r="H32" s="38">
        <v>0</v>
      </c>
      <c r="I32" s="38">
        <v>0</v>
      </c>
      <c r="J32" s="38">
        <v>0</v>
      </c>
      <c r="K32" s="38">
        <f t="shared" si="1"/>
        <v>0</v>
      </c>
      <c r="L32" s="38">
        <f t="shared" si="2"/>
        <v>0</v>
      </c>
      <c r="M32" s="44">
        <v>0</v>
      </c>
      <c r="N32" s="47"/>
      <c r="O32" s="45">
        <v>0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</row>
    <row r="33" spans="1:53" ht="15.75" x14ac:dyDescent="0.2">
      <c r="A33" s="3"/>
      <c r="B33" s="7">
        <v>61</v>
      </c>
      <c r="C33" s="50" t="s">
        <v>228</v>
      </c>
      <c r="D33" s="6" t="s">
        <v>222</v>
      </c>
      <c r="E33" s="14" t="s">
        <v>18</v>
      </c>
      <c r="F33" s="41"/>
      <c r="G33" s="37">
        <v>32</v>
      </c>
      <c r="H33" s="38">
        <v>3</v>
      </c>
      <c r="I33" s="38">
        <v>3</v>
      </c>
      <c r="J33" s="38">
        <v>0</v>
      </c>
      <c r="K33" s="38">
        <f t="shared" si="1"/>
        <v>-32</v>
      </c>
      <c r="L33" s="38">
        <f t="shared" si="2"/>
        <v>-35</v>
      </c>
      <c r="M33" s="44">
        <v>0</v>
      </c>
      <c r="N33" s="47"/>
      <c r="O33" s="45">
        <v>0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</row>
    <row r="34" spans="1:53" ht="15.75" x14ac:dyDescent="0.2">
      <c r="A34" s="3"/>
      <c r="B34" s="7">
        <v>10</v>
      </c>
      <c r="C34" s="50" t="s">
        <v>229</v>
      </c>
      <c r="D34" s="6" t="s">
        <v>222</v>
      </c>
      <c r="E34" s="14" t="s">
        <v>19</v>
      </c>
      <c r="F34" s="41"/>
      <c r="G34" s="37">
        <v>64</v>
      </c>
      <c r="H34" s="38">
        <v>6</v>
      </c>
      <c r="I34" s="38">
        <v>6</v>
      </c>
      <c r="J34" s="38">
        <v>0</v>
      </c>
      <c r="K34" s="38">
        <f t="shared" si="1"/>
        <v>-64</v>
      </c>
      <c r="L34" s="38">
        <f t="shared" si="2"/>
        <v>-70</v>
      </c>
      <c r="M34" s="44">
        <v>0</v>
      </c>
      <c r="N34" s="47"/>
      <c r="O34" s="45">
        <v>0</v>
      </c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</row>
    <row r="35" spans="1:53" ht="15.75" x14ac:dyDescent="0.2">
      <c r="A35" s="3"/>
      <c r="B35" s="7" t="s">
        <v>17</v>
      </c>
      <c r="C35" s="50" t="s">
        <v>230</v>
      </c>
      <c r="D35" s="6" t="s">
        <v>222</v>
      </c>
      <c r="E35" s="14" t="s">
        <v>20</v>
      </c>
      <c r="F35" s="41"/>
      <c r="G35" s="37">
        <v>31</v>
      </c>
      <c r="H35" s="38">
        <v>1</v>
      </c>
      <c r="I35" s="38">
        <v>1</v>
      </c>
      <c r="J35" s="38">
        <v>0</v>
      </c>
      <c r="K35" s="38">
        <f t="shared" si="1"/>
        <v>-31</v>
      </c>
      <c r="L35" s="38">
        <f t="shared" si="2"/>
        <v>-32</v>
      </c>
      <c r="M35" s="44">
        <v>0</v>
      </c>
      <c r="N35" s="47"/>
      <c r="O35" s="45">
        <v>0</v>
      </c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</row>
    <row r="36" spans="1:53" ht="15.75" x14ac:dyDescent="0.2">
      <c r="A36" s="3"/>
      <c r="B36" s="7" t="s">
        <v>17</v>
      </c>
      <c r="C36" s="50" t="s">
        <v>231</v>
      </c>
      <c r="D36" s="6" t="s">
        <v>222</v>
      </c>
      <c r="E36" s="14" t="s">
        <v>21</v>
      </c>
      <c r="F36" s="41"/>
      <c r="G36" s="37">
        <v>31</v>
      </c>
      <c r="H36" s="38">
        <v>1</v>
      </c>
      <c r="I36" s="38">
        <v>1</v>
      </c>
      <c r="J36" s="38">
        <v>0</v>
      </c>
      <c r="K36" s="38">
        <f t="shared" si="1"/>
        <v>-31</v>
      </c>
      <c r="L36" s="38">
        <f t="shared" si="2"/>
        <v>-32</v>
      </c>
      <c r="M36" s="44">
        <v>0</v>
      </c>
      <c r="N36" s="47"/>
      <c r="O36" s="45">
        <v>0</v>
      </c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</row>
    <row r="37" spans="1:53" ht="15.75" x14ac:dyDescent="0.2">
      <c r="A37" s="3"/>
      <c r="B37" s="7" t="s">
        <v>17</v>
      </c>
      <c r="C37" s="50" t="s">
        <v>232</v>
      </c>
      <c r="D37" s="6" t="s">
        <v>222</v>
      </c>
      <c r="E37" s="14"/>
      <c r="F37" s="41"/>
      <c r="G37" s="37">
        <v>0</v>
      </c>
      <c r="H37" s="38">
        <v>0</v>
      </c>
      <c r="I37" s="38">
        <v>0</v>
      </c>
      <c r="J37" s="38">
        <v>0</v>
      </c>
      <c r="K37" s="38">
        <f t="shared" si="1"/>
        <v>0</v>
      </c>
      <c r="L37" s="38">
        <f t="shared" si="2"/>
        <v>0</v>
      </c>
      <c r="M37" s="44">
        <v>0</v>
      </c>
      <c r="N37" s="47"/>
      <c r="O37" s="45">
        <v>0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</row>
    <row r="38" spans="1:53" ht="15.75" x14ac:dyDescent="0.2">
      <c r="A38" s="3"/>
      <c r="B38" s="7" t="s">
        <v>17</v>
      </c>
      <c r="C38" s="50" t="s">
        <v>233</v>
      </c>
      <c r="D38" s="6" t="s">
        <v>234</v>
      </c>
      <c r="E38" s="14"/>
      <c r="F38" s="41"/>
      <c r="G38" s="37">
        <v>0</v>
      </c>
      <c r="H38" s="38">
        <v>0</v>
      </c>
      <c r="I38" s="38">
        <v>0</v>
      </c>
      <c r="J38" s="38">
        <v>0</v>
      </c>
      <c r="K38" s="38">
        <f t="shared" si="1"/>
        <v>0</v>
      </c>
      <c r="L38" s="38">
        <f t="shared" si="2"/>
        <v>0</v>
      </c>
      <c r="M38" s="44">
        <v>0</v>
      </c>
      <c r="N38" s="47"/>
      <c r="O38" s="45">
        <v>0</v>
      </c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</row>
    <row r="39" spans="1:53" ht="15.75" x14ac:dyDescent="0.2">
      <c r="A39" s="3"/>
      <c r="B39" s="7">
        <v>61</v>
      </c>
      <c r="C39" s="50" t="s">
        <v>235</v>
      </c>
      <c r="D39" s="6" t="s">
        <v>236</v>
      </c>
      <c r="E39" s="14" t="s">
        <v>18</v>
      </c>
      <c r="F39" s="42"/>
      <c r="G39" s="37">
        <v>126</v>
      </c>
      <c r="H39" s="38">
        <v>10</v>
      </c>
      <c r="I39" s="38">
        <v>10</v>
      </c>
      <c r="J39" s="38">
        <v>0</v>
      </c>
      <c r="K39" s="38">
        <f t="shared" si="1"/>
        <v>-126</v>
      </c>
      <c r="L39" s="38">
        <f t="shared" si="2"/>
        <v>-136</v>
      </c>
      <c r="M39" s="44">
        <v>600</v>
      </c>
      <c r="N39" s="47"/>
      <c r="O39" s="45"/>
      <c r="P39" s="46"/>
      <c r="Q39" s="47"/>
      <c r="R39" s="46"/>
      <c r="S39" s="46"/>
      <c r="T39" s="46"/>
      <c r="U39" s="46"/>
      <c r="V39" s="49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</row>
    <row r="40" spans="1:53" ht="15.75" x14ac:dyDescent="0.2">
      <c r="A40" s="3"/>
      <c r="B40" s="7" t="s">
        <v>17</v>
      </c>
      <c r="C40" s="50" t="s">
        <v>237</v>
      </c>
      <c r="D40" s="6" t="s">
        <v>238</v>
      </c>
      <c r="E40" s="14" t="s">
        <v>22</v>
      </c>
      <c r="F40" s="41"/>
      <c r="G40" s="37">
        <v>126</v>
      </c>
      <c r="H40" s="38">
        <v>8</v>
      </c>
      <c r="I40" s="38">
        <v>8</v>
      </c>
      <c r="J40" s="38">
        <v>0</v>
      </c>
      <c r="K40" s="38">
        <f t="shared" si="1"/>
        <v>-126</v>
      </c>
      <c r="L40" s="38">
        <f t="shared" si="2"/>
        <v>-134</v>
      </c>
      <c r="M40" s="44"/>
      <c r="N40" s="47"/>
      <c r="O40" s="45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</row>
    <row r="41" spans="1:53" ht="15.75" x14ac:dyDescent="0.2">
      <c r="A41" s="3"/>
      <c r="B41" s="7" t="s">
        <v>17</v>
      </c>
      <c r="C41" s="50" t="s">
        <v>239</v>
      </c>
      <c r="D41" s="6" t="s">
        <v>240</v>
      </c>
      <c r="E41" s="14" t="s">
        <v>23</v>
      </c>
      <c r="F41" s="41"/>
      <c r="G41" s="37">
        <v>126</v>
      </c>
      <c r="H41" s="38">
        <v>8</v>
      </c>
      <c r="I41" s="38">
        <v>8</v>
      </c>
      <c r="J41" s="38">
        <v>0</v>
      </c>
      <c r="K41" s="38">
        <f t="shared" si="1"/>
        <v>-126</v>
      </c>
      <c r="L41" s="38">
        <f t="shared" si="2"/>
        <v>-134</v>
      </c>
      <c r="M41" s="44">
        <v>0</v>
      </c>
      <c r="N41" s="47"/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</row>
    <row r="42" spans="1:53" ht="15.75" x14ac:dyDescent="0.2">
      <c r="A42" s="3"/>
      <c r="B42" s="7">
        <v>6110</v>
      </c>
      <c r="C42" s="50" t="s">
        <v>241</v>
      </c>
      <c r="D42" s="6" t="s">
        <v>242</v>
      </c>
      <c r="E42" s="14" t="s">
        <v>25</v>
      </c>
      <c r="F42" s="42"/>
      <c r="G42" s="37">
        <v>252</v>
      </c>
      <c r="H42" s="38">
        <v>20</v>
      </c>
      <c r="I42" s="38">
        <v>20</v>
      </c>
      <c r="J42" s="38">
        <v>0</v>
      </c>
      <c r="K42" s="38">
        <f t="shared" si="1"/>
        <v>-2</v>
      </c>
      <c r="L42" s="38">
        <f t="shared" si="2"/>
        <v>-22</v>
      </c>
      <c r="M42" s="44">
        <v>250</v>
      </c>
      <c r="N42" s="47"/>
      <c r="O42" s="45">
        <v>0</v>
      </c>
      <c r="P42" s="46">
        <v>250</v>
      </c>
      <c r="Q42" s="46"/>
      <c r="R42" s="49"/>
      <c r="S42" s="46"/>
      <c r="T42" s="46"/>
      <c r="U42" s="46"/>
      <c r="V42" s="46"/>
      <c r="W42" s="46"/>
      <c r="X42" s="49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</row>
    <row r="43" spans="1:53" ht="15.75" x14ac:dyDescent="0.2">
      <c r="A43" s="3"/>
      <c r="B43" s="7">
        <v>10</v>
      </c>
      <c r="C43" s="50" t="s">
        <v>243</v>
      </c>
      <c r="D43" s="6" t="s">
        <v>244</v>
      </c>
      <c r="E43" s="14" t="s">
        <v>26</v>
      </c>
      <c r="F43" s="41"/>
      <c r="G43" s="37">
        <v>252</v>
      </c>
      <c r="H43" s="38">
        <v>20</v>
      </c>
      <c r="I43" s="38">
        <v>20</v>
      </c>
      <c r="J43" s="38">
        <v>0</v>
      </c>
      <c r="K43" s="38">
        <f t="shared" si="1"/>
        <v>-252</v>
      </c>
      <c r="L43" s="38">
        <f t="shared" si="2"/>
        <v>-272</v>
      </c>
      <c r="M43" s="44">
        <v>0</v>
      </c>
      <c r="N43" s="47"/>
      <c r="O43" s="45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</row>
    <row r="44" spans="1:53" ht="15.75" x14ac:dyDescent="0.2">
      <c r="A44" s="3"/>
      <c r="B44" s="7">
        <v>10</v>
      </c>
      <c r="C44" s="50" t="s">
        <v>243</v>
      </c>
      <c r="D44" s="6" t="s">
        <v>245</v>
      </c>
      <c r="E44" s="14" t="s">
        <v>27</v>
      </c>
      <c r="F44" s="41"/>
      <c r="G44" s="37">
        <v>252</v>
      </c>
      <c r="H44" s="38">
        <v>20</v>
      </c>
      <c r="I44" s="38">
        <v>20</v>
      </c>
      <c r="J44" s="38">
        <v>0</v>
      </c>
      <c r="K44" s="38">
        <f t="shared" si="1"/>
        <v>-252</v>
      </c>
      <c r="L44" s="38">
        <f t="shared" si="2"/>
        <v>-272</v>
      </c>
      <c r="M44" s="44">
        <v>0</v>
      </c>
      <c r="N44" s="47"/>
      <c r="O44" s="45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</row>
    <row r="45" spans="1:53" ht="15.75" x14ac:dyDescent="0.2">
      <c r="A45" s="3"/>
      <c r="B45" s="7">
        <v>10</v>
      </c>
      <c r="C45" s="50" t="s">
        <v>246</v>
      </c>
      <c r="D45" s="6" t="s">
        <v>247</v>
      </c>
      <c r="E45" s="14" t="s">
        <v>28</v>
      </c>
      <c r="F45" s="41"/>
      <c r="G45" s="37">
        <v>252</v>
      </c>
      <c r="H45" s="38">
        <v>20</v>
      </c>
      <c r="I45" s="38">
        <v>20</v>
      </c>
      <c r="J45" s="38">
        <v>0</v>
      </c>
      <c r="K45" s="38">
        <f t="shared" si="1"/>
        <v>-252</v>
      </c>
      <c r="L45" s="38">
        <f t="shared" si="2"/>
        <v>-272</v>
      </c>
      <c r="M45" s="44">
        <v>0</v>
      </c>
      <c r="N45" s="47"/>
      <c r="O45" s="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</row>
    <row r="46" spans="1:53" ht="15.75" x14ac:dyDescent="0.2">
      <c r="A46" s="3"/>
      <c r="B46" s="7">
        <v>61</v>
      </c>
      <c r="C46" s="50" t="s">
        <v>248</v>
      </c>
      <c r="D46" s="6" t="s">
        <v>249</v>
      </c>
      <c r="E46" s="14" t="s">
        <v>18</v>
      </c>
      <c r="F46" s="41"/>
      <c r="G46" s="37">
        <v>32</v>
      </c>
      <c r="H46" s="38">
        <v>3</v>
      </c>
      <c r="I46" s="38">
        <v>3</v>
      </c>
      <c r="J46" s="38">
        <v>0</v>
      </c>
      <c r="K46" s="38">
        <f t="shared" si="1"/>
        <v>168</v>
      </c>
      <c r="L46" s="38">
        <f t="shared" si="2"/>
        <v>165</v>
      </c>
      <c r="M46" s="44">
        <v>200</v>
      </c>
      <c r="N46" s="47"/>
      <c r="O46" s="45">
        <v>200</v>
      </c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</row>
    <row r="47" spans="1:53" ht="15.75" x14ac:dyDescent="0.2">
      <c r="A47" s="3"/>
      <c r="B47" s="7">
        <v>61</v>
      </c>
      <c r="C47" s="50" t="s">
        <v>250</v>
      </c>
      <c r="D47" s="6" t="s">
        <v>251</v>
      </c>
      <c r="E47" s="14" t="s">
        <v>18</v>
      </c>
      <c r="F47" s="41"/>
      <c r="G47" s="37">
        <v>32</v>
      </c>
      <c r="H47" s="38">
        <v>3</v>
      </c>
      <c r="I47" s="38">
        <v>3</v>
      </c>
      <c r="J47" s="38">
        <v>0</v>
      </c>
      <c r="K47" s="38">
        <f t="shared" si="1"/>
        <v>268</v>
      </c>
      <c r="L47" s="38">
        <f t="shared" si="2"/>
        <v>265</v>
      </c>
      <c r="M47" s="44">
        <v>300</v>
      </c>
      <c r="N47" s="47"/>
      <c r="O47" s="45">
        <v>300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</row>
    <row r="48" spans="1:53" ht="15.75" x14ac:dyDescent="0.2">
      <c r="A48" s="3"/>
      <c r="B48" s="7">
        <v>61</v>
      </c>
      <c r="C48" s="50" t="s">
        <v>252</v>
      </c>
      <c r="D48" s="6" t="s">
        <v>251</v>
      </c>
      <c r="E48" s="14" t="s">
        <v>18</v>
      </c>
      <c r="F48" s="41"/>
      <c r="G48" s="37">
        <v>126</v>
      </c>
      <c r="H48" s="38">
        <v>10</v>
      </c>
      <c r="I48" s="38">
        <v>10</v>
      </c>
      <c r="J48" s="38">
        <v>0</v>
      </c>
      <c r="K48" s="38">
        <f t="shared" si="1"/>
        <v>-126</v>
      </c>
      <c r="L48" s="38">
        <f t="shared" si="2"/>
        <v>-136</v>
      </c>
      <c r="M48" s="44">
        <v>0</v>
      </c>
      <c r="N48" s="47"/>
      <c r="O48" s="45">
        <v>0</v>
      </c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5.75" x14ac:dyDescent="0.2">
      <c r="A49" s="3"/>
      <c r="B49" s="7">
        <v>61</v>
      </c>
      <c r="C49" s="50" t="s">
        <v>253</v>
      </c>
      <c r="D49" s="6" t="s">
        <v>254</v>
      </c>
      <c r="E49" s="14" t="s">
        <v>18</v>
      </c>
      <c r="F49" s="41"/>
      <c r="G49" s="37">
        <v>32</v>
      </c>
      <c r="H49" s="38">
        <v>3</v>
      </c>
      <c r="I49" s="38">
        <v>3</v>
      </c>
      <c r="J49" s="38">
        <v>0</v>
      </c>
      <c r="K49" s="38">
        <f t="shared" si="1"/>
        <v>1</v>
      </c>
      <c r="L49" s="38">
        <f t="shared" si="2"/>
        <v>-2</v>
      </c>
      <c r="M49" s="44">
        <v>33</v>
      </c>
      <c r="N49" s="47"/>
      <c r="O49" s="45">
        <v>33</v>
      </c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</row>
    <row r="50" spans="1:53" ht="15.75" x14ac:dyDescent="0.2">
      <c r="A50" s="3"/>
      <c r="B50" s="7">
        <v>61</v>
      </c>
      <c r="C50" s="50" t="s">
        <v>255</v>
      </c>
      <c r="D50" s="6" t="s">
        <v>256</v>
      </c>
      <c r="E50" s="14" t="s">
        <v>29</v>
      </c>
      <c r="F50" s="41"/>
      <c r="G50" s="37">
        <v>64</v>
      </c>
      <c r="H50" s="38">
        <v>4</v>
      </c>
      <c r="I50" s="38">
        <v>4</v>
      </c>
      <c r="J50" s="38">
        <v>0</v>
      </c>
      <c r="K50" s="38">
        <f t="shared" si="1"/>
        <v>-64</v>
      </c>
      <c r="L50" s="38">
        <f t="shared" si="2"/>
        <v>-68</v>
      </c>
      <c r="M50" s="44">
        <v>0</v>
      </c>
      <c r="N50" s="47"/>
      <c r="O50" s="45">
        <v>0</v>
      </c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</row>
    <row r="51" spans="1:53" ht="15.75" x14ac:dyDescent="0.2">
      <c r="A51" s="3"/>
      <c r="B51" s="7">
        <v>6110</v>
      </c>
      <c r="C51" s="50" t="s">
        <v>257</v>
      </c>
      <c r="D51" s="6" t="s">
        <v>258</v>
      </c>
      <c r="E51" s="14" t="s">
        <v>30</v>
      </c>
      <c r="F51" s="41"/>
      <c r="G51" s="37">
        <v>254</v>
      </c>
      <c r="H51" s="38">
        <v>22</v>
      </c>
      <c r="I51" s="38">
        <v>22</v>
      </c>
      <c r="J51" s="38">
        <v>0</v>
      </c>
      <c r="K51" s="38">
        <f t="shared" si="1"/>
        <v>226</v>
      </c>
      <c r="L51" s="38">
        <f t="shared" si="2"/>
        <v>204</v>
      </c>
      <c r="M51" s="44">
        <v>480</v>
      </c>
      <c r="N51" s="47"/>
      <c r="O51" s="45">
        <v>480</v>
      </c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</row>
    <row r="52" spans="1:53" ht="15.75" x14ac:dyDescent="0.2">
      <c r="A52" s="3"/>
      <c r="B52" s="7">
        <v>61</v>
      </c>
      <c r="C52" s="50" t="s">
        <v>259</v>
      </c>
      <c r="D52" s="6" t="s">
        <v>260</v>
      </c>
      <c r="E52" s="14" t="s">
        <v>31</v>
      </c>
      <c r="F52" s="41"/>
      <c r="G52" s="37">
        <v>64</v>
      </c>
      <c r="H52" s="38">
        <v>4</v>
      </c>
      <c r="I52" s="38">
        <v>4</v>
      </c>
      <c r="J52" s="38">
        <v>0</v>
      </c>
      <c r="K52" s="38">
        <f t="shared" si="1"/>
        <v>26</v>
      </c>
      <c r="L52" s="38">
        <f t="shared" si="2"/>
        <v>22</v>
      </c>
      <c r="M52" s="44">
        <v>90</v>
      </c>
      <c r="N52" s="47"/>
      <c r="O52" s="45">
        <v>90</v>
      </c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</row>
    <row r="53" spans="1:53" ht="15.75" x14ac:dyDescent="0.2">
      <c r="A53" s="3"/>
      <c r="B53" s="7">
        <v>61</v>
      </c>
      <c r="C53" s="50" t="s">
        <v>261</v>
      </c>
      <c r="D53" s="6" t="s">
        <v>260</v>
      </c>
      <c r="E53" s="14" t="s">
        <v>29</v>
      </c>
      <c r="F53" s="41"/>
      <c r="G53" s="37">
        <v>64</v>
      </c>
      <c r="H53" s="38">
        <v>4</v>
      </c>
      <c r="I53" s="38">
        <v>4</v>
      </c>
      <c r="J53" s="38">
        <v>0</v>
      </c>
      <c r="K53" s="38">
        <f t="shared" si="1"/>
        <v>26</v>
      </c>
      <c r="L53" s="38">
        <f t="shared" si="2"/>
        <v>22</v>
      </c>
      <c r="M53" s="44">
        <v>90</v>
      </c>
      <c r="N53" s="47"/>
      <c r="O53" s="45">
        <v>90</v>
      </c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</row>
    <row r="54" spans="1:53" ht="15.75" x14ac:dyDescent="0.2">
      <c r="A54" s="3"/>
      <c r="B54" s="7">
        <v>61</v>
      </c>
      <c r="C54" s="50" t="s">
        <v>262</v>
      </c>
      <c r="D54" s="6" t="s">
        <v>263</v>
      </c>
      <c r="E54" s="14" t="s">
        <v>31</v>
      </c>
      <c r="F54" s="41"/>
      <c r="G54" s="37">
        <v>64</v>
      </c>
      <c r="H54" s="38">
        <v>4</v>
      </c>
      <c r="I54" s="38">
        <v>4</v>
      </c>
      <c r="J54" s="38">
        <v>0</v>
      </c>
      <c r="K54" s="38">
        <f t="shared" si="1"/>
        <v>26</v>
      </c>
      <c r="L54" s="38">
        <f t="shared" si="2"/>
        <v>22</v>
      </c>
      <c r="M54" s="44">
        <v>90</v>
      </c>
      <c r="N54" s="47"/>
      <c r="O54" s="45">
        <v>90</v>
      </c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</row>
    <row r="55" spans="1:53" ht="15.75" x14ac:dyDescent="0.2">
      <c r="A55" s="3"/>
      <c r="B55" s="7">
        <v>61</v>
      </c>
      <c r="C55" s="50" t="s">
        <v>241</v>
      </c>
      <c r="D55" s="6" t="s">
        <v>264</v>
      </c>
      <c r="E55" s="14" t="s">
        <v>31</v>
      </c>
      <c r="F55" s="41"/>
      <c r="G55" s="37">
        <v>0</v>
      </c>
      <c r="H55" s="38">
        <v>0</v>
      </c>
      <c r="I55" s="38">
        <v>0</v>
      </c>
      <c r="J55" s="38">
        <v>0</v>
      </c>
      <c r="K55" s="38">
        <f t="shared" si="1"/>
        <v>0</v>
      </c>
      <c r="L55" s="38">
        <f t="shared" si="2"/>
        <v>0</v>
      </c>
      <c r="M55" s="44">
        <v>0</v>
      </c>
      <c r="N55" s="47"/>
      <c r="O55" s="45">
        <v>0</v>
      </c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</row>
    <row r="56" spans="1:53" ht="15.75" x14ac:dyDescent="0.2">
      <c r="A56" s="3"/>
      <c r="B56" s="7">
        <v>61</v>
      </c>
      <c r="C56" s="50" t="s">
        <v>243</v>
      </c>
      <c r="D56" s="6" t="s">
        <v>265</v>
      </c>
      <c r="E56" s="14" t="s">
        <v>31</v>
      </c>
      <c r="F56" s="41"/>
      <c r="G56" s="37">
        <v>0</v>
      </c>
      <c r="H56" s="38">
        <v>0</v>
      </c>
      <c r="I56" s="38">
        <v>0</v>
      </c>
      <c r="J56" s="38">
        <v>0</v>
      </c>
      <c r="K56" s="38">
        <f t="shared" si="1"/>
        <v>0</v>
      </c>
      <c r="L56" s="38">
        <f t="shared" si="2"/>
        <v>0</v>
      </c>
      <c r="M56" s="44">
        <v>0</v>
      </c>
      <c r="N56" s="47"/>
      <c r="O56" s="45">
        <v>0</v>
      </c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</row>
    <row r="57" spans="1:53" ht="15.75" x14ac:dyDescent="0.2">
      <c r="A57" s="3"/>
      <c r="B57" s="7">
        <v>61</v>
      </c>
      <c r="C57" s="50" t="s">
        <v>266</v>
      </c>
      <c r="D57" s="6" t="s">
        <v>267</v>
      </c>
      <c r="E57" s="14" t="s">
        <v>31</v>
      </c>
      <c r="F57" s="41"/>
      <c r="G57" s="37">
        <v>0</v>
      </c>
      <c r="H57" s="38">
        <v>0</v>
      </c>
      <c r="I57" s="38">
        <v>0</v>
      </c>
      <c r="J57" s="38">
        <v>0</v>
      </c>
      <c r="K57" s="38">
        <f t="shared" si="1"/>
        <v>0</v>
      </c>
      <c r="L57" s="38">
        <f t="shared" si="2"/>
        <v>0</v>
      </c>
      <c r="M57" s="44">
        <v>0</v>
      </c>
      <c r="N57" s="47"/>
      <c r="O57" s="45">
        <v>0</v>
      </c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</row>
    <row r="58" spans="1:53" ht="15.75" x14ac:dyDescent="0.2">
      <c r="A58" s="3"/>
      <c r="B58" s="7">
        <v>30</v>
      </c>
      <c r="C58" s="50" t="s">
        <v>268</v>
      </c>
      <c r="D58" s="6" t="s">
        <v>269</v>
      </c>
      <c r="E58" s="14" t="s">
        <v>16</v>
      </c>
      <c r="F58" s="41"/>
      <c r="G58" s="37">
        <v>32</v>
      </c>
      <c r="H58" s="38">
        <v>2</v>
      </c>
      <c r="I58" s="38">
        <v>2</v>
      </c>
      <c r="J58" s="38">
        <v>0</v>
      </c>
      <c r="K58" s="38">
        <f t="shared" si="1"/>
        <v>-32</v>
      </c>
      <c r="L58" s="38">
        <f t="shared" si="2"/>
        <v>-34</v>
      </c>
      <c r="M58" s="44">
        <v>0</v>
      </c>
      <c r="N58" s="47"/>
      <c r="O58" s="45">
        <v>0</v>
      </c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</row>
    <row r="59" spans="1:53" ht="15.75" x14ac:dyDescent="0.2">
      <c r="A59" s="3"/>
      <c r="B59" s="7">
        <v>30</v>
      </c>
      <c r="C59" s="50" t="s">
        <v>270</v>
      </c>
      <c r="D59" s="6" t="s">
        <v>271</v>
      </c>
      <c r="E59" s="14" t="s">
        <v>16</v>
      </c>
      <c r="F59" s="41"/>
      <c r="G59" s="37">
        <v>32</v>
      </c>
      <c r="H59" s="38">
        <v>2</v>
      </c>
      <c r="I59" s="38">
        <v>2</v>
      </c>
      <c r="J59" s="38">
        <v>0</v>
      </c>
      <c r="K59" s="38">
        <f t="shared" si="1"/>
        <v>-32</v>
      </c>
      <c r="L59" s="38">
        <f t="shared" si="2"/>
        <v>-34</v>
      </c>
      <c r="M59" s="44">
        <v>0</v>
      </c>
      <c r="N59" s="47"/>
      <c r="O59" s="45">
        <v>0</v>
      </c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</row>
    <row r="60" spans="1:53" ht="15.75" x14ac:dyDescent="0.2">
      <c r="A60" s="3"/>
      <c r="B60" s="7">
        <v>30</v>
      </c>
      <c r="C60" s="50" t="s">
        <v>272</v>
      </c>
      <c r="D60" s="6" t="s">
        <v>271</v>
      </c>
      <c r="E60" s="14" t="s">
        <v>16</v>
      </c>
      <c r="F60" s="41"/>
      <c r="G60" s="37">
        <v>31</v>
      </c>
      <c r="H60" s="38">
        <v>2</v>
      </c>
      <c r="I60" s="38">
        <v>2</v>
      </c>
      <c r="J60" s="38">
        <v>0</v>
      </c>
      <c r="K60" s="38">
        <f t="shared" si="1"/>
        <v>-31</v>
      </c>
      <c r="L60" s="38">
        <f t="shared" si="2"/>
        <v>-33</v>
      </c>
      <c r="M60" s="44">
        <v>0</v>
      </c>
      <c r="N60" s="47"/>
      <c r="O60" s="45">
        <v>0</v>
      </c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</row>
    <row r="61" spans="1:53" ht="15.75" x14ac:dyDescent="0.2">
      <c r="A61" s="3"/>
      <c r="B61" s="7">
        <v>30</v>
      </c>
      <c r="C61" s="50" t="s">
        <v>273</v>
      </c>
      <c r="D61" s="6" t="s">
        <v>274</v>
      </c>
      <c r="E61" s="14" t="s">
        <v>16</v>
      </c>
      <c r="F61" s="41"/>
      <c r="G61" s="37">
        <v>31</v>
      </c>
      <c r="H61" s="38">
        <v>2</v>
      </c>
      <c r="I61" s="38">
        <v>2</v>
      </c>
      <c r="J61" s="38">
        <v>0</v>
      </c>
      <c r="K61" s="38">
        <f t="shared" si="1"/>
        <v>-31</v>
      </c>
      <c r="L61" s="38">
        <f t="shared" si="2"/>
        <v>-33</v>
      </c>
      <c r="M61" s="44">
        <v>0</v>
      </c>
      <c r="N61" s="47"/>
      <c r="O61" s="45">
        <v>0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</row>
    <row r="62" spans="1:53" ht="15.75" x14ac:dyDescent="0.2">
      <c r="A62" s="3"/>
      <c r="B62" s="7" t="s">
        <v>17</v>
      </c>
      <c r="C62" s="6"/>
      <c r="D62" s="6" t="s">
        <v>84</v>
      </c>
      <c r="E62" s="14" t="s">
        <v>16</v>
      </c>
      <c r="F62" s="41"/>
      <c r="G62" s="37">
        <v>0</v>
      </c>
      <c r="H62" s="38">
        <v>1</v>
      </c>
      <c r="I62" s="38">
        <v>1</v>
      </c>
      <c r="J62" s="38">
        <v>0</v>
      </c>
      <c r="K62" s="38">
        <f t="shared" si="1"/>
        <v>0</v>
      </c>
      <c r="L62" s="38">
        <f t="shared" si="2"/>
        <v>-1</v>
      </c>
      <c r="M62" s="44">
        <v>0</v>
      </c>
      <c r="N62" s="47"/>
      <c r="O62" s="45">
        <v>0</v>
      </c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</row>
    <row r="63" spans="1:53" ht="15.75" x14ac:dyDescent="0.2">
      <c r="A63" s="3"/>
      <c r="B63" s="7" t="s">
        <v>17</v>
      </c>
      <c r="C63" s="6"/>
      <c r="D63" s="6" t="s">
        <v>85</v>
      </c>
      <c r="E63" s="14" t="s">
        <v>16</v>
      </c>
      <c r="F63" s="41"/>
      <c r="G63" s="37">
        <v>0</v>
      </c>
      <c r="H63" s="38">
        <v>1</v>
      </c>
      <c r="I63" s="38">
        <v>1</v>
      </c>
      <c r="J63" s="38">
        <v>0</v>
      </c>
      <c r="K63" s="38">
        <f t="shared" si="1"/>
        <v>0</v>
      </c>
      <c r="L63" s="38">
        <f t="shared" si="2"/>
        <v>-1</v>
      </c>
      <c r="M63" s="44">
        <v>0</v>
      </c>
      <c r="N63" s="47"/>
      <c r="O63" s="45">
        <v>0</v>
      </c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</row>
    <row r="64" spans="1:53" ht="15.75" x14ac:dyDescent="0.2">
      <c r="A64" s="3"/>
      <c r="B64" s="7" t="s">
        <v>17</v>
      </c>
      <c r="C64" s="6"/>
      <c r="D64" s="6" t="s">
        <v>86</v>
      </c>
      <c r="E64" s="14" t="s">
        <v>16</v>
      </c>
      <c r="F64" s="41"/>
      <c r="G64" s="37">
        <v>0</v>
      </c>
      <c r="H64" s="38">
        <v>0</v>
      </c>
      <c r="I64" s="38">
        <v>0</v>
      </c>
      <c r="J64" s="38">
        <v>0</v>
      </c>
      <c r="K64" s="38">
        <f t="shared" si="1"/>
        <v>0</v>
      </c>
      <c r="L64" s="38">
        <f t="shared" si="2"/>
        <v>0</v>
      </c>
      <c r="M64" s="44">
        <v>0</v>
      </c>
      <c r="N64" s="47"/>
      <c r="O64" s="45">
        <v>0</v>
      </c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</row>
    <row r="65" spans="1:53" ht="15.75" x14ac:dyDescent="0.2">
      <c r="A65" s="3"/>
      <c r="B65" s="7" t="s">
        <v>17</v>
      </c>
      <c r="C65" s="6"/>
      <c r="D65" s="6" t="s">
        <v>87</v>
      </c>
      <c r="E65" s="14" t="s">
        <v>16</v>
      </c>
      <c r="F65" s="41"/>
      <c r="G65" s="37">
        <v>0</v>
      </c>
      <c r="H65" s="38">
        <v>0</v>
      </c>
      <c r="I65" s="38">
        <v>0</v>
      </c>
      <c r="J65" s="38">
        <v>0</v>
      </c>
      <c r="K65" s="38">
        <f t="shared" si="1"/>
        <v>0</v>
      </c>
      <c r="L65" s="38">
        <f t="shared" si="2"/>
        <v>0</v>
      </c>
      <c r="M65" s="44">
        <v>0</v>
      </c>
      <c r="N65" s="47"/>
      <c r="O65" s="45">
        <v>0</v>
      </c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</row>
    <row r="66" spans="1:53" ht="15.75" x14ac:dyDescent="0.2">
      <c r="A66" s="3"/>
      <c r="B66" s="7" t="s">
        <v>17</v>
      </c>
      <c r="C66" s="6"/>
      <c r="D66" s="6" t="s">
        <v>88</v>
      </c>
      <c r="E66" s="14" t="s">
        <v>16</v>
      </c>
      <c r="F66" s="41"/>
      <c r="G66" s="37">
        <v>0</v>
      </c>
      <c r="H66" s="38">
        <v>0</v>
      </c>
      <c r="I66" s="38">
        <v>0</v>
      </c>
      <c r="J66" s="38">
        <v>0</v>
      </c>
      <c r="K66" s="38">
        <f t="shared" si="1"/>
        <v>0</v>
      </c>
      <c r="L66" s="38">
        <f t="shared" si="2"/>
        <v>0</v>
      </c>
      <c r="M66" s="44">
        <v>0</v>
      </c>
      <c r="N66" s="47"/>
      <c r="O66" s="45">
        <v>0</v>
      </c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</row>
    <row r="67" spans="1:53" ht="15.75" x14ac:dyDescent="0.2">
      <c r="A67" s="3"/>
      <c r="B67" s="7" t="s">
        <v>17</v>
      </c>
      <c r="C67" s="6"/>
      <c r="D67" s="6" t="s">
        <v>89</v>
      </c>
      <c r="E67" s="14" t="s">
        <v>16</v>
      </c>
      <c r="F67" s="41"/>
      <c r="G67" s="37">
        <v>0</v>
      </c>
      <c r="H67" s="38">
        <v>0</v>
      </c>
      <c r="I67" s="38">
        <v>0</v>
      </c>
      <c r="J67" s="38">
        <v>0</v>
      </c>
      <c r="K67" s="38">
        <f t="shared" si="1"/>
        <v>0</v>
      </c>
      <c r="L67" s="38">
        <f t="shared" si="2"/>
        <v>0</v>
      </c>
      <c r="M67" s="44">
        <v>0</v>
      </c>
      <c r="N67" s="47"/>
      <c r="O67" s="45">
        <v>0</v>
      </c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</row>
    <row r="68" spans="1:53" ht="15.75" x14ac:dyDescent="0.2">
      <c r="A68" s="3"/>
      <c r="B68" s="7">
        <v>400</v>
      </c>
      <c r="C68" s="6"/>
      <c r="D68" s="6" t="s">
        <v>90</v>
      </c>
      <c r="E68" s="14" t="s">
        <v>32</v>
      </c>
      <c r="F68" s="41"/>
      <c r="G68" s="37">
        <v>126</v>
      </c>
      <c r="H68" s="38">
        <v>10</v>
      </c>
      <c r="I68" s="38">
        <v>10</v>
      </c>
      <c r="J68" s="38">
        <v>0</v>
      </c>
      <c r="K68" s="38">
        <f t="shared" ref="K68:K131" si="3">(F68+SUM($O68:$BA68))-G68</f>
        <v>-126</v>
      </c>
      <c r="L68" s="38">
        <f t="shared" ref="L68:L131" si="4">K68-H68</f>
        <v>-136</v>
      </c>
      <c r="M68" s="44">
        <v>0</v>
      </c>
      <c r="N68" s="47"/>
      <c r="O68" s="45">
        <v>0</v>
      </c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</row>
    <row r="69" spans="1:53" ht="15.75" x14ac:dyDescent="0.2">
      <c r="A69" s="3"/>
      <c r="B69" s="7">
        <v>400</v>
      </c>
      <c r="C69" s="6"/>
      <c r="D69" s="6" t="s">
        <v>91</v>
      </c>
      <c r="E69" s="14" t="s">
        <v>32</v>
      </c>
      <c r="F69" s="41"/>
      <c r="G69" s="37">
        <v>126</v>
      </c>
      <c r="H69" s="38">
        <v>10</v>
      </c>
      <c r="I69" s="38">
        <v>10</v>
      </c>
      <c r="J69" s="38">
        <v>0</v>
      </c>
      <c r="K69" s="38">
        <f t="shared" si="3"/>
        <v>-126</v>
      </c>
      <c r="L69" s="38">
        <f t="shared" si="4"/>
        <v>-136</v>
      </c>
      <c r="M69" s="44">
        <v>0</v>
      </c>
      <c r="N69" s="47"/>
      <c r="O69" s="45">
        <v>0</v>
      </c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</row>
    <row r="70" spans="1:53" ht="15.75" x14ac:dyDescent="0.2">
      <c r="A70" s="3"/>
      <c r="B70" s="7">
        <v>400</v>
      </c>
      <c r="C70" s="6"/>
      <c r="D70" s="6" t="s">
        <v>92</v>
      </c>
      <c r="E70" s="14" t="s">
        <v>32</v>
      </c>
      <c r="F70" s="41"/>
      <c r="G70" s="37">
        <v>126</v>
      </c>
      <c r="H70" s="38">
        <v>10</v>
      </c>
      <c r="I70" s="38">
        <v>10</v>
      </c>
      <c r="J70" s="38">
        <v>0</v>
      </c>
      <c r="K70" s="38">
        <f t="shared" si="3"/>
        <v>-126</v>
      </c>
      <c r="L70" s="38">
        <f t="shared" si="4"/>
        <v>-136</v>
      </c>
      <c r="M70" s="44">
        <v>0</v>
      </c>
      <c r="N70" s="47"/>
      <c r="O70" s="45">
        <v>0</v>
      </c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</row>
    <row r="71" spans="1:53" ht="15.75" x14ac:dyDescent="0.2">
      <c r="A71" s="3"/>
      <c r="B71" s="7">
        <v>400</v>
      </c>
      <c r="C71" s="6"/>
      <c r="D71" s="6" t="s">
        <v>93</v>
      </c>
      <c r="E71" s="14" t="s">
        <v>32</v>
      </c>
      <c r="F71" s="41"/>
      <c r="G71" s="37">
        <v>126</v>
      </c>
      <c r="H71" s="38">
        <v>10</v>
      </c>
      <c r="I71" s="38">
        <v>10</v>
      </c>
      <c r="J71" s="38">
        <v>0</v>
      </c>
      <c r="K71" s="38">
        <f t="shared" si="3"/>
        <v>-126</v>
      </c>
      <c r="L71" s="38">
        <f t="shared" si="4"/>
        <v>-136</v>
      </c>
      <c r="M71" s="44">
        <v>0</v>
      </c>
      <c r="N71" s="47"/>
      <c r="O71" s="45">
        <v>0</v>
      </c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</row>
    <row r="72" spans="1:53" ht="15.75" x14ac:dyDescent="0.2">
      <c r="A72" s="3"/>
      <c r="B72" s="7">
        <v>61</v>
      </c>
      <c r="C72" s="50" t="s">
        <v>275</v>
      </c>
      <c r="D72" s="6" t="s">
        <v>276</v>
      </c>
      <c r="E72" s="14" t="s">
        <v>33</v>
      </c>
      <c r="F72" s="41"/>
      <c r="G72" s="37">
        <v>63</v>
      </c>
      <c r="H72" s="38">
        <v>5</v>
      </c>
      <c r="I72" s="38">
        <v>5</v>
      </c>
      <c r="J72" s="38">
        <v>0</v>
      </c>
      <c r="K72" s="38">
        <f t="shared" si="3"/>
        <v>-19</v>
      </c>
      <c r="L72" s="38">
        <f t="shared" si="4"/>
        <v>-24</v>
      </c>
      <c r="M72" s="44">
        <v>44</v>
      </c>
      <c r="N72" s="47"/>
      <c r="O72" s="45">
        <v>22</v>
      </c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1"/>
      <c r="AF72" s="41"/>
      <c r="AG72" s="41"/>
      <c r="AH72" s="41"/>
      <c r="AI72" s="43">
        <v>22</v>
      </c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</row>
    <row r="73" spans="1:53" ht="15.75" x14ac:dyDescent="0.2">
      <c r="A73" s="3"/>
      <c r="B73" s="7">
        <v>61</v>
      </c>
      <c r="C73" s="50" t="s">
        <v>277</v>
      </c>
      <c r="D73" s="6" t="s">
        <v>278</v>
      </c>
      <c r="E73" s="14" t="s">
        <v>33</v>
      </c>
      <c r="F73" s="41"/>
      <c r="G73" s="37">
        <v>63</v>
      </c>
      <c r="H73" s="38">
        <v>5</v>
      </c>
      <c r="I73" s="38">
        <v>5</v>
      </c>
      <c r="J73" s="38">
        <v>0</v>
      </c>
      <c r="K73" s="38">
        <f t="shared" si="3"/>
        <v>-17</v>
      </c>
      <c r="L73" s="38">
        <f t="shared" si="4"/>
        <v>-22</v>
      </c>
      <c r="M73" s="44">
        <v>46</v>
      </c>
      <c r="N73" s="47"/>
      <c r="O73" s="45">
        <v>46</v>
      </c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</row>
    <row r="74" spans="1:53" ht="15.75" x14ac:dyDescent="0.2">
      <c r="A74" s="3"/>
      <c r="B74" s="7">
        <v>400</v>
      </c>
      <c r="C74" s="50" t="s">
        <v>279</v>
      </c>
      <c r="D74" s="6" t="s">
        <v>280</v>
      </c>
      <c r="E74" s="14" t="s">
        <v>32</v>
      </c>
      <c r="F74" s="41"/>
      <c r="G74" s="37">
        <v>126</v>
      </c>
      <c r="H74" s="38">
        <v>10</v>
      </c>
      <c r="I74" s="38">
        <v>10</v>
      </c>
      <c r="J74" s="38">
        <v>0</v>
      </c>
      <c r="K74" s="38">
        <f t="shared" si="3"/>
        <v>-126</v>
      </c>
      <c r="L74" s="38">
        <f t="shared" si="4"/>
        <v>-136</v>
      </c>
      <c r="M74" s="44">
        <v>0</v>
      </c>
      <c r="N74" s="47"/>
      <c r="O74" s="45">
        <v>0</v>
      </c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</row>
    <row r="75" spans="1:53" ht="15.75" x14ac:dyDescent="0.2">
      <c r="A75" s="3"/>
      <c r="B75" s="7">
        <v>400</v>
      </c>
      <c r="C75" s="50" t="s">
        <v>281</v>
      </c>
      <c r="D75" s="6" t="s">
        <v>282</v>
      </c>
      <c r="E75" s="14" t="s">
        <v>32</v>
      </c>
      <c r="F75" s="41"/>
      <c r="G75" s="37">
        <v>0</v>
      </c>
      <c r="H75" s="38">
        <v>0</v>
      </c>
      <c r="I75" s="38">
        <v>0</v>
      </c>
      <c r="J75" s="38">
        <v>0</v>
      </c>
      <c r="K75" s="38">
        <f t="shared" si="3"/>
        <v>0</v>
      </c>
      <c r="L75" s="38">
        <f t="shared" si="4"/>
        <v>0</v>
      </c>
      <c r="M75" s="44">
        <v>0</v>
      </c>
      <c r="N75" s="47"/>
      <c r="O75" s="45">
        <v>0</v>
      </c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</row>
    <row r="76" spans="1:53" ht="15.75" x14ac:dyDescent="0.2">
      <c r="A76" s="3"/>
      <c r="B76" s="7">
        <v>400</v>
      </c>
      <c r="C76" s="50" t="s">
        <v>246</v>
      </c>
      <c r="D76" s="6" t="s">
        <v>283</v>
      </c>
      <c r="E76" s="14" t="s">
        <v>32</v>
      </c>
      <c r="F76" s="41"/>
      <c r="G76" s="37">
        <v>0</v>
      </c>
      <c r="H76" s="38">
        <v>0</v>
      </c>
      <c r="I76" s="38">
        <v>0</v>
      </c>
      <c r="J76" s="38">
        <v>0</v>
      </c>
      <c r="K76" s="38">
        <f t="shared" si="3"/>
        <v>0</v>
      </c>
      <c r="L76" s="38">
        <f t="shared" si="4"/>
        <v>0</v>
      </c>
      <c r="M76" s="44">
        <v>0</v>
      </c>
      <c r="N76" s="47"/>
      <c r="O76" s="45">
        <v>0</v>
      </c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</row>
    <row r="77" spans="1:53" ht="15.75" x14ac:dyDescent="0.2">
      <c r="A77" s="3"/>
      <c r="B77" s="7">
        <v>400</v>
      </c>
      <c r="C77" s="50" t="s">
        <v>246</v>
      </c>
      <c r="D77" s="6" t="s">
        <v>284</v>
      </c>
      <c r="E77" s="14" t="s">
        <v>32</v>
      </c>
      <c r="F77" s="41"/>
      <c r="G77" s="37">
        <v>0</v>
      </c>
      <c r="H77" s="38">
        <v>0</v>
      </c>
      <c r="I77" s="38">
        <v>0</v>
      </c>
      <c r="J77" s="38">
        <v>0</v>
      </c>
      <c r="K77" s="38">
        <f t="shared" si="3"/>
        <v>0</v>
      </c>
      <c r="L77" s="38">
        <f t="shared" si="4"/>
        <v>0</v>
      </c>
      <c r="M77" s="44">
        <v>0</v>
      </c>
      <c r="N77" s="47"/>
      <c r="O77" s="45">
        <v>0</v>
      </c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</row>
    <row r="78" spans="1:53" ht="15.75" x14ac:dyDescent="0.2">
      <c r="A78" s="3"/>
      <c r="B78" s="7">
        <v>400</v>
      </c>
      <c r="C78" s="50" t="s">
        <v>248</v>
      </c>
      <c r="D78" s="6" t="s">
        <v>285</v>
      </c>
      <c r="E78" s="14" t="s">
        <v>32</v>
      </c>
      <c r="F78" s="41"/>
      <c r="G78" s="37">
        <v>0</v>
      </c>
      <c r="H78" s="38">
        <v>0</v>
      </c>
      <c r="I78" s="38">
        <v>0</v>
      </c>
      <c r="J78" s="38">
        <v>0</v>
      </c>
      <c r="K78" s="38">
        <f t="shared" si="3"/>
        <v>0</v>
      </c>
      <c r="L78" s="38">
        <f t="shared" si="4"/>
        <v>0</v>
      </c>
      <c r="M78" s="44">
        <v>0</v>
      </c>
      <c r="N78" s="47"/>
      <c r="O78" s="45">
        <v>0</v>
      </c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</row>
    <row r="79" spans="1:53" ht="15.75" x14ac:dyDescent="0.2">
      <c r="A79" s="3"/>
      <c r="B79" s="7">
        <v>61</v>
      </c>
      <c r="C79" s="50" t="s">
        <v>286</v>
      </c>
      <c r="D79" s="6" t="s">
        <v>287</v>
      </c>
      <c r="E79" s="14" t="s">
        <v>33</v>
      </c>
      <c r="F79" s="41"/>
      <c r="G79" s="37">
        <v>0</v>
      </c>
      <c r="H79" s="38">
        <v>0</v>
      </c>
      <c r="I79" s="38">
        <v>0</v>
      </c>
      <c r="J79" s="38">
        <v>0</v>
      </c>
      <c r="K79" s="38">
        <f t="shared" si="3"/>
        <v>0</v>
      </c>
      <c r="L79" s="38">
        <f t="shared" si="4"/>
        <v>0</v>
      </c>
      <c r="M79" s="44">
        <v>0</v>
      </c>
      <c r="N79" s="47"/>
      <c r="O79" s="45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</row>
    <row r="80" spans="1:53" ht="15.75" x14ac:dyDescent="0.2">
      <c r="A80" s="3"/>
      <c r="B80" s="7">
        <v>61</v>
      </c>
      <c r="C80" s="50" t="s">
        <v>288</v>
      </c>
      <c r="D80" s="6" t="s">
        <v>287</v>
      </c>
      <c r="E80" s="14" t="s">
        <v>33</v>
      </c>
      <c r="F80" s="41"/>
      <c r="G80" s="37">
        <v>0</v>
      </c>
      <c r="H80" s="38">
        <v>0</v>
      </c>
      <c r="I80" s="38">
        <v>0</v>
      </c>
      <c r="J80" s="38">
        <v>0</v>
      </c>
      <c r="K80" s="38">
        <f t="shared" si="3"/>
        <v>0</v>
      </c>
      <c r="L80" s="38">
        <f t="shared" si="4"/>
        <v>0</v>
      </c>
      <c r="M80" s="44">
        <v>0</v>
      </c>
      <c r="N80" s="47"/>
      <c r="O80" s="45">
        <v>0</v>
      </c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</row>
    <row r="81" spans="1:53" ht="15.75" x14ac:dyDescent="0.2">
      <c r="A81" s="3"/>
      <c r="B81" s="7">
        <v>61</v>
      </c>
      <c r="C81" s="50" t="s">
        <v>289</v>
      </c>
      <c r="D81" s="6" t="s">
        <v>287</v>
      </c>
      <c r="E81" s="14" t="s">
        <v>33</v>
      </c>
      <c r="F81" s="41"/>
      <c r="G81" s="37">
        <v>0</v>
      </c>
      <c r="H81" s="38">
        <v>0</v>
      </c>
      <c r="I81" s="38">
        <v>0</v>
      </c>
      <c r="J81" s="38">
        <v>0</v>
      </c>
      <c r="K81" s="38">
        <f t="shared" si="3"/>
        <v>0</v>
      </c>
      <c r="L81" s="38">
        <f t="shared" si="4"/>
        <v>0</v>
      </c>
      <c r="M81" s="44">
        <v>0</v>
      </c>
      <c r="N81" s="47"/>
      <c r="O81" s="45">
        <v>0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</row>
    <row r="82" spans="1:53" ht="15.75" x14ac:dyDescent="0.2">
      <c r="A82" s="3"/>
      <c r="B82" s="7">
        <v>61</v>
      </c>
      <c r="C82" s="50" t="s">
        <v>290</v>
      </c>
      <c r="D82" s="6" t="s">
        <v>260</v>
      </c>
      <c r="E82" s="14" t="s">
        <v>33</v>
      </c>
      <c r="F82" s="41"/>
      <c r="G82" s="37">
        <v>0</v>
      </c>
      <c r="H82" s="38">
        <v>0</v>
      </c>
      <c r="I82" s="38">
        <v>0</v>
      </c>
      <c r="J82" s="38">
        <v>0</v>
      </c>
      <c r="K82" s="38">
        <f t="shared" si="3"/>
        <v>0</v>
      </c>
      <c r="L82" s="38">
        <f t="shared" si="4"/>
        <v>0</v>
      </c>
      <c r="M82" s="44">
        <v>0</v>
      </c>
      <c r="N82" s="47"/>
      <c r="O82" s="45">
        <v>0</v>
      </c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</row>
    <row r="83" spans="1:53" ht="15.75" x14ac:dyDescent="0.2">
      <c r="A83" s="3"/>
      <c r="B83" s="7">
        <v>400</v>
      </c>
      <c r="C83" s="50" t="s">
        <v>291</v>
      </c>
      <c r="D83" s="6" t="s">
        <v>263</v>
      </c>
      <c r="E83" s="14" t="s">
        <v>32</v>
      </c>
      <c r="F83" s="41"/>
      <c r="G83" s="37">
        <v>0</v>
      </c>
      <c r="H83" s="38">
        <v>0</v>
      </c>
      <c r="I83" s="38">
        <v>0</v>
      </c>
      <c r="J83" s="38">
        <v>0</v>
      </c>
      <c r="K83" s="38">
        <f t="shared" si="3"/>
        <v>0</v>
      </c>
      <c r="L83" s="38">
        <f t="shared" si="4"/>
        <v>0</v>
      </c>
      <c r="M83" s="44">
        <v>0</v>
      </c>
      <c r="N83" s="47"/>
      <c r="O83" s="45">
        <v>0</v>
      </c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</row>
    <row r="84" spans="1:53" ht="15.75" x14ac:dyDescent="0.2">
      <c r="A84" s="3">
        <v>80</v>
      </c>
      <c r="B84" s="7">
        <v>80</v>
      </c>
      <c r="C84" s="6"/>
      <c r="D84" s="6" t="s">
        <v>94</v>
      </c>
      <c r="E84" s="14" t="s">
        <v>16</v>
      </c>
      <c r="F84" s="41"/>
      <c r="G84" s="37">
        <v>32</v>
      </c>
      <c r="H84" s="38">
        <v>2</v>
      </c>
      <c r="I84" s="38">
        <v>2</v>
      </c>
      <c r="J84" s="38">
        <v>0</v>
      </c>
      <c r="K84" s="38">
        <f t="shared" si="3"/>
        <v>-32</v>
      </c>
      <c r="L84" s="38">
        <f t="shared" si="4"/>
        <v>-34</v>
      </c>
      <c r="M84" s="44">
        <v>0</v>
      </c>
      <c r="N84" s="47"/>
      <c r="O84" s="45">
        <v>0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</row>
    <row r="85" spans="1:53" ht="15.75" x14ac:dyDescent="0.2">
      <c r="A85" s="3">
        <v>80</v>
      </c>
      <c r="B85" s="7">
        <v>80</v>
      </c>
      <c r="C85" s="6"/>
      <c r="D85" s="6" t="s">
        <v>95</v>
      </c>
      <c r="E85" s="14" t="s">
        <v>16</v>
      </c>
      <c r="F85" s="41"/>
      <c r="G85" s="37">
        <v>32</v>
      </c>
      <c r="H85" s="38">
        <v>2</v>
      </c>
      <c r="I85" s="38">
        <v>2</v>
      </c>
      <c r="J85" s="38">
        <v>0</v>
      </c>
      <c r="K85" s="38">
        <f t="shared" si="3"/>
        <v>-32</v>
      </c>
      <c r="L85" s="38">
        <f t="shared" si="4"/>
        <v>-34</v>
      </c>
      <c r="M85" s="44">
        <v>0</v>
      </c>
      <c r="N85" s="47"/>
      <c r="O85" s="45">
        <v>0</v>
      </c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</row>
    <row r="86" spans="1:53" ht="15.75" x14ac:dyDescent="0.2">
      <c r="A86" s="3">
        <v>80</v>
      </c>
      <c r="B86" s="7">
        <v>80</v>
      </c>
      <c r="C86" s="6"/>
      <c r="D86" s="6" t="s">
        <v>96</v>
      </c>
      <c r="E86" s="14" t="s">
        <v>16</v>
      </c>
      <c r="F86" s="41"/>
      <c r="G86" s="37">
        <v>31</v>
      </c>
      <c r="H86" s="38">
        <v>3</v>
      </c>
      <c r="I86" s="38">
        <v>3</v>
      </c>
      <c r="J86" s="38">
        <v>0</v>
      </c>
      <c r="K86" s="38">
        <f t="shared" si="3"/>
        <v>-31</v>
      </c>
      <c r="L86" s="38">
        <f t="shared" si="4"/>
        <v>-34</v>
      </c>
      <c r="M86" s="44">
        <v>0</v>
      </c>
      <c r="N86" s="47"/>
      <c r="O86" s="45">
        <v>0</v>
      </c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</row>
    <row r="87" spans="1:53" ht="15.75" x14ac:dyDescent="0.2">
      <c r="A87" s="3">
        <v>80</v>
      </c>
      <c r="B87" s="7">
        <v>80</v>
      </c>
      <c r="C87" s="6"/>
      <c r="D87" s="6" t="s">
        <v>97</v>
      </c>
      <c r="E87" s="14" t="s">
        <v>16</v>
      </c>
      <c r="F87" s="41"/>
      <c r="G87" s="37">
        <v>31</v>
      </c>
      <c r="H87" s="38">
        <v>3</v>
      </c>
      <c r="I87" s="38">
        <v>3</v>
      </c>
      <c r="J87" s="38">
        <v>0</v>
      </c>
      <c r="K87" s="38">
        <f t="shared" si="3"/>
        <v>-31</v>
      </c>
      <c r="L87" s="38">
        <f t="shared" si="4"/>
        <v>-34</v>
      </c>
      <c r="M87" s="44">
        <v>0</v>
      </c>
      <c r="N87" s="47"/>
      <c r="O87" s="45">
        <v>0</v>
      </c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</row>
    <row r="88" spans="1:53" ht="15.75" x14ac:dyDescent="0.2">
      <c r="A88" s="3">
        <v>80</v>
      </c>
      <c r="B88" s="7">
        <v>80</v>
      </c>
      <c r="C88" s="50" t="s">
        <v>292</v>
      </c>
      <c r="D88" s="6" t="s">
        <v>293</v>
      </c>
      <c r="E88" s="14" t="s">
        <v>16</v>
      </c>
      <c r="F88" s="41"/>
      <c r="G88" s="37">
        <v>0</v>
      </c>
      <c r="H88" s="38">
        <v>0</v>
      </c>
      <c r="I88" s="38">
        <v>0</v>
      </c>
      <c r="J88" s="38">
        <v>0</v>
      </c>
      <c r="K88" s="38">
        <f t="shared" si="3"/>
        <v>0</v>
      </c>
      <c r="L88" s="38">
        <f t="shared" si="4"/>
        <v>0</v>
      </c>
      <c r="M88" s="44">
        <v>0</v>
      </c>
      <c r="N88" s="47"/>
      <c r="O88" s="45">
        <v>0</v>
      </c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</row>
    <row r="89" spans="1:53" ht="15.75" x14ac:dyDescent="0.2">
      <c r="A89" s="3">
        <v>80</v>
      </c>
      <c r="B89" s="7">
        <v>80</v>
      </c>
      <c r="C89" s="50" t="s">
        <v>294</v>
      </c>
      <c r="D89" s="6" t="s">
        <v>295</v>
      </c>
      <c r="E89" s="14" t="s">
        <v>16</v>
      </c>
      <c r="F89" s="41"/>
      <c r="G89" s="37">
        <v>0</v>
      </c>
      <c r="H89" s="38">
        <v>0</v>
      </c>
      <c r="I89" s="38">
        <v>0</v>
      </c>
      <c r="J89" s="38">
        <v>0</v>
      </c>
      <c r="K89" s="38">
        <f t="shared" si="3"/>
        <v>0</v>
      </c>
      <c r="L89" s="38">
        <f t="shared" si="4"/>
        <v>0</v>
      </c>
      <c r="M89" s="44">
        <v>0</v>
      </c>
      <c r="N89" s="47"/>
      <c r="O89" s="45">
        <v>0</v>
      </c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</row>
    <row r="90" spans="1:53" ht="15.75" x14ac:dyDescent="0.2">
      <c r="A90" s="3">
        <v>80</v>
      </c>
      <c r="B90" s="7">
        <v>80</v>
      </c>
      <c r="C90" s="50" t="s">
        <v>296</v>
      </c>
      <c r="D90" s="6" t="s">
        <v>297</v>
      </c>
      <c r="E90" s="14" t="s">
        <v>16</v>
      </c>
      <c r="F90" s="41"/>
      <c r="G90" s="37">
        <v>0</v>
      </c>
      <c r="H90" s="38">
        <v>0</v>
      </c>
      <c r="I90" s="38">
        <v>0</v>
      </c>
      <c r="J90" s="38">
        <v>0</v>
      </c>
      <c r="K90" s="38">
        <f t="shared" si="3"/>
        <v>0</v>
      </c>
      <c r="L90" s="38">
        <f t="shared" si="4"/>
        <v>0</v>
      </c>
      <c r="M90" s="44">
        <v>0</v>
      </c>
      <c r="N90" s="47"/>
      <c r="O90" s="45">
        <v>0</v>
      </c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</row>
    <row r="91" spans="1:53" ht="15.75" x14ac:dyDescent="0.2">
      <c r="A91" s="3">
        <v>80</v>
      </c>
      <c r="B91" s="7">
        <v>80</v>
      </c>
      <c r="C91" s="50" t="s">
        <v>298</v>
      </c>
      <c r="D91" s="6" t="s">
        <v>203</v>
      </c>
      <c r="E91" s="14" t="s">
        <v>16</v>
      </c>
      <c r="F91" s="41"/>
      <c r="G91" s="37">
        <v>0</v>
      </c>
      <c r="H91" s="38">
        <v>0</v>
      </c>
      <c r="I91" s="38">
        <v>0</v>
      </c>
      <c r="J91" s="38">
        <v>0</v>
      </c>
      <c r="K91" s="38">
        <f t="shared" si="3"/>
        <v>0</v>
      </c>
      <c r="L91" s="38">
        <f t="shared" si="4"/>
        <v>0</v>
      </c>
      <c r="M91" s="44">
        <v>0</v>
      </c>
      <c r="N91" s="47"/>
      <c r="O91" s="45">
        <v>0</v>
      </c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</row>
    <row r="92" spans="1:53" ht="15.75" x14ac:dyDescent="0.2">
      <c r="A92" s="3">
        <v>8010</v>
      </c>
      <c r="B92" s="7">
        <v>30</v>
      </c>
      <c r="C92" s="50" t="s">
        <v>299</v>
      </c>
      <c r="D92" s="6" t="s">
        <v>300</v>
      </c>
      <c r="E92" s="14" t="s">
        <v>34</v>
      </c>
      <c r="F92" s="41"/>
      <c r="G92" s="37">
        <v>63</v>
      </c>
      <c r="H92" s="38">
        <v>5</v>
      </c>
      <c r="I92" s="38">
        <v>5</v>
      </c>
      <c r="J92" s="38">
        <v>0</v>
      </c>
      <c r="K92" s="38">
        <f t="shared" si="3"/>
        <v>-63</v>
      </c>
      <c r="L92" s="38">
        <f t="shared" si="4"/>
        <v>-68</v>
      </c>
      <c r="M92" s="44">
        <v>0</v>
      </c>
      <c r="N92" s="47"/>
      <c r="O92" s="45">
        <v>0</v>
      </c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</row>
    <row r="93" spans="1:53" ht="15.75" x14ac:dyDescent="0.2">
      <c r="A93" s="3">
        <v>8010</v>
      </c>
      <c r="B93" s="7">
        <v>30</v>
      </c>
      <c r="C93" s="50" t="s">
        <v>301</v>
      </c>
      <c r="D93" s="6" t="s">
        <v>302</v>
      </c>
      <c r="E93" s="14" t="s">
        <v>35</v>
      </c>
      <c r="F93" s="41"/>
      <c r="G93" s="37">
        <v>63</v>
      </c>
      <c r="H93" s="38">
        <v>5</v>
      </c>
      <c r="I93" s="38">
        <v>5</v>
      </c>
      <c r="J93" s="38">
        <v>0</v>
      </c>
      <c r="K93" s="38">
        <f t="shared" si="3"/>
        <v>-63</v>
      </c>
      <c r="L93" s="38">
        <f t="shared" si="4"/>
        <v>-68</v>
      </c>
      <c r="M93" s="44">
        <v>0</v>
      </c>
      <c r="N93" s="47"/>
      <c r="O93" s="45">
        <v>0</v>
      </c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</row>
    <row r="94" spans="1:53" ht="15.75" x14ac:dyDescent="0.2">
      <c r="A94" s="3">
        <v>8010</v>
      </c>
      <c r="B94" s="7">
        <v>30</v>
      </c>
      <c r="C94" s="50" t="s">
        <v>303</v>
      </c>
      <c r="D94" s="6" t="s">
        <v>304</v>
      </c>
      <c r="E94" s="14" t="s">
        <v>35</v>
      </c>
      <c r="F94" s="41"/>
      <c r="G94" s="37">
        <v>126</v>
      </c>
      <c r="H94" s="38">
        <v>10</v>
      </c>
      <c r="I94" s="38">
        <v>10</v>
      </c>
      <c r="J94" s="38">
        <v>0</v>
      </c>
      <c r="K94" s="38">
        <f t="shared" si="3"/>
        <v>-126</v>
      </c>
      <c r="L94" s="38">
        <f t="shared" si="4"/>
        <v>-136</v>
      </c>
      <c r="M94" s="44">
        <v>0</v>
      </c>
      <c r="N94" s="47"/>
      <c r="O94" s="45">
        <v>0</v>
      </c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</row>
    <row r="95" spans="1:53" ht="15.75" x14ac:dyDescent="0.2">
      <c r="A95" s="3">
        <v>8010</v>
      </c>
      <c r="B95" s="7">
        <v>30</v>
      </c>
      <c r="C95" s="50" t="s">
        <v>305</v>
      </c>
      <c r="D95" s="6" t="s">
        <v>306</v>
      </c>
      <c r="E95" s="14" t="s">
        <v>34</v>
      </c>
      <c r="F95" s="41"/>
      <c r="G95" s="37">
        <v>0</v>
      </c>
      <c r="H95" s="38">
        <v>0</v>
      </c>
      <c r="I95" s="38">
        <v>0</v>
      </c>
      <c r="J95" s="38">
        <v>0</v>
      </c>
      <c r="K95" s="38">
        <f t="shared" si="3"/>
        <v>0</v>
      </c>
      <c r="L95" s="38">
        <f t="shared" si="4"/>
        <v>0</v>
      </c>
      <c r="M95" s="44">
        <v>0</v>
      </c>
      <c r="N95" s="47"/>
      <c r="O95" s="45">
        <v>0</v>
      </c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</row>
    <row r="96" spans="1:53" ht="15.75" x14ac:dyDescent="0.2">
      <c r="A96" s="3">
        <v>8010</v>
      </c>
      <c r="B96" s="7">
        <v>30</v>
      </c>
      <c r="C96" s="50" t="s">
        <v>307</v>
      </c>
      <c r="D96" s="6" t="s">
        <v>308</v>
      </c>
      <c r="E96" s="14" t="s">
        <v>34</v>
      </c>
      <c r="F96" s="41"/>
      <c r="G96" s="37">
        <v>0</v>
      </c>
      <c r="H96" s="38">
        <v>0</v>
      </c>
      <c r="I96" s="38">
        <v>0</v>
      </c>
      <c r="J96" s="38">
        <v>0</v>
      </c>
      <c r="K96" s="38">
        <f t="shared" si="3"/>
        <v>0</v>
      </c>
      <c r="L96" s="38">
        <f t="shared" si="4"/>
        <v>0</v>
      </c>
      <c r="M96" s="44">
        <v>0</v>
      </c>
      <c r="N96" s="47"/>
      <c r="O96" s="45">
        <v>0</v>
      </c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</row>
    <row r="97" spans="1:53" ht="15.75" x14ac:dyDescent="0.2">
      <c r="A97" s="3">
        <v>8010</v>
      </c>
      <c r="B97" s="7">
        <v>30</v>
      </c>
      <c r="C97" s="50" t="s">
        <v>309</v>
      </c>
      <c r="D97" s="6" t="s">
        <v>203</v>
      </c>
      <c r="E97" s="14" t="s">
        <v>34</v>
      </c>
      <c r="F97" s="41"/>
      <c r="G97" s="37">
        <v>0</v>
      </c>
      <c r="H97" s="38">
        <v>0</v>
      </c>
      <c r="I97" s="38">
        <v>0</v>
      </c>
      <c r="J97" s="38">
        <v>0</v>
      </c>
      <c r="K97" s="38">
        <f t="shared" si="3"/>
        <v>0</v>
      </c>
      <c r="L97" s="38">
        <f t="shared" si="4"/>
        <v>0</v>
      </c>
      <c r="M97" s="44">
        <v>0</v>
      </c>
      <c r="N97" s="47"/>
      <c r="O97" s="45">
        <v>0</v>
      </c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</row>
    <row r="98" spans="1:53" ht="15.75" x14ac:dyDescent="0.2">
      <c r="A98" s="3">
        <v>8010</v>
      </c>
      <c r="B98" s="7" t="s">
        <v>17</v>
      </c>
      <c r="C98" s="50" t="s">
        <v>310</v>
      </c>
      <c r="D98" s="6" t="s">
        <v>203</v>
      </c>
      <c r="E98" s="14" t="s">
        <v>16</v>
      </c>
      <c r="F98" s="41"/>
      <c r="G98" s="37">
        <v>0</v>
      </c>
      <c r="H98" s="38">
        <v>0</v>
      </c>
      <c r="I98" s="38">
        <v>0</v>
      </c>
      <c r="J98" s="38">
        <v>0</v>
      </c>
      <c r="K98" s="38">
        <f t="shared" si="3"/>
        <v>0</v>
      </c>
      <c r="L98" s="38">
        <f t="shared" si="4"/>
        <v>0</v>
      </c>
      <c r="M98" s="44">
        <v>0</v>
      </c>
      <c r="N98" s="47"/>
      <c r="O98" s="45">
        <v>0</v>
      </c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</row>
    <row r="99" spans="1:53" ht="15.75" x14ac:dyDescent="0.2">
      <c r="A99" s="3">
        <v>8061</v>
      </c>
      <c r="B99" s="7">
        <v>6110</v>
      </c>
      <c r="C99" s="50" t="s">
        <v>311</v>
      </c>
      <c r="D99" s="6" t="s">
        <v>203</v>
      </c>
      <c r="E99" s="14" t="s">
        <v>36</v>
      </c>
      <c r="F99" s="41"/>
      <c r="G99" s="37">
        <v>0</v>
      </c>
      <c r="H99" s="38">
        <v>0</v>
      </c>
      <c r="I99" s="38">
        <v>0</v>
      </c>
      <c r="J99" s="38">
        <v>0</v>
      </c>
      <c r="K99" s="38">
        <f t="shared" si="3"/>
        <v>0</v>
      </c>
      <c r="L99" s="38">
        <f t="shared" si="4"/>
        <v>0</v>
      </c>
      <c r="M99" s="44">
        <v>0</v>
      </c>
      <c r="N99" s="47"/>
      <c r="O99" s="45">
        <v>0</v>
      </c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</row>
    <row r="100" spans="1:53" ht="15.75" x14ac:dyDescent="0.2">
      <c r="A100" s="3">
        <v>8010</v>
      </c>
      <c r="B100" s="7">
        <v>30</v>
      </c>
      <c r="C100" s="50" t="s">
        <v>312</v>
      </c>
      <c r="D100" s="6" t="s">
        <v>313</v>
      </c>
      <c r="E100" s="14" t="s">
        <v>37</v>
      </c>
      <c r="F100" s="41"/>
      <c r="G100" s="37">
        <v>0</v>
      </c>
      <c r="H100" s="38">
        <v>0</v>
      </c>
      <c r="I100" s="38">
        <v>0</v>
      </c>
      <c r="J100" s="38">
        <v>0</v>
      </c>
      <c r="K100" s="38">
        <f t="shared" si="3"/>
        <v>0</v>
      </c>
      <c r="L100" s="38">
        <f t="shared" si="4"/>
        <v>0</v>
      </c>
      <c r="M100" s="44">
        <v>0</v>
      </c>
      <c r="N100" s="47"/>
      <c r="O100" s="45">
        <v>0</v>
      </c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</row>
    <row r="101" spans="1:53" ht="15.75" x14ac:dyDescent="0.2">
      <c r="A101" s="3">
        <v>8010</v>
      </c>
      <c r="B101" s="7">
        <v>30</v>
      </c>
      <c r="C101" s="50" t="s">
        <v>314</v>
      </c>
      <c r="D101" s="6" t="s">
        <v>315</v>
      </c>
      <c r="E101" s="14" t="s">
        <v>38</v>
      </c>
      <c r="F101" s="41"/>
      <c r="G101" s="37">
        <v>378</v>
      </c>
      <c r="H101" s="38">
        <v>30</v>
      </c>
      <c r="I101" s="38">
        <v>30</v>
      </c>
      <c r="J101" s="38">
        <v>0</v>
      </c>
      <c r="K101" s="38">
        <f t="shared" si="3"/>
        <v>-378</v>
      </c>
      <c r="L101" s="38">
        <f t="shared" si="4"/>
        <v>-408</v>
      </c>
      <c r="M101" s="44">
        <v>0</v>
      </c>
      <c r="N101" s="47"/>
      <c r="O101" s="45">
        <v>0</v>
      </c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</row>
    <row r="102" spans="1:53" ht="15.75" x14ac:dyDescent="0.2">
      <c r="A102" s="3">
        <v>8010</v>
      </c>
      <c r="B102" s="7">
        <v>30</v>
      </c>
      <c r="C102" s="50" t="s">
        <v>316</v>
      </c>
      <c r="D102" s="6" t="s">
        <v>317</v>
      </c>
      <c r="E102" s="14" t="s">
        <v>38</v>
      </c>
      <c r="F102" s="41"/>
      <c r="G102" s="37">
        <v>126</v>
      </c>
      <c r="H102" s="38">
        <v>10</v>
      </c>
      <c r="I102" s="38">
        <v>10</v>
      </c>
      <c r="J102" s="38">
        <v>0</v>
      </c>
      <c r="K102" s="38">
        <f t="shared" si="3"/>
        <v>-126</v>
      </c>
      <c r="L102" s="38">
        <f t="shared" si="4"/>
        <v>-136</v>
      </c>
      <c r="M102" s="44">
        <v>0</v>
      </c>
      <c r="N102" s="47"/>
      <c r="O102" s="45">
        <v>0</v>
      </c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</row>
    <row r="103" spans="1:53" ht="15.75" x14ac:dyDescent="0.2">
      <c r="A103" s="3">
        <v>8010</v>
      </c>
      <c r="B103" s="7">
        <v>30</v>
      </c>
      <c r="C103" s="50" t="s">
        <v>318</v>
      </c>
      <c r="D103" s="6" t="s">
        <v>319</v>
      </c>
      <c r="E103" s="14" t="s">
        <v>38</v>
      </c>
      <c r="F103" s="41"/>
      <c r="G103" s="37">
        <v>126</v>
      </c>
      <c r="H103" s="38">
        <v>10</v>
      </c>
      <c r="I103" s="38">
        <v>10</v>
      </c>
      <c r="J103" s="38">
        <v>0</v>
      </c>
      <c r="K103" s="38">
        <f t="shared" si="3"/>
        <v>-126</v>
      </c>
      <c r="L103" s="38">
        <f t="shared" si="4"/>
        <v>-136</v>
      </c>
      <c r="M103" s="44">
        <v>0</v>
      </c>
      <c r="N103" s="47"/>
      <c r="O103" s="45">
        <v>0</v>
      </c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</row>
    <row r="104" spans="1:53" ht="15.75" x14ac:dyDescent="0.2">
      <c r="A104" s="3">
        <v>8010</v>
      </c>
      <c r="B104" s="7">
        <v>61</v>
      </c>
      <c r="C104" s="50" t="s">
        <v>320</v>
      </c>
      <c r="D104" s="6" t="s">
        <v>319</v>
      </c>
      <c r="E104" s="14" t="s">
        <v>39</v>
      </c>
      <c r="F104" s="41"/>
      <c r="G104" s="37">
        <v>126</v>
      </c>
      <c r="H104" s="38">
        <v>10</v>
      </c>
      <c r="I104" s="38">
        <v>10</v>
      </c>
      <c r="J104" s="38">
        <v>0</v>
      </c>
      <c r="K104" s="38">
        <f t="shared" si="3"/>
        <v>0</v>
      </c>
      <c r="L104" s="38">
        <f t="shared" si="4"/>
        <v>-10</v>
      </c>
      <c r="M104" s="44">
        <v>126</v>
      </c>
      <c r="N104" s="47"/>
      <c r="O104" s="45">
        <v>126</v>
      </c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</row>
    <row r="105" spans="1:53" ht="15.75" x14ac:dyDescent="0.2">
      <c r="A105" s="3">
        <v>8061</v>
      </c>
      <c r="B105" s="7">
        <v>30</v>
      </c>
      <c r="C105" s="50" t="s">
        <v>321</v>
      </c>
      <c r="D105" s="6" t="s">
        <v>322</v>
      </c>
      <c r="E105" s="14" t="s">
        <v>38</v>
      </c>
      <c r="F105" s="41"/>
      <c r="G105" s="37">
        <v>0</v>
      </c>
      <c r="H105" s="38">
        <v>0</v>
      </c>
      <c r="I105" s="38">
        <v>0</v>
      </c>
      <c r="J105" s="38">
        <v>0</v>
      </c>
      <c r="K105" s="38">
        <f t="shared" si="3"/>
        <v>0</v>
      </c>
      <c r="L105" s="38">
        <f t="shared" si="4"/>
        <v>0</v>
      </c>
      <c r="M105" s="44">
        <v>0</v>
      </c>
      <c r="N105" s="47"/>
      <c r="O105" s="45">
        <v>0</v>
      </c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</row>
    <row r="106" spans="1:53" ht="15.75" x14ac:dyDescent="0.2">
      <c r="A106" s="3">
        <v>8061</v>
      </c>
      <c r="B106" s="7">
        <v>30</v>
      </c>
      <c r="C106" s="50" t="s">
        <v>323</v>
      </c>
      <c r="D106" s="6" t="s">
        <v>324</v>
      </c>
      <c r="E106" s="14" t="s">
        <v>38</v>
      </c>
      <c r="F106" s="41"/>
      <c r="G106" s="37">
        <v>0</v>
      </c>
      <c r="H106" s="38">
        <v>0</v>
      </c>
      <c r="I106" s="38">
        <v>0</v>
      </c>
      <c r="J106" s="38">
        <v>0</v>
      </c>
      <c r="K106" s="38">
        <f t="shared" si="3"/>
        <v>0</v>
      </c>
      <c r="L106" s="38">
        <f t="shared" si="4"/>
        <v>0</v>
      </c>
      <c r="M106" s="44">
        <v>0</v>
      </c>
      <c r="N106" s="47"/>
      <c r="O106" s="45">
        <v>0</v>
      </c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</row>
    <row r="107" spans="1:53" ht="15.75" x14ac:dyDescent="0.2">
      <c r="A107" s="3">
        <v>8061</v>
      </c>
      <c r="B107" s="7">
        <v>61</v>
      </c>
      <c r="C107" s="6">
        <v>10000000105</v>
      </c>
      <c r="D107" s="6" t="s">
        <v>98</v>
      </c>
      <c r="E107" s="14" t="s">
        <v>40</v>
      </c>
      <c r="F107" s="41"/>
      <c r="G107" s="37">
        <v>0</v>
      </c>
      <c r="H107" s="38">
        <v>0</v>
      </c>
      <c r="I107" s="38">
        <v>0</v>
      </c>
      <c r="J107" s="38">
        <v>0</v>
      </c>
      <c r="K107" s="38">
        <f t="shared" si="3"/>
        <v>0</v>
      </c>
      <c r="L107" s="38">
        <f t="shared" si="4"/>
        <v>0</v>
      </c>
      <c r="M107" s="44">
        <v>0</v>
      </c>
      <c r="N107" s="47"/>
      <c r="O107" s="45">
        <v>0</v>
      </c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</row>
    <row r="108" spans="1:53" ht="15.75" x14ac:dyDescent="0.2">
      <c r="A108" s="3">
        <v>88</v>
      </c>
      <c r="B108" s="7">
        <v>80</v>
      </c>
      <c r="C108" s="6">
        <v>10000000106</v>
      </c>
      <c r="D108" s="6" t="s">
        <v>99</v>
      </c>
      <c r="E108" s="14" t="s">
        <v>16</v>
      </c>
      <c r="F108" s="41"/>
      <c r="G108" s="37">
        <v>63</v>
      </c>
      <c r="H108" s="38">
        <v>5</v>
      </c>
      <c r="I108" s="38">
        <v>5</v>
      </c>
      <c r="J108" s="38">
        <v>0</v>
      </c>
      <c r="K108" s="38">
        <f t="shared" si="3"/>
        <v>-63</v>
      </c>
      <c r="L108" s="38">
        <f t="shared" si="4"/>
        <v>-68</v>
      </c>
      <c r="M108" s="44">
        <v>0</v>
      </c>
      <c r="N108" s="47"/>
      <c r="O108" s="45">
        <v>0</v>
      </c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</row>
    <row r="109" spans="1:53" ht="15.75" x14ac:dyDescent="0.2">
      <c r="A109" s="3">
        <v>88</v>
      </c>
      <c r="B109" s="7">
        <v>80</v>
      </c>
      <c r="C109" s="6">
        <v>10000000107</v>
      </c>
      <c r="D109" s="6" t="s">
        <v>100</v>
      </c>
      <c r="E109" s="14" t="s">
        <v>16</v>
      </c>
      <c r="F109" s="41"/>
      <c r="G109" s="37">
        <v>63</v>
      </c>
      <c r="H109" s="38">
        <v>5</v>
      </c>
      <c r="I109" s="38">
        <v>5</v>
      </c>
      <c r="J109" s="38">
        <v>0</v>
      </c>
      <c r="K109" s="38">
        <f t="shared" si="3"/>
        <v>-63</v>
      </c>
      <c r="L109" s="38">
        <f t="shared" si="4"/>
        <v>-68</v>
      </c>
      <c r="M109" s="44">
        <v>0</v>
      </c>
      <c r="N109" s="47"/>
      <c r="O109" s="45">
        <v>0</v>
      </c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</row>
    <row r="110" spans="1:53" ht="15.75" x14ac:dyDescent="0.2">
      <c r="A110" s="3">
        <v>88</v>
      </c>
      <c r="B110" s="7">
        <v>80</v>
      </c>
      <c r="C110" s="6">
        <v>10000000108</v>
      </c>
      <c r="D110" s="6" t="s">
        <v>101</v>
      </c>
      <c r="E110" s="14" t="s">
        <v>16</v>
      </c>
      <c r="F110" s="41"/>
      <c r="G110" s="37">
        <v>0</v>
      </c>
      <c r="H110" s="38">
        <v>0</v>
      </c>
      <c r="I110" s="38">
        <v>0</v>
      </c>
      <c r="J110" s="38">
        <v>0</v>
      </c>
      <c r="K110" s="38">
        <f t="shared" si="3"/>
        <v>0</v>
      </c>
      <c r="L110" s="38">
        <f t="shared" si="4"/>
        <v>0</v>
      </c>
      <c r="M110" s="44">
        <v>0</v>
      </c>
      <c r="N110" s="47"/>
      <c r="O110" s="45">
        <v>0</v>
      </c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</row>
    <row r="111" spans="1:53" ht="15.75" x14ac:dyDescent="0.2">
      <c r="A111" s="3">
        <v>88</v>
      </c>
      <c r="B111" s="7">
        <v>80</v>
      </c>
      <c r="C111" s="6">
        <v>10000000109</v>
      </c>
      <c r="D111" s="6" t="s">
        <v>102</v>
      </c>
      <c r="E111" s="14" t="s">
        <v>16</v>
      </c>
      <c r="F111" s="41"/>
      <c r="G111" s="37">
        <v>0</v>
      </c>
      <c r="H111" s="38">
        <v>0</v>
      </c>
      <c r="I111" s="38">
        <v>0</v>
      </c>
      <c r="J111" s="38">
        <v>0</v>
      </c>
      <c r="K111" s="38">
        <f t="shared" si="3"/>
        <v>0</v>
      </c>
      <c r="L111" s="38">
        <f t="shared" si="4"/>
        <v>0</v>
      </c>
      <c r="M111" s="44">
        <v>0</v>
      </c>
      <c r="N111" s="47"/>
      <c r="O111" s="45">
        <v>0</v>
      </c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</row>
    <row r="112" spans="1:53" ht="15.75" x14ac:dyDescent="0.2">
      <c r="A112" s="3">
        <v>8810</v>
      </c>
      <c r="B112" s="7">
        <v>400</v>
      </c>
      <c r="C112" s="6">
        <v>10000000110</v>
      </c>
      <c r="D112" s="6" t="s">
        <v>103</v>
      </c>
      <c r="E112" s="14" t="s">
        <v>41</v>
      </c>
      <c r="F112" s="41"/>
      <c r="G112" s="37">
        <v>378</v>
      </c>
      <c r="H112" s="38">
        <v>30</v>
      </c>
      <c r="I112" s="38">
        <v>30</v>
      </c>
      <c r="J112" s="38">
        <v>0</v>
      </c>
      <c r="K112" s="38">
        <f t="shared" si="3"/>
        <v>-378</v>
      </c>
      <c r="L112" s="38">
        <f t="shared" si="4"/>
        <v>-408</v>
      </c>
      <c r="M112" s="44">
        <v>0</v>
      </c>
      <c r="N112" s="46"/>
      <c r="O112" s="45">
        <v>0</v>
      </c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</row>
    <row r="113" spans="1:53" ht="15.75" x14ac:dyDescent="0.2">
      <c r="A113" s="3">
        <v>8860</v>
      </c>
      <c r="B113" s="7">
        <v>61</v>
      </c>
      <c r="C113" s="6">
        <v>10000000111</v>
      </c>
      <c r="D113" s="6" t="s">
        <v>104</v>
      </c>
      <c r="E113" s="14" t="s">
        <v>42</v>
      </c>
      <c r="F113" s="41"/>
      <c r="G113" s="37">
        <v>126</v>
      </c>
      <c r="H113" s="38">
        <v>10</v>
      </c>
      <c r="I113" s="38">
        <v>10</v>
      </c>
      <c r="J113" s="38">
        <v>0</v>
      </c>
      <c r="K113" s="38">
        <f t="shared" si="3"/>
        <v>354</v>
      </c>
      <c r="L113" s="38">
        <f t="shared" si="4"/>
        <v>344</v>
      </c>
      <c r="M113" s="44">
        <v>480</v>
      </c>
      <c r="N113" s="46"/>
      <c r="O113" s="45">
        <v>480</v>
      </c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</row>
    <row r="114" spans="1:53" ht="15.75" x14ac:dyDescent="0.2">
      <c r="A114" s="3">
        <v>8860</v>
      </c>
      <c r="B114" s="7">
        <v>61</v>
      </c>
      <c r="C114" s="6">
        <v>10000000112</v>
      </c>
      <c r="D114" s="6" t="s">
        <v>105</v>
      </c>
      <c r="E114" s="14" t="s">
        <v>42</v>
      </c>
      <c r="F114" s="41"/>
      <c r="G114" s="37">
        <v>0</v>
      </c>
      <c r="H114" s="38">
        <v>0</v>
      </c>
      <c r="I114" s="38">
        <v>0</v>
      </c>
      <c r="J114" s="38">
        <v>0</v>
      </c>
      <c r="K114" s="38">
        <f t="shared" si="3"/>
        <v>0</v>
      </c>
      <c r="L114" s="38">
        <f t="shared" si="4"/>
        <v>0</v>
      </c>
      <c r="M114" s="44">
        <v>0</v>
      </c>
      <c r="N114" s="46"/>
      <c r="O114" s="45">
        <v>0</v>
      </c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</row>
    <row r="115" spans="1:53" ht="15.75" x14ac:dyDescent="0.2">
      <c r="A115" s="3">
        <v>8860</v>
      </c>
      <c r="B115" s="7">
        <v>61</v>
      </c>
      <c r="C115" s="6">
        <v>10000000113</v>
      </c>
      <c r="D115" s="6" t="s">
        <v>106</v>
      </c>
      <c r="E115" s="14" t="s">
        <v>43</v>
      </c>
      <c r="F115" s="41"/>
      <c r="G115" s="37">
        <v>252</v>
      </c>
      <c r="H115" s="38">
        <v>20</v>
      </c>
      <c r="I115" s="38">
        <v>20</v>
      </c>
      <c r="J115" s="38">
        <v>0</v>
      </c>
      <c r="K115" s="38">
        <f t="shared" si="3"/>
        <v>248</v>
      </c>
      <c r="L115" s="38">
        <f t="shared" si="4"/>
        <v>228</v>
      </c>
      <c r="M115" s="44">
        <v>500</v>
      </c>
      <c r="N115" s="46"/>
      <c r="O115" s="45">
        <v>500</v>
      </c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</row>
    <row r="116" spans="1:53" ht="15.75" x14ac:dyDescent="0.2">
      <c r="A116" s="3">
        <v>88</v>
      </c>
      <c r="B116" s="7">
        <v>80</v>
      </c>
      <c r="C116" s="6">
        <v>10000000114</v>
      </c>
      <c r="D116" s="6" t="s">
        <v>107</v>
      </c>
      <c r="E116" s="14" t="s">
        <v>16</v>
      </c>
      <c r="F116" s="41"/>
      <c r="G116" s="37">
        <v>378</v>
      </c>
      <c r="H116" s="38">
        <v>30</v>
      </c>
      <c r="I116" s="38">
        <v>30</v>
      </c>
      <c r="J116" s="38">
        <v>0</v>
      </c>
      <c r="K116" s="38">
        <f t="shared" si="3"/>
        <v>-378</v>
      </c>
      <c r="L116" s="38">
        <f t="shared" si="4"/>
        <v>-408</v>
      </c>
      <c r="M116" s="44">
        <v>0</v>
      </c>
      <c r="N116" s="46"/>
      <c r="O116" s="45">
        <v>0</v>
      </c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</row>
    <row r="117" spans="1:53" ht="15.75" x14ac:dyDescent="0.2">
      <c r="A117" s="3">
        <v>8860</v>
      </c>
      <c r="B117" s="7">
        <v>61</v>
      </c>
      <c r="C117" s="6">
        <v>10000000115</v>
      </c>
      <c r="D117" s="6" t="s">
        <v>108</v>
      </c>
      <c r="E117" s="14" t="s">
        <v>42</v>
      </c>
      <c r="F117" s="41"/>
      <c r="G117" s="37">
        <v>252</v>
      </c>
      <c r="H117" s="38">
        <v>20</v>
      </c>
      <c r="I117" s="38">
        <v>20</v>
      </c>
      <c r="J117" s="38">
        <v>0</v>
      </c>
      <c r="K117" s="38">
        <f t="shared" si="3"/>
        <v>748</v>
      </c>
      <c r="L117" s="38">
        <f t="shared" si="4"/>
        <v>728</v>
      </c>
      <c r="M117" s="44">
        <v>1000</v>
      </c>
      <c r="N117" s="46"/>
      <c r="O117" s="45">
        <v>1000</v>
      </c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</row>
    <row r="118" spans="1:53" ht="15.75" x14ac:dyDescent="0.2">
      <c r="A118" s="3">
        <v>88400</v>
      </c>
      <c r="B118" s="7">
        <v>400</v>
      </c>
      <c r="C118" s="6">
        <v>10000000116</v>
      </c>
      <c r="D118" s="6" t="s">
        <v>109</v>
      </c>
      <c r="E118" s="14" t="s">
        <v>44</v>
      </c>
      <c r="F118" s="41"/>
      <c r="G118" s="37">
        <v>126</v>
      </c>
      <c r="H118" s="38">
        <v>10</v>
      </c>
      <c r="I118" s="38">
        <v>10</v>
      </c>
      <c r="J118" s="38">
        <v>0</v>
      </c>
      <c r="K118" s="38">
        <f t="shared" si="3"/>
        <v>-126</v>
      </c>
      <c r="L118" s="38">
        <f t="shared" si="4"/>
        <v>-136</v>
      </c>
      <c r="M118" s="44">
        <v>0</v>
      </c>
      <c r="N118" s="46"/>
      <c r="O118" s="45">
        <v>0</v>
      </c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</row>
    <row r="119" spans="1:53" ht="15.75" x14ac:dyDescent="0.2">
      <c r="A119" s="3">
        <v>88</v>
      </c>
      <c r="B119" s="7">
        <v>80</v>
      </c>
      <c r="C119" s="6">
        <v>10000000117</v>
      </c>
      <c r="D119" s="6" t="s">
        <v>110</v>
      </c>
      <c r="E119" s="14" t="s">
        <v>16</v>
      </c>
      <c r="F119" s="41"/>
      <c r="G119" s="37">
        <v>126</v>
      </c>
      <c r="H119" s="38">
        <v>10</v>
      </c>
      <c r="I119" s="38">
        <v>10</v>
      </c>
      <c r="J119" s="38">
        <v>0</v>
      </c>
      <c r="K119" s="38">
        <f t="shared" si="3"/>
        <v>-126</v>
      </c>
      <c r="L119" s="38">
        <f t="shared" si="4"/>
        <v>-136</v>
      </c>
      <c r="M119" s="44">
        <v>0</v>
      </c>
      <c r="N119" s="46"/>
      <c r="O119" s="45">
        <v>0</v>
      </c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</row>
    <row r="120" spans="1:53" ht="15.75" x14ac:dyDescent="0.2">
      <c r="A120" s="3">
        <v>8860</v>
      </c>
      <c r="B120" s="7">
        <v>61</v>
      </c>
      <c r="C120" s="6">
        <v>10000000118</v>
      </c>
      <c r="D120" s="6" t="s">
        <v>111</v>
      </c>
      <c r="E120" s="14" t="s">
        <v>45</v>
      </c>
      <c r="F120" s="41"/>
      <c r="G120" s="37">
        <v>126</v>
      </c>
      <c r="H120" s="38">
        <v>10</v>
      </c>
      <c r="I120" s="38">
        <v>10</v>
      </c>
      <c r="J120" s="38">
        <v>0</v>
      </c>
      <c r="K120" s="38">
        <f t="shared" si="3"/>
        <v>24</v>
      </c>
      <c r="L120" s="38">
        <f t="shared" si="4"/>
        <v>14</v>
      </c>
      <c r="M120" s="44">
        <v>150</v>
      </c>
      <c r="N120" s="46"/>
      <c r="O120" s="45">
        <v>150</v>
      </c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</row>
    <row r="121" spans="1:53" ht="15.75" x14ac:dyDescent="0.2">
      <c r="A121" s="3">
        <v>88</v>
      </c>
      <c r="B121" s="7">
        <v>400</v>
      </c>
      <c r="C121" s="6">
        <v>10000000119</v>
      </c>
      <c r="D121" s="6" t="s">
        <v>112</v>
      </c>
      <c r="E121" s="14" t="s">
        <v>7</v>
      </c>
      <c r="F121" s="41"/>
      <c r="G121" s="37">
        <v>882</v>
      </c>
      <c r="H121" s="38">
        <v>70</v>
      </c>
      <c r="I121" s="38">
        <v>70</v>
      </c>
      <c r="J121" s="38">
        <v>0</v>
      </c>
      <c r="K121" s="38">
        <f t="shared" si="3"/>
        <v>-519</v>
      </c>
      <c r="L121" s="38">
        <f t="shared" si="4"/>
        <v>-589</v>
      </c>
      <c r="M121" s="44">
        <v>363</v>
      </c>
      <c r="N121" s="46"/>
      <c r="O121" s="45">
        <v>363</v>
      </c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</row>
    <row r="122" spans="1:53" ht="15.75" x14ac:dyDescent="0.2">
      <c r="A122" s="3">
        <v>88</v>
      </c>
      <c r="B122" s="7">
        <v>80</v>
      </c>
      <c r="C122" s="6">
        <v>10000000120</v>
      </c>
      <c r="D122" s="6" t="s">
        <v>113</v>
      </c>
      <c r="E122" s="14" t="s">
        <v>16</v>
      </c>
      <c r="F122" s="41"/>
      <c r="G122" s="37">
        <v>0</v>
      </c>
      <c r="H122" s="38">
        <v>0</v>
      </c>
      <c r="I122" s="38">
        <v>0</v>
      </c>
      <c r="J122" s="38">
        <v>0</v>
      </c>
      <c r="K122" s="38">
        <f t="shared" si="3"/>
        <v>0</v>
      </c>
      <c r="L122" s="38">
        <f t="shared" si="4"/>
        <v>0</v>
      </c>
      <c r="M122" s="44">
        <v>0</v>
      </c>
      <c r="N122" s="46"/>
      <c r="O122" s="45">
        <v>0</v>
      </c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</row>
    <row r="123" spans="1:53" ht="15.75" x14ac:dyDescent="0.2">
      <c r="A123" s="3">
        <v>8860</v>
      </c>
      <c r="B123" s="7">
        <v>61</v>
      </c>
      <c r="C123" s="6">
        <v>10000000121</v>
      </c>
      <c r="D123" s="6" t="s">
        <v>114</v>
      </c>
      <c r="E123" s="14" t="s">
        <v>45</v>
      </c>
      <c r="F123" s="41"/>
      <c r="G123" s="37">
        <v>0</v>
      </c>
      <c r="H123" s="38">
        <v>0</v>
      </c>
      <c r="I123" s="38">
        <v>0</v>
      </c>
      <c r="J123" s="38">
        <v>0</v>
      </c>
      <c r="K123" s="38">
        <f t="shared" si="3"/>
        <v>0</v>
      </c>
      <c r="L123" s="38">
        <f t="shared" si="4"/>
        <v>0</v>
      </c>
      <c r="M123" s="44">
        <v>0</v>
      </c>
      <c r="N123" s="46"/>
      <c r="O123" s="45">
        <v>0</v>
      </c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</row>
    <row r="124" spans="1:53" ht="15.75" x14ac:dyDescent="0.2">
      <c r="A124" s="3">
        <v>8810</v>
      </c>
      <c r="B124" s="7" t="s">
        <v>17</v>
      </c>
      <c r="C124" s="6">
        <v>10000000122</v>
      </c>
      <c r="D124" s="6" t="s">
        <v>115</v>
      </c>
      <c r="E124" s="14" t="s">
        <v>16</v>
      </c>
      <c r="F124" s="41"/>
      <c r="G124" s="37">
        <v>63</v>
      </c>
      <c r="H124" s="38">
        <v>5</v>
      </c>
      <c r="I124" s="38">
        <v>5</v>
      </c>
      <c r="J124" s="38">
        <v>0</v>
      </c>
      <c r="K124" s="38">
        <f t="shared" si="3"/>
        <v>-63</v>
      </c>
      <c r="L124" s="38">
        <f t="shared" si="4"/>
        <v>-68</v>
      </c>
      <c r="M124" s="44">
        <v>0</v>
      </c>
      <c r="N124" s="46"/>
      <c r="O124" s="45">
        <v>0</v>
      </c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</row>
    <row r="125" spans="1:53" ht="15.75" x14ac:dyDescent="0.2">
      <c r="A125" s="3">
        <v>8810</v>
      </c>
      <c r="B125" s="7" t="s">
        <v>17</v>
      </c>
      <c r="C125" s="6">
        <v>10000000123</v>
      </c>
      <c r="D125" s="6" t="s">
        <v>116</v>
      </c>
      <c r="E125" s="14" t="s">
        <v>16</v>
      </c>
      <c r="F125" s="41"/>
      <c r="G125" s="37">
        <v>63</v>
      </c>
      <c r="H125" s="38">
        <v>5</v>
      </c>
      <c r="I125" s="38">
        <v>5</v>
      </c>
      <c r="J125" s="38">
        <v>0</v>
      </c>
      <c r="K125" s="38">
        <f t="shared" si="3"/>
        <v>-63</v>
      </c>
      <c r="L125" s="38">
        <f t="shared" si="4"/>
        <v>-68</v>
      </c>
      <c r="M125" s="44">
        <v>0</v>
      </c>
      <c r="N125" s="46"/>
      <c r="O125" s="45">
        <v>0</v>
      </c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</row>
    <row r="126" spans="1:53" ht="15.75" x14ac:dyDescent="0.2">
      <c r="A126" s="3">
        <v>8810</v>
      </c>
      <c r="B126" s="7" t="s">
        <v>17</v>
      </c>
      <c r="C126" s="6">
        <v>10000000124</v>
      </c>
      <c r="D126" s="6" t="s">
        <v>117</v>
      </c>
      <c r="E126" s="14" t="s">
        <v>16</v>
      </c>
      <c r="F126" s="41"/>
      <c r="G126" s="37">
        <v>0</v>
      </c>
      <c r="H126" s="38">
        <v>0</v>
      </c>
      <c r="I126" s="38">
        <v>0</v>
      </c>
      <c r="J126" s="38">
        <v>0</v>
      </c>
      <c r="K126" s="38">
        <f t="shared" si="3"/>
        <v>0</v>
      </c>
      <c r="L126" s="38">
        <f t="shared" si="4"/>
        <v>0</v>
      </c>
      <c r="M126" s="44">
        <v>0</v>
      </c>
      <c r="N126" s="46"/>
      <c r="O126" s="45">
        <v>0</v>
      </c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</row>
    <row r="127" spans="1:53" ht="15.75" x14ac:dyDescent="0.2">
      <c r="A127" s="3">
        <v>8810</v>
      </c>
      <c r="B127" s="7" t="s">
        <v>17</v>
      </c>
      <c r="C127" s="6">
        <v>10000000125</v>
      </c>
      <c r="D127" s="6" t="s">
        <v>118</v>
      </c>
      <c r="E127" s="14" t="s">
        <v>16</v>
      </c>
      <c r="F127" s="41"/>
      <c r="G127" s="37">
        <v>0</v>
      </c>
      <c r="H127" s="38">
        <v>0</v>
      </c>
      <c r="I127" s="38">
        <v>0</v>
      </c>
      <c r="J127" s="38">
        <v>0</v>
      </c>
      <c r="K127" s="38">
        <f t="shared" si="3"/>
        <v>0</v>
      </c>
      <c r="L127" s="38">
        <f t="shared" si="4"/>
        <v>0</v>
      </c>
      <c r="M127" s="44">
        <v>0</v>
      </c>
      <c r="N127" s="46"/>
      <c r="O127" s="45">
        <v>0</v>
      </c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</row>
    <row r="128" spans="1:53" ht="15.75" x14ac:dyDescent="0.2">
      <c r="A128" s="3">
        <v>8810</v>
      </c>
      <c r="B128" s="7" t="s">
        <v>17</v>
      </c>
      <c r="C128" s="6">
        <v>10000000126</v>
      </c>
      <c r="D128" s="6" t="s">
        <v>119</v>
      </c>
      <c r="E128" s="14" t="s">
        <v>16</v>
      </c>
      <c r="F128" s="41"/>
      <c r="G128" s="37">
        <v>0</v>
      </c>
      <c r="H128" s="38">
        <v>0</v>
      </c>
      <c r="I128" s="38">
        <v>0</v>
      </c>
      <c r="J128" s="38">
        <v>0</v>
      </c>
      <c r="K128" s="38">
        <f t="shared" si="3"/>
        <v>0</v>
      </c>
      <c r="L128" s="38">
        <f t="shared" si="4"/>
        <v>0</v>
      </c>
      <c r="M128" s="44">
        <v>0</v>
      </c>
      <c r="N128" s="46"/>
      <c r="O128" s="45">
        <v>0</v>
      </c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</row>
    <row r="129" spans="1:53" ht="15.75" x14ac:dyDescent="0.2">
      <c r="A129" s="3">
        <v>8810</v>
      </c>
      <c r="B129" s="7" t="s">
        <v>17</v>
      </c>
      <c r="C129" s="6">
        <v>10000000127</v>
      </c>
      <c r="D129" s="6" t="s">
        <v>120</v>
      </c>
      <c r="E129" s="14" t="s">
        <v>16</v>
      </c>
      <c r="F129" s="41"/>
      <c r="G129" s="37">
        <v>0</v>
      </c>
      <c r="H129" s="38">
        <v>0</v>
      </c>
      <c r="I129" s="38">
        <v>0</v>
      </c>
      <c r="J129" s="38">
        <v>0</v>
      </c>
      <c r="K129" s="38">
        <f t="shared" si="3"/>
        <v>0</v>
      </c>
      <c r="L129" s="38">
        <f t="shared" si="4"/>
        <v>0</v>
      </c>
      <c r="M129" s="44">
        <v>0</v>
      </c>
      <c r="N129" s="46"/>
      <c r="O129" s="45">
        <v>0</v>
      </c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</row>
    <row r="130" spans="1:53" ht="15.75" x14ac:dyDescent="0.2">
      <c r="A130" s="3">
        <v>8810</v>
      </c>
      <c r="B130" s="7">
        <v>30</v>
      </c>
      <c r="C130" s="6">
        <v>10000000128</v>
      </c>
      <c r="D130" s="6" t="s">
        <v>121</v>
      </c>
      <c r="E130" s="14" t="s">
        <v>46</v>
      </c>
      <c r="F130" s="41"/>
      <c r="G130" s="37">
        <v>63</v>
      </c>
      <c r="H130" s="38">
        <v>5</v>
      </c>
      <c r="I130" s="38">
        <v>5</v>
      </c>
      <c r="J130" s="38">
        <v>0</v>
      </c>
      <c r="K130" s="38">
        <f t="shared" si="3"/>
        <v>-63</v>
      </c>
      <c r="L130" s="38">
        <f t="shared" si="4"/>
        <v>-68</v>
      </c>
      <c r="M130" s="44">
        <v>0</v>
      </c>
      <c r="N130" s="46"/>
      <c r="O130" s="45">
        <v>0</v>
      </c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</row>
    <row r="131" spans="1:53" ht="15.75" x14ac:dyDescent="0.2">
      <c r="A131" s="3">
        <v>8810</v>
      </c>
      <c r="B131" s="7">
        <v>30</v>
      </c>
      <c r="C131" s="6">
        <v>10000000129</v>
      </c>
      <c r="D131" s="6" t="s">
        <v>122</v>
      </c>
      <c r="E131" s="14" t="s">
        <v>46</v>
      </c>
      <c r="F131" s="41"/>
      <c r="G131" s="37">
        <v>63</v>
      </c>
      <c r="H131" s="38">
        <v>5</v>
      </c>
      <c r="I131" s="38">
        <v>5</v>
      </c>
      <c r="J131" s="38">
        <v>0</v>
      </c>
      <c r="K131" s="38">
        <f t="shared" si="3"/>
        <v>-63</v>
      </c>
      <c r="L131" s="38">
        <f t="shared" si="4"/>
        <v>-68</v>
      </c>
      <c r="M131" s="44">
        <v>0</v>
      </c>
      <c r="N131" s="46"/>
      <c r="O131" s="45">
        <v>0</v>
      </c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</row>
    <row r="132" spans="1:53" ht="15.75" x14ac:dyDescent="0.2">
      <c r="A132" s="3">
        <v>8810</v>
      </c>
      <c r="B132" s="7">
        <v>30</v>
      </c>
      <c r="C132" s="6">
        <v>10000000130</v>
      </c>
      <c r="D132" s="6" t="s">
        <v>123</v>
      </c>
      <c r="E132" s="14" t="s">
        <v>46</v>
      </c>
      <c r="F132" s="41"/>
      <c r="G132" s="37">
        <v>0</v>
      </c>
      <c r="H132" s="38">
        <v>0</v>
      </c>
      <c r="I132" s="38">
        <v>0</v>
      </c>
      <c r="J132" s="38">
        <v>0</v>
      </c>
      <c r="K132" s="38">
        <f t="shared" ref="K132:K195" si="5">(F132+SUM($O132:$BA132))-G132</f>
        <v>0</v>
      </c>
      <c r="L132" s="38">
        <f t="shared" ref="L132:L195" si="6">K132-H132</f>
        <v>0</v>
      </c>
      <c r="M132" s="44">
        <v>0</v>
      </c>
      <c r="N132" s="46"/>
      <c r="O132" s="45">
        <v>0</v>
      </c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</row>
    <row r="133" spans="1:53" ht="15.75" x14ac:dyDescent="0.2">
      <c r="A133" s="3">
        <v>8810</v>
      </c>
      <c r="B133" s="7">
        <v>30</v>
      </c>
      <c r="C133" s="6">
        <v>10000000131</v>
      </c>
      <c r="D133" s="6" t="s">
        <v>124</v>
      </c>
      <c r="E133" s="14" t="s">
        <v>46</v>
      </c>
      <c r="F133" s="41"/>
      <c r="G133" s="37">
        <v>0</v>
      </c>
      <c r="H133" s="38">
        <v>0</v>
      </c>
      <c r="I133" s="38">
        <v>0</v>
      </c>
      <c r="J133" s="38">
        <v>0</v>
      </c>
      <c r="K133" s="38">
        <f t="shared" si="5"/>
        <v>0</v>
      </c>
      <c r="L133" s="38">
        <f t="shared" si="6"/>
        <v>0</v>
      </c>
      <c r="M133" s="44">
        <v>0</v>
      </c>
      <c r="N133" s="46"/>
      <c r="O133" s="45">
        <v>0</v>
      </c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</row>
    <row r="134" spans="1:53" ht="15.75" x14ac:dyDescent="0.2">
      <c r="A134" s="3">
        <v>8810</v>
      </c>
      <c r="B134" s="7">
        <v>10</v>
      </c>
      <c r="C134" s="6">
        <v>10000000132</v>
      </c>
      <c r="D134" s="6" t="s">
        <v>125</v>
      </c>
      <c r="E134" s="14" t="s">
        <v>47</v>
      </c>
      <c r="F134" s="41"/>
      <c r="G134" s="37">
        <v>252</v>
      </c>
      <c r="H134" s="38">
        <v>20</v>
      </c>
      <c r="I134" s="38">
        <v>20</v>
      </c>
      <c r="J134" s="38">
        <v>0</v>
      </c>
      <c r="K134" s="38">
        <f t="shared" si="5"/>
        <v>105</v>
      </c>
      <c r="L134" s="38">
        <f t="shared" si="6"/>
        <v>85</v>
      </c>
      <c r="M134" s="44">
        <v>357</v>
      </c>
      <c r="N134" s="46"/>
      <c r="O134" s="45">
        <v>357</v>
      </c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</row>
    <row r="135" spans="1:53" ht="15.75" x14ac:dyDescent="0.2">
      <c r="A135" s="3">
        <v>8810</v>
      </c>
      <c r="B135" s="7">
        <v>10</v>
      </c>
      <c r="C135" s="6">
        <v>10000000133</v>
      </c>
      <c r="D135" s="6" t="s">
        <v>126</v>
      </c>
      <c r="E135" s="14" t="s">
        <v>48</v>
      </c>
      <c r="F135" s="41"/>
      <c r="G135" s="37">
        <v>252</v>
      </c>
      <c r="H135" s="38">
        <v>20</v>
      </c>
      <c r="I135" s="38">
        <v>20</v>
      </c>
      <c r="J135" s="38">
        <v>0</v>
      </c>
      <c r="K135" s="38">
        <f t="shared" si="5"/>
        <v>-252</v>
      </c>
      <c r="L135" s="38">
        <f t="shared" si="6"/>
        <v>-272</v>
      </c>
      <c r="M135" s="44">
        <v>0</v>
      </c>
      <c r="N135" s="46"/>
      <c r="O135" s="45">
        <v>0</v>
      </c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</row>
    <row r="136" spans="1:53" ht="15.75" x14ac:dyDescent="0.2">
      <c r="A136" s="3">
        <v>8810</v>
      </c>
      <c r="B136" s="7">
        <v>30</v>
      </c>
      <c r="C136" s="6">
        <v>10000000134</v>
      </c>
      <c r="D136" s="6" t="s">
        <v>127</v>
      </c>
      <c r="E136" s="14" t="s">
        <v>49</v>
      </c>
      <c r="F136" s="41"/>
      <c r="G136" s="37">
        <v>252</v>
      </c>
      <c r="H136" s="38">
        <v>20</v>
      </c>
      <c r="I136" s="38">
        <v>20</v>
      </c>
      <c r="J136" s="38">
        <v>0</v>
      </c>
      <c r="K136" s="38">
        <f t="shared" si="5"/>
        <v>-252</v>
      </c>
      <c r="L136" s="38">
        <f t="shared" si="6"/>
        <v>-272</v>
      </c>
      <c r="M136" s="44">
        <v>0</v>
      </c>
      <c r="N136" s="46"/>
      <c r="O136" s="45">
        <v>0</v>
      </c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</row>
    <row r="137" spans="1:53" ht="15.75" x14ac:dyDescent="0.2">
      <c r="A137" s="3">
        <v>8810</v>
      </c>
      <c r="B137" s="7">
        <v>20</v>
      </c>
      <c r="C137" s="6">
        <v>10000000135</v>
      </c>
      <c r="D137" s="6" t="s">
        <v>128</v>
      </c>
      <c r="E137" s="14" t="s">
        <v>16</v>
      </c>
      <c r="F137" s="41"/>
      <c r="G137" s="37">
        <v>126</v>
      </c>
      <c r="H137" s="38">
        <v>10</v>
      </c>
      <c r="I137" s="38">
        <v>10</v>
      </c>
      <c r="J137" s="38">
        <v>0</v>
      </c>
      <c r="K137" s="38">
        <f t="shared" si="5"/>
        <v>-126</v>
      </c>
      <c r="L137" s="38">
        <f t="shared" si="6"/>
        <v>-136</v>
      </c>
      <c r="M137" s="44">
        <v>0</v>
      </c>
      <c r="N137" s="46"/>
      <c r="O137" s="45">
        <v>0</v>
      </c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</row>
    <row r="138" spans="1:53" ht="15.75" x14ac:dyDescent="0.2">
      <c r="A138" s="3">
        <v>88400</v>
      </c>
      <c r="B138" s="7">
        <v>400</v>
      </c>
      <c r="C138" s="6">
        <v>10000000136</v>
      </c>
      <c r="D138" s="6" t="s">
        <v>129</v>
      </c>
      <c r="E138" s="14" t="s">
        <v>50</v>
      </c>
      <c r="F138" s="41"/>
      <c r="G138" s="37">
        <v>252</v>
      </c>
      <c r="H138" s="38">
        <v>20</v>
      </c>
      <c r="I138" s="38">
        <v>20</v>
      </c>
      <c r="J138" s="38">
        <v>0</v>
      </c>
      <c r="K138" s="38">
        <f t="shared" si="5"/>
        <v>-252</v>
      </c>
      <c r="L138" s="38">
        <f t="shared" si="6"/>
        <v>-272</v>
      </c>
      <c r="M138" s="44">
        <v>0</v>
      </c>
      <c r="N138" s="46"/>
      <c r="O138" s="45">
        <v>0</v>
      </c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</row>
    <row r="139" spans="1:53" ht="15.75" x14ac:dyDescent="0.2">
      <c r="A139" s="3">
        <v>88400</v>
      </c>
      <c r="B139" s="7">
        <v>400</v>
      </c>
      <c r="C139" s="6">
        <v>10000000137</v>
      </c>
      <c r="D139" s="6" t="s">
        <v>130</v>
      </c>
      <c r="E139" s="14" t="s">
        <v>51</v>
      </c>
      <c r="F139" s="41"/>
      <c r="G139" s="37">
        <v>252</v>
      </c>
      <c r="H139" s="38">
        <v>20</v>
      </c>
      <c r="I139" s="38">
        <v>20</v>
      </c>
      <c r="J139" s="38">
        <v>0</v>
      </c>
      <c r="K139" s="38">
        <f t="shared" si="5"/>
        <v>-252</v>
      </c>
      <c r="L139" s="38">
        <f t="shared" si="6"/>
        <v>-272</v>
      </c>
      <c r="M139" s="44">
        <v>0</v>
      </c>
      <c r="N139" s="46"/>
      <c r="O139" s="45">
        <v>0</v>
      </c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</row>
    <row r="140" spans="1:53" ht="15.75" x14ac:dyDescent="0.2">
      <c r="A140" s="3">
        <v>8810</v>
      </c>
      <c r="B140" s="7">
        <v>61</v>
      </c>
      <c r="C140" s="6">
        <v>10000000138</v>
      </c>
      <c r="D140" s="6" t="s">
        <v>131</v>
      </c>
      <c r="E140" s="14" t="s">
        <v>29</v>
      </c>
      <c r="F140" s="41"/>
      <c r="G140" s="37">
        <v>126</v>
      </c>
      <c r="H140" s="38">
        <v>10</v>
      </c>
      <c r="I140" s="38">
        <v>10</v>
      </c>
      <c r="J140" s="38">
        <v>0</v>
      </c>
      <c r="K140" s="38">
        <f t="shared" si="5"/>
        <v>124</v>
      </c>
      <c r="L140" s="38">
        <f t="shared" si="6"/>
        <v>114</v>
      </c>
      <c r="M140" s="44">
        <v>250</v>
      </c>
      <c r="N140" s="46"/>
      <c r="O140" s="45">
        <v>250</v>
      </c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</row>
    <row r="141" spans="1:53" ht="15.75" x14ac:dyDescent="0.2">
      <c r="A141" s="3">
        <v>8810</v>
      </c>
      <c r="B141" s="7" t="s">
        <v>17</v>
      </c>
      <c r="C141" s="6">
        <v>10000000139</v>
      </c>
      <c r="D141" s="6" t="s">
        <v>132</v>
      </c>
      <c r="E141" s="14" t="s">
        <v>16</v>
      </c>
      <c r="F141" s="41"/>
      <c r="G141" s="37">
        <v>31</v>
      </c>
      <c r="H141" s="38">
        <v>3</v>
      </c>
      <c r="I141" s="38">
        <v>3</v>
      </c>
      <c r="J141" s="38">
        <v>0</v>
      </c>
      <c r="K141" s="38">
        <f t="shared" si="5"/>
        <v>-31</v>
      </c>
      <c r="L141" s="38">
        <f t="shared" si="6"/>
        <v>-34</v>
      </c>
      <c r="M141" s="44">
        <v>0</v>
      </c>
      <c r="N141" s="46"/>
      <c r="O141" s="45">
        <v>0</v>
      </c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</row>
    <row r="142" spans="1:53" ht="15.75" x14ac:dyDescent="0.2">
      <c r="A142" s="3">
        <v>8810</v>
      </c>
      <c r="B142" s="7" t="s">
        <v>17</v>
      </c>
      <c r="C142" s="6">
        <v>10000000140</v>
      </c>
      <c r="D142" s="6" t="s">
        <v>133</v>
      </c>
      <c r="E142" s="14" t="s">
        <v>16</v>
      </c>
      <c r="F142" s="41"/>
      <c r="G142" s="37">
        <v>31</v>
      </c>
      <c r="H142" s="38">
        <v>3</v>
      </c>
      <c r="I142" s="38">
        <v>3</v>
      </c>
      <c r="J142" s="38">
        <v>0</v>
      </c>
      <c r="K142" s="38">
        <f t="shared" si="5"/>
        <v>-31</v>
      </c>
      <c r="L142" s="38">
        <f t="shared" si="6"/>
        <v>-34</v>
      </c>
      <c r="M142" s="44">
        <v>0</v>
      </c>
      <c r="N142" s="46"/>
      <c r="O142" s="45">
        <v>0</v>
      </c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</row>
    <row r="143" spans="1:53" ht="15.75" x14ac:dyDescent="0.2">
      <c r="A143" s="3">
        <v>8810</v>
      </c>
      <c r="B143" s="7">
        <v>30</v>
      </c>
      <c r="C143" s="6">
        <v>10000000141</v>
      </c>
      <c r="D143" s="6" t="s">
        <v>134</v>
      </c>
      <c r="E143" s="14" t="s">
        <v>46</v>
      </c>
      <c r="F143" s="41"/>
      <c r="G143" s="37">
        <v>31</v>
      </c>
      <c r="H143" s="38">
        <v>3</v>
      </c>
      <c r="I143" s="38">
        <v>3</v>
      </c>
      <c r="J143" s="38">
        <v>0</v>
      </c>
      <c r="K143" s="38">
        <f t="shared" si="5"/>
        <v>-31</v>
      </c>
      <c r="L143" s="38">
        <f t="shared" si="6"/>
        <v>-34</v>
      </c>
      <c r="M143" s="44">
        <v>0</v>
      </c>
      <c r="N143" s="46"/>
      <c r="O143" s="45">
        <v>0</v>
      </c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</row>
    <row r="144" spans="1:53" ht="15.75" x14ac:dyDescent="0.2">
      <c r="A144" s="3">
        <v>8810</v>
      </c>
      <c r="B144" s="7">
        <v>30</v>
      </c>
      <c r="C144" s="6">
        <v>10000000142</v>
      </c>
      <c r="D144" s="6" t="s">
        <v>135</v>
      </c>
      <c r="E144" s="14" t="s">
        <v>46</v>
      </c>
      <c r="F144" s="41"/>
      <c r="G144" s="37">
        <v>31</v>
      </c>
      <c r="H144" s="38">
        <v>3</v>
      </c>
      <c r="I144" s="38">
        <v>3</v>
      </c>
      <c r="J144" s="38">
        <v>0</v>
      </c>
      <c r="K144" s="38">
        <f t="shared" si="5"/>
        <v>-31</v>
      </c>
      <c r="L144" s="38">
        <f t="shared" si="6"/>
        <v>-34</v>
      </c>
      <c r="M144" s="44">
        <v>0</v>
      </c>
      <c r="N144" s="46"/>
      <c r="O144" s="45">
        <v>0</v>
      </c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</row>
    <row r="145" spans="1:53" ht="15.75" x14ac:dyDescent="0.2">
      <c r="A145" s="3">
        <v>88400</v>
      </c>
      <c r="B145" s="7">
        <v>400</v>
      </c>
      <c r="C145" s="6">
        <v>10000000143</v>
      </c>
      <c r="D145" s="6" t="s">
        <v>136</v>
      </c>
      <c r="E145" s="14" t="s">
        <v>52</v>
      </c>
      <c r="F145" s="41"/>
      <c r="G145" s="37">
        <v>504</v>
      </c>
      <c r="H145" s="38">
        <v>40</v>
      </c>
      <c r="I145" s="38">
        <v>40</v>
      </c>
      <c r="J145" s="38">
        <v>0</v>
      </c>
      <c r="K145" s="38">
        <f t="shared" si="5"/>
        <v>-504</v>
      </c>
      <c r="L145" s="38">
        <f t="shared" si="6"/>
        <v>-544</v>
      </c>
      <c r="M145" s="44">
        <v>0</v>
      </c>
      <c r="N145" s="46"/>
      <c r="O145" s="45">
        <v>0</v>
      </c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</row>
    <row r="146" spans="1:53" ht="15.75" x14ac:dyDescent="0.2">
      <c r="A146" s="3">
        <v>8810</v>
      </c>
      <c r="B146" s="7">
        <v>6110</v>
      </c>
      <c r="C146" s="6">
        <v>10000000144</v>
      </c>
      <c r="D146" s="6" t="s">
        <v>137</v>
      </c>
      <c r="E146" s="14" t="s">
        <v>42</v>
      </c>
      <c r="F146" s="41"/>
      <c r="G146" s="37">
        <v>252</v>
      </c>
      <c r="H146" s="38">
        <v>20</v>
      </c>
      <c r="I146" s="38">
        <v>20</v>
      </c>
      <c r="J146" s="38">
        <v>0</v>
      </c>
      <c r="K146" s="38">
        <f t="shared" si="5"/>
        <v>348</v>
      </c>
      <c r="L146" s="38">
        <f t="shared" si="6"/>
        <v>328</v>
      </c>
      <c r="M146" s="44">
        <v>600</v>
      </c>
      <c r="N146" s="46"/>
      <c r="O146" s="45">
        <v>600</v>
      </c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</row>
    <row r="147" spans="1:53" ht="15.75" x14ac:dyDescent="0.2">
      <c r="A147" s="3">
        <v>8810</v>
      </c>
      <c r="B147" s="7">
        <v>61</v>
      </c>
      <c r="C147" s="6">
        <v>10000000145</v>
      </c>
      <c r="D147" s="6" t="s">
        <v>138</v>
      </c>
      <c r="E147" s="14" t="s">
        <v>43</v>
      </c>
      <c r="F147" s="41"/>
      <c r="G147" s="37">
        <v>252</v>
      </c>
      <c r="H147" s="38">
        <v>20</v>
      </c>
      <c r="I147" s="38">
        <v>20</v>
      </c>
      <c r="J147" s="38">
        <v>0</v>
      </c>
      <c r="K147" s="38">
        <f t="shared" si="5"/>
        <v>248</v>
      </c>
      <c r="L147" s="38">
        <f t="shared" si="6"/>
        <v>228</v>
      </c>
      <c r="M147" s="44">
        <v>500</v>
      </c>
      <c r="N147" s="46"/>
      <c r="O147" s="45">
        <v>500</v>
      </c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</row>
    <row r="148" spans="1:53" ht="15.75" x14ac:dyDescent="0.2">
      <c r="A148" s="3">
        <v>8810</v>
      </c>
      <c r="B148" s="7">
        <v>20</v>
      </c>
      <c r="C148" s="6">
        <v>10000000146</v>
      </c>
      <c r="D148" s="6" t="s">
        <v>139</v>
      </c>
      <c r="E148" s="14" t="s">
        <v>16</v>
      </c>
      <c r="F148" s="41"/>
      <c r="G148" s="37">
        <v>252</v>
      </c>
      <c r="H148" s="38">
        <v>20</v>
      </c>
      <c r="I148" s="38">
        <v>20</v>
      </c>
      <c r="J148" s="38">
        <v>0</v>
      </c>
      <c r="K148" s="38">
        <f t="shared" si="5"/>
        <v>-252</v>
      </c>
      <c r="L148" s="38">
        <f t="shared" si="6"/>
        <v>-272</v>
      </c>
      <c r="M148" s="44">
        <v>0</v>
      </c>
      <c r="N148" s="46"/>
      <c r="O148" s="45">
        <v>0</v>
      </c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</row>
    <row r="149" spans="1:53" ht="15.75" x14ac:dyDescent="0.2">
      <c r="A149" s="3">
        <v>8810</v>
      </c>
      <c r="B149" s="7">
        <v>61</v>
      </c>
      <c r="C149" s="6">
        <v>10000000147</v>
      </c>
      <c r="D149" s="6" t="s">
        <v>140</v>
      </c>
      <c r="E149" s="14" t="s">
        <v>29</v>
      </c>
      <c r="F149" s="41"/>
      <c r="G149" s="37">
        <v>126</v>
      </c>
      <c r="H149" s="38">
        <v>10</v>
      </c>
      <c r="I149" s="38">
        <v>10</v>
      </c>
      <c r="J149" s="38">
        <v>0</v>
      </c>
      <c r="K149" s="38">
        <f t="shared" si="5"/>
        <v>174</v>
      </c>
      <c r="L149" s="38">
        <f t="shared" si="6"/>
        <v>164</v>
      </c>
      <c r="M149" s="44">
        <v>300</v>
      </c>
      <c r="N149" s="46"/>
      <c r="O149" s="45">
        <v>300</v>
      </c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</row>
    <row r="150" spans="1:53" ht="15.75" x14ac:dyDescent="0.2">
      <c r="A150" s="3">
        <v>88400</v>
      </c>
      <c r="B150" s="7">
        <v>400</v>
      </c>
      <c r="C150" s="6">
        <v>10000000148</v>
      </c>
      <c r="D150" s="6" t="s">
        <v>141</v>
      </c>
      <c r="E150" s="14" t="s">
        <v>53</v>
      </c>
      <c r="F150" s="41"/>
      <c r="G150" s="37">
        <v>378</v>
      </c>
      <c r="H150" s="38">
        <v>30</v>
      </c>
      <c r="I150" s="38">
        <v>30</v>
      </c>
      <c r="J150" s="38">
        <v>0</v>
      </c>
      <c r="K150" s="38">
        <f t="shared" si="5"/>
        <v>-378</v>
      </c>
      <c r="L150" s="38">
        <f t="shared" si="6"/>
        <v>-408</v>
      </c>
      <c r="M150" s="44">
        <v>0</v>
      </c>
      <c r="N150" s="46"/>
      <c r="O150" s="45">
        <v>0</v>
      </c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</row>
    <row r="151" spans="1:53" ht="15.75" x14ac:dyDescent="0.2">
      <c r="A151" s="3">
        <v>8810</v>
      </c>
      <c r="B151" s="7" t="s">
        <v>17</v>
      </c>
      <c r="C151" s="6">
        <v>10000000149</v>
      </c>
      <c r="D151" s="6" t="s">
        <v>142</v>
      </c>
      <c r="E151" s="14" t="s">
        <v>16</v>
      </c>
      <c r="F151" s="41"/>
      <c r="G151" s="37">
        <v>32</v>
      </c>
      <c r="H151" s="38">
        <v>2</v>
      </c>
      <c r="I151" s="38">
        <v>2</v>
      </c>
      <c r="J151" s="38">
        <v>0</v>
      </c>
      <c r="K151" s="38">
        <f t="shared" si="5"/>
        <v>-32</v>
      </c>
      <c r="L151" s="38">
        <f t="shared" si="6"/>
        <v>-34</v>
      </c>
      <c r="M151" s="44">
        <v>0</v>
      </c>
      <c r="N151" s="46"/>
      <c r="O151" s="45">
        <v>0</v>
      </c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</row>
    <row r="152" spans="1:53" ht="15.75" x14ac:dyDescent="0.2">
      <c r="A152" s="3">
        <v>8810</v>
      </c>
      <c r="B152" s="7" t="s">
        <v>17</v>
      </c>
      <c r="C152" s="6">
        <v>10000000150</v>
      </c>
      <c r="D152" s="6" t="s">
        <v>143</v>
      </c>
      <c r="E152" s="14" t="s">
        <v>16</v>
      </c>
      <c r="F152" s="41"/>
      <c r="G152" s="37">
        <v>32</v>
      </c>
      <c r="H152" s="38">
        <v>2</v>
      </c>
      <c r="I152" s="38">
        <v>2</v>
      </c>
      <c r="J152" s="38">
        <v>0</v>
      </c>
      <c r="K152" s="38">
        <f t="shared" si="5"/>
        <v>-32</v>
      </c>
      <c r="L152" s="38">
        <f t="shared" si="6"/>
        <v>-34</v>
      </c>
      <c r="M152" s="44">
        <v>0</v>
      </c>
      <c r="N152" s="46"/>
      <c r="O152" s="45">
        <v>0</v>
      </c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</row>
    <row r="153" spans="1:53" ht="15.75" x14ac:dyDescent="0.2">
      <c r="A153" s="3">
        <v>8810</v>
      </c>
      <c r="B153" s="7" t="s">
        <v>17</v>
      </c>
      <c r="C153" s="6">
        <v>10000000151</v>
      </c>
      <c r="D153" s="6" t="s">
        <v>144</v>
      </c>
      <c r="E153" s="14" t="s">
        <v>16</v>
      </c>
      <c r="F153" s="41"/>
      <c r="G153" s="37">
        <v>0</v>
      </c>
      <c r="H153" s="38">
        <v>0</v>
      </c>
      <c r="I153" s="38">
        <v>0</v>
      </c>
      <c r="J153" s="38">
        <v>0</v>
      </c>
      <c r="K153" s="38">
        <f t="shared" si="5"/>
        <v>0</v>
      </c>
      <c r="L153" s="38">
        <f t="shared" si="6"/>
        <v>0</v>
      </c>
      <c r="M153" s="44">
        <v>0</v>
      </c>
      <c r="N153" s="46"/>
      <c r="O153" s="45">
        <v>0</v>
      </c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</row>
    <row r="154" spans="1:53" ht="15.75" x14ac:dyDescent="0.2">
      <c r="A154" s="3">
        <v>8810</v>
      </c>
      <c r="B154" s="7" t="s">
        <v>17</v>
      </c>
      <c r="C154" s="6">
        <v>10000000152</v>
      </c>
      <c r="D154" s="6" t="s">
        <v>145</v>
      </c>
      <c r="E154" s="14" t="s">
        <v>16</v>
      </c>
      <c r="F154" s="41"/>
      <c r="G154" s="37">
        <v>0</v>
      </c>
      <c r="H154" s="38">
        <v>0</v>
      </c>
      <c r="I154" s="38">
        <v>0</v>
      </c>
      <c r="J154" s="38">
        <v>0</v>
      </c>
      <c r="K154" s="38">
        <f t="shared" si="5"/>
        <v>0</v>
      </c>
      <c r="L154" s="38">
        <f t="shared" si="6"/>
        <v>0</v>
      </c>
      <c r="M154" s="44">
        <v>0</v>
      </c>
      <c r="N154" s="46"/>
      <c r="O154" s="45">
        <v>0</v>
      </c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</row>
    <row r="155" spans="1:53" ht="15.75" x14ac:dyDescent="0.2">
      <c r="A155" s="3">
        <v>8810</v>
      </c>
      <c r="B155" s="7">
        <v>30</v>
      </c>
      <c r="C155" s="6">
        <v>10000000153</v>
      </c>
      <c r="D155" s="6" t="s">
        <v>146</v>
      </c>
      <c r="E155" s="14" t="s">
        <v>46</v>
      </c>
      <c r="F155" s="41"/>
      <c r="G155" s="37">
        <v>32</v>
      </c>
      <c r="H155" s="38">
        <v>2</v>
      </c>
      <c r="I155" s="38">
        <v>2</v>
      </c>
      <c r="J155" s="38">
        <v>0</v>
      </c>
      <c r="K155" s="38">
        <f t="shared" si="5"/>
        <v>-32</v>
      </c>
      <c r="L155" s="38">
        <f t="shared" si="6"/>
        <v>-34</v>
      </c>
      <c r="M155" s="44">
        <v>0</v>
      </c>
      <c r="N155" s="46"/>
      <c r="O155" s="45">
        <v>0</v>
      </c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</row>
    <row r="156" spans="1:53" ht="15.75" x14ac:dyDescent="0.2">
      <c r="A156" s="3">
        <v>8810</v>
      </c>
      <c r="B156" s="7">
        <v>30</v>
      </c>
      <c r="C156" s="6">
        <v>10000000154</v>
      </c>
      <c r="D156" s="6" t="s">
        <v>147</v>
      </c>
      <c r="E156" s="14" t="s">
        <v>46</v>
      </c>
      <c r="F156" s="41"/>
      <c r="G156" s="37">
        <v>32</v>
      </c>
      <c r="H156" s="38">
        <v>2</v>
      </c>
      <c r="I156" s="38">
        <v>2</v>
      </c>
      <c r="J156" s="38">
        <v>0</v>
      </c>
      <c r="K156" s="38">
        <f t="shared" si="5"/>
        <v>-32</v>
      </c>
      <c r="L156" s="38">
        <f t="shared" si="6"/>
        <v>-34</v>
      </c>
      <c r="M156" s="44">
        <v>0</v>
      </c>
      <c r="N156" s="46"/>
      <c r="O156" s="45">
        <v>0</v>
      </c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</row>
    <row r="157" spans="1:53" ht="15.75" x14ac:dyDescent="0.2">
      <c r="A157" s="3">
        <v>8810</v>
      </c>
      <c r="B157" s="7">
        <v>30</v>
      </c>
      <c r="C157" s="6">
        <v>10000000155</v>
      </c>
      <c r="D157" s="6" t="s">
        <v>148</v>
      </c>
      <c r="E157" s="14" t="s">
        <v>46</v>
      </c>
      <c r="F157" s="41"/>
      <c r="G157" s="37">
        <v>0</v>
      </c>
      <c r="H157" s="38">
        <v>0</v>
      </c>
      <c r="I157" s="38">
        <v>0</v>
      </c>
      <c r="J157" s="38">
        <v>0</v>
      </c>
      <c r="K157" s="38">
        <f t="shared" si="5"/>
        <v>0</v>
      </c>
      <c r="L157" s="38">
        <f t="shared" si="6"/>
        <v>0</v>
      </c>
      <c r="M157" s="44">
        <v>0</v>
      </c>
      <c r="N157" s="46"/>
      <c r="O157" s="45">
        <v>0</v>
      </c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</row>
    <row r="158" spans="1:53" ht="15.75" x14ac:dyDescent="0.2">
      <c r="A158" s="3">
        <v>8810</v>
      </c>
      <c r="B158" s="7">
        <v>30</v>
      </c>
      <c r="C158" s="6">
        <v>10000000156</v>
      </c>
      <c r="D158" s="6" t="s">
        <v>149</v>
      </c>
      <c r="E158" s="14" t="s">
        <v>46</v>
      </c>
      <c r="F158" s="41"/>
      <c r="G158" s="37">
        <v>0</v>
      </c>
      <c r="H158" s="38">
        <v>0</v>
      </c>
      <c r="I158" s="38">
        <v>0</v>
      </c>
      <c r="J158" s="38">
        <v>0</v>
      </c>
      <c r="K158" s="38">
        <f t="shared" si="5"/>
        <v>0</v>
      </c>
      <c r="L158" s="38">
        <f t="shared" si="6"/>
        <v>0</v>
      </c>
      <c r="M158" s="44">
        <v>0</v>
      </c>
      <c r="N158" s="46"/>
      <c r="O158" s="45">
        <v>0</v>
      </c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</row>
    <row r="159" spans="1:53" ht="15.75" x14ac:dyDescent="0.2">
      <c r="A159" s="3"/>
      <c r="B159" s="7" t="s">
        <v>17</v>
      </c>
      <c r="C159" s="6">
        <v>10000000157</v>
      </c>
      <c r="D159" s="6" t="s">
        <v>150</v>
      </c>
      <c r="E159" s="14" t="s">
        <v>16</v>
      </c>
      <c r="F159" s="41"/>
      <c r="G159" s="37">
        <v>32</v>
      </c>
      <c r="H159" s="38">
        <v>3</v>
      </c>
      <c r="I159" s="38">
        <v>3</v>
      </c>
      <c r="J159" s="38">
        <v>0</v>
      </c>
      <c r="K159" s="38">
        <f t="shared" si="5"/>
        <v>-32</v>
      </c>
      <c r="L159" s="38">
        <f t="shared" si="6"/>
        <v>-35</v>
      </c>
      <c r="M159" s="44">
        <v>0</v>
      </c>
      <c r="N159" s="46"/>
      <c r="O159" s="45">
        <v>0</v>
      </c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</row>
    <row r="160" spans="1:53" ht="15.75" x14ac:dyDescent="0.2">
      <c r="A160" s="3"/>
      <c r="B160" s="7" t="s">
        <v>17</v>
      </c>
      <c r="C160" s="6">
        <v>10000000158</v>
      </c>
      <c r="D160" s="6" t="s">
        <v>151</v>
      </c>
      <c r="E160" s="14" t="s">
        <v>16</v>
      </c>
      <c r="F160" s="41"/>
      <c r="G160" s="37">
        <v>32</v>
      </c>
      <c r="H160" s="38">
        <v>3</v>
      </c>
      <c r="I160" s="38">
        <v>3</v>
      </c>
      <c r="J160" s="38">
        <v>0</v>
      </c>
      <c r="K160" s="38">
        <f t="shared" si="5"/>
        <v>-32</v>
      </c>
      <c r="L160" s="38">
        <f t="shared" si="6"/>
        <v>-35</v>
      </c>
      <c r="M160" s="44">
        <v>0</v>
      </c>
      <c r="N160" s="46"/>
      <c r="O160" s="45">
        <v>0</v>
      </c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</row>
    <row r="161" spans="1:53" ht="15.75" x14ac:dyDescent="0.2">
      <c r="A161" s="3"/>
      <c r="B161" s="7" t="s">
        <v>17</v>
      </c>
      <c r="C161" s="6">
        <v>10000000159</v>
      </c>
      <c r="D161" s="6" t="s">
        <v>152</v>
      </c>
      <c r="E161" s="14" t="s">
        <v>16</v>
      </c>
      <c r="F161" s="41"/>
      <c r="G161" s="37">
        <v>62</v>
      </c>
      <c r="H161" s="38">
        <v>4</v>
      </c>
      <c r="I161" s="38">
        <v>4</v>
      </c>
      <c r="J161" s="38">
        <v>0</v>
      </c>
      <c r="K161" s="38">
        <f t="shared" si="5"/>
        <v>-62</v>
      </c>
      <c r="L161" s="38">
        <f t="shared" si="6"/>
        <v>-66</v>
      </c>
      <c r="M161" s="44">
        <v>0</v>
      </c>
      <c r="N161" s="46"/>
      <c r="O161" s="45">
        <v>0</v>
      </c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</row>
    <row r="162" spans="1:53" ht="15.75" x14ac:dyDescent="0.2">
      <c r="A162" s="3"/>
      <c r="B162" s="7" t="s">
        <v>17</v>
      </c>
      <c r="C162" s="6">
        <v>10000000160</v>
      </c>
      <c r="D162" s="6" t="s">
        <v>153</v>
      </c>
      <c r="E162" s="14" t="s">
        <v>16</v>
      </c>
      <c r="F162" s="41"/>
      <c r="G162" s="37">
        <v>0</v>
      </c>
      <c r="H162" s="38">
        <v>0</v>
      </c>
      <c r="I162" s="38">
        <v>0</v>
      </c>
      <c r="J162" s="38">
        <v>0</v>
      </c>
      <c r="K162" s="38">
        <f t="shared" si="5"/>
        <v>0</v>
      </c>
      <c r="L162" s="38">
        <f t="shared" si="6"/>
        <v>0</v>
      </c>
      <c r="M162" s="44">
        <v>0</v>
      </c>
      <c r="N162" s="46"/>
      <c r="O162" s="45">
        <v>0</v>
      </c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</row>
    <row r="163" spans="1:53" ht="15.75" x14ac:dyDescent="0.2">
      <c r="A163" s="3"/>
      <c r="B163" s="7" t="s">
        <v>17</v>
      </c>
      <c r="C163" s="6">
        <v>10000000161</v>
      </c>
      <c r="D163" s="6" t="s">
        <v>154</v>
      </c>
      <c r="E163" s="14" t="s">
        <v>16</v>
      </c>
      <c r="F163" s="41"/>
      <c r="G163" s="37">
        <v>0</v>
      </c>
      <c r="H163" s="38">
        <v>0</v>
      </c>
      <c r="I163" s="38">
        <v>0</v>
      </c>
      <c r="J163" s="38">
        <v>0</v>
      </c>
      <c r="K163" s="38">
        <f t="shared" si="5"/>
        <v>0</v>
      </c>
      <c r="L163" s="38">
        <f t="shared" si="6"/>
        <v>0</v>
      </c>
      <c r="M163" s="44">
        <v>0</v>
      </c>
      <c r="N163" s="46"/>
      <c r="O163" s="45">
        <v>0</v>
      </c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</row>
    <row r="164" spans="1:53" ht="15.75" x14ac:dyDescent="0.2">
      <c r="A164" s="3"/>
      <c r="B164" s="7" t="s">
        <v>17</v>
      </c>
      <c r="C164" s="6">
        <v>10000000162</v>
      </c>
      <c r="D164" s="6" t="s">
        <v>155</v>
      </c>
      <c r="E164" s="14" t="s">
        <v>16</v>
      </c>
      <c r="F164" s="41"/>
      <c r="G164" s="37">
        <v>0</v>
      </c>
      <c r="H164" s="38">
        <v>0</v>
      </c>
      <c r="I164" s="38">
        <v>0</v>
      </c>
      <c r="J164" s="38">
        <v>0</v>
      </c>
      <c r="K164" s="38">
        <f t="shared" si="5"/>
        <v>0</v>
      </c>
      <c r="L164" s="38">
        <f t="shared" si="6"/>
        <v>0</v>
      </c>
      <c r="M164" s="44">
        <v>0</v>
      </c>
      <c r="N164" s="46"/>
      <c r="O164" s="45">
        <v>0</v>
      </c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</row>
    <row r="165" spans="1:53" ht="15.75" x14ac:dyDescent="0.2">
      <c r="A165" s="3"/>
      <c r="B165" s="7" t="s">
        <v>17</v>
      </c>
      <c r="C165" s="6">
        <v>10000000163</v>
      </c>
      <c r="D165" s="6" t="s">
        <v>156</v>
      </c>
      <c r="E165" s="14" t="s">
        <v>16</v>
      </c>
      <c r="F165" s="41"/>
      <c r="G165" s="37">
        <v>0</v>
      </c>
      <c r="H165" s="38">
        <v>0</v>
      </c>
      <c r="I165" s="38">
        <v>0</v>
      </c>
      <c r="J165" s="38">
        <v>0</v>
      </c>
      <c r="K165" s="38">
        <f t="shared" si="5"/>
        <v>0</v>
      </c>
      <c r="L165" s="38">
        <f t="shared" si="6"/>
        <v>0</v>
      </c>
      <c r="M165" s="44">
        <v>0</v>
      </c>
      <c r="N165" s="46"/>
      <c r="O165" s="45">
        <v>0</v>
      </c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</row>
    <row r="166" spans="1:53" ht="15.75" x14ac:dyDescent="0.2">
      <c r="A166" s="3"/>
      <c r="B166" s="7">
        <v>61</v>
      </c>
      <c r="C166" s="6">
        <v>10000000164</v>
      </c>
      <c r="D166" s="6" t="s">
        <v>157</v>
      </c>
      <c r="E166" s="14" t="s">
        <v>54</v>
      </c>
      <c r="F166" s="41"/>
      <c r="G166" s="37">
        <v>32</v>
      </c>
      <c r="H166" s="38">
        <v>3</v>
      </c>
      <c r="I166" s="38">
        <v>3</v>
      </c>
      <c r="J166" s="38">
        <v>0</v>
      </c>
      <c r="K166" s="38">
        <f t="shared" si="5"/>
        <v>-16</v>
      </c>
      <c r="L166" s="38">
        <f t="shared" si="6"/>
        <v>-19</v>
      </c>
      <c r="M166" s="44">
        <v>16</v>
      </c>
      <c r="N166" s="46"/>
      <c r="O166" s="45">
        <v>16</v>
      </c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</row>
    <row r="167" spans="1:53" ht="15.75" x14ac:dyDescent="0.2">
      <c r="A167" s="3"/>
      <c r="B167" s="7">
        <v>61</v>
      </c>
      <c r="C167" s="6">
        <v>10000000165</v>
      </c>
      <c r="D167" s="6" t="s">
        <v>158</v>
      </c>
      <c r="E167" s="14" t="s">
        <v>54</v>
      </c>
      <c r="F167" s="41"/>
      <c r="G167" s="37">
        <v>32</v>
      </c>
      <c r="H167" s="38">
        <v>3</v>
      </c>
      <c r="I167" s="38">
        <v>3</v>
      </c>
      <c r="J167" s="38">
        <v>0</v>
      </c>
      <c r="K167" s="38">
        <f t="shared" si="5"/>
        <v>-16</v>
      </c>
      <c r="L167" s="38">
        <f t="shared" si="6"/>
        <v>-19</v>
      </c>
      <c r="M167" s="44">
        <v>16</v>
      </c>
      <c r="N167" s="46"/>
      <c r="O167" s="45">
        <v>16</v>
      </c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</row>
    <row r="168" spans="1:53" ht="15.75" x14ac:dyDescent="0.2">
      <c r="A168" s="3"/>
      <c r="B168" s="7">
        <v>61</v>
      </c>
      <c r="C168" s="6">
        <v>10000000166</v>
      </c>
      <c r="D168" s="6" t="s">
        <v>159</v>
      </c>
      <c r="E168" s="14" t="s">
        <v>54</v>
      </c>
      <c r="F168" s="41"/>
      <c r="G168" s="37">
        <v>62</v>
      </c>
      <c r="H168" s="38">
        <v>4</v>
      </c>
      <c r="I168" s="38">
        <v>4</v>
      </c>
      <c r="J168" s="38">
        <v>0</v>
      </c>
      <c r="K168" s="38">
        <f t="shared" si="5"/>
        <v>-24</v>
      </c>
      <c r="L168" s="38">
        <f t="shared" si="6"/>
        <v>-28</v>
      </c>
      <c r="M168" s="44">
        <v>38</v>
      </c>
      <c r="N168" s="46"/>
      <c r="O168" s="45">
        <v>38</v>
      </c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</row>
    <row r="169" spans="1:53" ht="15.75" x14ac:dyDescent="0.2">
      <c r="A169" s="3"/>
      <c r="B169" s="7">
        <v>61</v>
      </c>
      <c r="C169" s="6">
        <v>10000000167</v>
      </c>
      <c r="D169" s="6" t="s">
        <v>160</v>
      </c>
      <c r="E169" s="14" t="s">
        <v>54</v>
      </c>
      <c r="F169" s="41"/>
      <c r="G169" s="37">
        <v>0</v>
      </c>
      <c r="H169" s="38">
        <v>0</v>
      </c>
      <c r="I169" s="38">
        <v>0</v>
      </c>
      <c r="J169" s="38">
        <v>0</v>
      </c>
      <c r="K169" s="38">
        <f t="shared" si="5"/>
        <v>0</v>
      </c>
      <c r="L169" s="38">
        <f t="shared" si="6"/>
        <v>0</v>
      </c>
      <c r="M169" s="44">
        <v>0</v>
      </c>
      <c r="N169" s="46"/>
      <c r="O169" s="45">
        <v>0</v>
      </c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</row>
    <row r="170" spans="1:53" ht="15.75" x14ac:dyDescent="0.2">
      <c r="A170" s="3"/>
      <c r="B170" s="7">
        <v>61</v>
      </c>
      <c r="C170" s="6">
        <v>10000000168</v>
      </c>
      <c r="D170" s="6" t="s">
        <v>161</v>
      </c>
      <c r="E170" s="14" t="s">
        <v>54</v>
      </c>
      <c r="F170" s="41"/>
      <c r="G170" s="37">
        <v>0</v>
      </c>
      <c r="H170" s="38">
        <v>0</v>
      </c>
      <c r="I170" s="38">
        <v>0</v>
      </c>
      <c r="J170" s="38">
        <v>0</v>
      </c>
      <c r="K170" s="38">
        <f t="shared" si="5"/>
        <v>0</v>
      </c>
      <c r="L170" s="38">
        <f t="shared" si="6"/>
        <v>0</v>
      </c>
      <c r="M170" s="44">
        <v>0</v>
      </c>
      <c r="N170" s="46"/>
      <c r="O170" s="45">
        <v>0</v>
      </c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</row>
    <row r="171" spans="1:53" ht="15.75" x14ac:dyDescent="0.2">
      <c r="A171" s="3"/>
      <c r="B171" s="7">
        <v>61</v>
      </c>
      <c r="C171" s="6">
        <v>10000000169</v>
      </c>
      <c r="D171" s="6" t="s">
        <v>162</v>
      </c>
      <c r="E171" s="14" t="s">
        <v>54</v>
      </c>
      <c r="F171" s="41"/>
      <c r="G171" s="37">
        <v>0</v>
      </c>
      <c r="H171" s="38">
        <v>0</v>
      </c>
      <c r="I171" s="38">
        <v>0</v>
      </c>
      <c r="J171" s="38">
        <v>0</v>
      </c>
      <c r="K171" s="38">
        <f t="shared" si="5"/>
        <v>0</v>
      </c>
      <c r="L171" s="38">
        <f t="shared" si="6"/>
        <v>0</v>
      </c>
      <c r="M171" s="44">
        <v>0</v>
      </c>
      <c r="N171" s="46"/>
      <c r="O171" s="45">
        <v>0</v>
      </c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</row>
    <row r="172" spans="1:53" ht="15.75" x14ac:dyDescent="0.2">
      <c r="A172" s="3"/>
      <c r="B172" s="7">
        <v>61</v>
      </c>
      <c r="C172" s="6">
        <v>10000000170</v>
      </c>
      <c r="D172" s="6" t="s">
        <v>163</v>
      </c>
      <c r="E172" s="14" t="s">
        <v>54</v>
      </c>
      <c r="F172" s="41"/>
      <c r="G172" s="37">
        <v>0</v>
      </c>
      <c r="H172" s="38">
        <v>0</v>
      </c>
      <c r="I172" s="38">
        <v>0</v>
      </c>
      <c r="J172" s="38">
        <v>0</v>
      </c>
      <c r="K172" s="38">
        <f t="shared" si="5"/>
        <v>0</v>
      </c>
      <c r="L172" s="38">
        <f t="shared" si="6"/>
        <v>0</v>
      </c>
      <c r="M172" s="44">
        <v>0</v>
      </c>
      <c r="N172" s="46"/>
      <c r="O172" s="45">
        <v>0</v>
      </c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</row>
    <row r="173" spans="1:53" ht="15.75" x14ac:dyDescent="0.2">
      <c r="A173" s="3"/>
      <c r="B173" s="7">
        <v>10</v>
      </c>
      <c r="C173" s="6"/>
      <c r="D173" s="6" t="s">
        <v>164</v>
      </c>
      <c r="E173" s="14" t="s">
        <v>55</v>
      </c>
      <c r="F173" s="41"/>
      <c r="G173" s="37">
        <v>126</v>
      </c>
      <c r="H173" s="38">
        <v>10</v>
      </c>
      <c r="I173" s="38">
        <v>10</v>
      </c>
      <c r="J173" s="38">
        <v>0</v>
      </c>
      <c r="K173" s="38">
        <f t="shared" si="5"/>
        <v>63</v>
      </c>
      <c r="L173" s="38">
        <f t="shared" si="6"/>
        <v>53</v>
      </c>
      <c r="M173" s="44">
        <v>189</v>
      </c>
      <c r="N173" s="46"/>
      <c r="O173" s="45">
        <v>189</v>
      </c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</row>
    <row r="174" spans="1:53" ht="15.75" x14ac:dyDescent="0.2">
      <c r="A174" s="3"/>
      <c r="B174" s="7">
        <v>6130</v>
      </c>
      <c r="C174" s="6"/>
      <c r="D174" s="6" t="s">
        <v>165</v>
      </c>
      <c r="E174" s="14" t="s">
        <v>56</v>
      </c>
      <c r="F174" s="41"/>
      <c r="G174" s="37">
        <v>126</v>
      </c>
      <c r="H174" s="38">
        <v>10</v>
      </c>
      <c r="I174" s="38">
        <v>10</v>
      </c>
      <c r="J174" s="38">
        <v>0</v>
      </c>
      <c r="K174" s="38">
        <f t="shared" si="5"/>
        <v>-6</v>
      </c>
      <c r="L174" s="38">
        <f t="shared" si="6"/>
        <v>-16</v>
      </c>
      <c r="M174" s="44">
        <v>120</v>
      </c>
      <c r="N174" s="46"/>
      <c r="O174" s="45">
        <v>120</v>
      </c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</row>
    <row r="175" spans="1:53" ht="15.75" x14ac:dyDescent="0.2">
      <c r="A175" s="3"/>
      <c r="B175" s="7">
        <v>6130</v>
      </c>
      <c r="C175" s="6"/>
      <c r="D175" s="6" t="s">
        <v>166</v>
      </c>
      <c r="E175" s="14" t="s">
        <v>56</v>
      </c>
      <c r="F175" s="41"/>
      <c r="G175" s="37">
        <v>126</v>
      </c>
      <c r="H175" s="38">
        <v>10</v>
      </c>
      <c r="I175" s="38">
        <v>10</v>
      </c>
      <c r="J175" s="38">
        <v>0</v>
      </c>
      <c r="K175" s="38">
        <f t="shared" si="5"/>
        <v>-6</v>
      </c>
      <c r="L175" s="38">
        <f t="shared" si="6"/>
        <v>-16</v>
      </c>
      <c r="M175" s="44">
        <v>120</v>
      </c>
      <c r="N175" s="46"/>
      <c r="O175" s="45">
        <v>120</v>
      </c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</row>
    <row r="176" spans="1:53" ht="15.75" x14ac:dyDescent="0.2">
      <c r="A176" s="3"/>
      <c r="B176" s="7">
        <v>61</v>
      </c>
      <c r="C176" s="6"/>
      <c r="D176" s="6" t="s">
        <v>167</v>
      </c>
      <c r="E176" s="14" t="s">
        <v>56</v>
      </c>
      <c r="F176" s="41"/>
      <c r="G176" s="37">
        <v>252</v>
      </c>
      <c r="H176" s="38">
        <v>20</v>
      </c>
      <c r="I176" s="38">
        <v>20</v>
      </c>
      <c r="J176" s="38">
        <v>0</v>
      </c>
      <c r="K176" s="38">
        <f t="shared" si="5"/>
        <v>-12</v>
      </c>
      <c r="L176" s="38">
        <f t="shared" si="6"/>
        <v>-32</v>
      </c>
      <c r="M176" s="44">
        <v>240</v>
      </c>
      <c r="N176" s="46"/>
      <c r="O176" s="45">
        <v>240</v>
      </c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</row>
    <row r="177" spans="1:53" ht="15.75" x14ac:dyDescent="0.2">
      <c r="A177" s="3"/>
      <c r="B177" s="7" t="s">
        <v>17</v>
      </c>
      <c r="C177" s="6">
        <v>10000000175</v>
      </c>
      <c r="D177" s="6" t="s">
        <v>168</v>
      </c>
      <c r="E177" s="14" t="s">
        <v>16</v>
      </c>
      <c r="F177" s="41"/>
      <c r="G177" s="37">
        <v>32</v>
      </c>
      <c r="H177" s="38">
        <v>3</v>
      </c>
      <c r="I177" s="38">
        <v>3</v>
      </c>
      <c r="J177" s="38">
        <v>0</v>
      </c>
      <c r="K177" s="38">
        <f t="shared" si="5"/>
        <v>-32</v>
      </c>
      <c r="L177" s="38">
        <f t="shared" si="6"/>
        <v>-35</v>
      </c>
      <c r="M177" s="44">
        <v>0</v>
      </c>
      <c r="N177" s="46"/>
      <c r="O177" s="45">
        <v>0</v>
      </c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</row>
    <row r="178" spans="1:53" ht="15.75" x14ac:dyDescent="0.2">
      <c r="A178" s="3"/>
      <c r="B178" s="7" t="s">
        <v>17</v>
      </c>
      <c r="C178" s="6">
        <v>10000000176</v>
      </c>
      <c r="D178" s="6" t="s">
        <v>169</v>
      </c>
      <c r="E178" s="14" t="s">
        <v>16</v>
      </c>
      <c r="F178" s="41"/>
      <c r="G178" s="37">
        <v>32</v>
      </c>
      <c r="H178" s="38">
        <v>3</v>
      </c>
      <c r="I178" s="38">
        <v>3</v>
      </c>
      <c r="J178" s="38">
        <v>0</v>
      </c>
      <c r="K178" s="38">
        <f t="shared" si="5"/>
        <v>-32</v>
      </c>
      <c r="L178" s="38">
        <f t="shared" si="6"/>
        <v>-35</v>
      </c>
      <c r="M178" s="44">
        <v>0</v>
      </c>
      <c r="N178" s="46"/>
      <c r="O178" s="45">
        <v>0</v>
      </c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</row>
    <row r="179" spans="1:53" ht="15.75" x14ac:dyDescent="0.2">
      <c r="A179" s="3"/>
      <c r="B179" s="7" t="s">
        <v>17</v>
      </c>
      <c r="C179" s="6">
        <v>10000000177</v>
      </c>
      <c r="D179" s="6" t="s">
        <v>170</v>
      </c>
      <c r="E179" s="14" t="s">
        <v>16</v>
      </c>
      <c r="F179" s="41"/>
      <c r="G179" s="37">
        <v>31</v>
      </c>
      <c r="H179" s="38">
        <v>2</v>
      </c>
      <c r="I179" s="38">
        <v>2</v>
      </c>
      <c r="J179" s="38">
        <v>0</v>
      </c>
      <c r="K179" s="38">
        <f t="shared" si="5"/>
        <v>-31</v>
      </c>
      <c r="L179" s="38">
        <f t="shared" si="6"/>
        <v>-33</v>
      </c>
      <c r="M179" s="44">
        <v>0</v>
      </c>
      <c r="N179" s="46"/>
      <c r="O179" s="45">
        <v>0</v>
      </c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</row>
    <row r="180" spans="1:53" ht="15.75" x14ac:dyDescent="0.2">
      <c r="A180" s="3"/>
      <c r="B180" s="7" t="s">
        <v>17</v>
      </c>
      <c r="C180" s="6">
        <v>10000000178</v>
      </c>
      <c r="D180" s="6" t="s">
        <v>171</v>
      </c>
      <c r="E180" s="14" t="s">
        <v>16</v>
      </c>
      <c r="F180" s="41"/>
      <c r="G180" s="37">
        <v>31</v>
      </c>
      <c r="H180" s="38">
        <v>2</v>
      </c>
      <c r="I180" s="38">
        <v>2</v>
      </c>
      <c r="J180" s="38">
        <v>0</v>
      </c>
      <c r="K180" s="38">
        <f t="shared" si="5"/>
        <v>-31</v>
      </c>
      <c r="L180" s="38">
        <f t="shared" si="6"/>
        <v>-33</v>
      </c>
      <c r="M180" s="44">
        <v>0</v>
      </c>
      <c r="N180" s="46"/>
      <c r="O180" s="45">
        <v>0</v>
      </c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</row>
    <row r="181" spans="1:53" ht="15.75" x14ac:dyDescent="0.2">
      <c r="A181" s="3"/>
      <c r="B181" s="7" t="s">
        <v>17</v>
      </c>
      <c r="C181" s="6">
        <v>10000000179</v>
      </c>
      <c r="D181" s="6" t="s">
        <v>172</v>
      </c>
      <c r="E181" s="14" t="s">
        <v>16</v>
      </c>
      <c r="F181" s="41"/>
      <c r="G181" s="37">
        <v>0</v>
      </c>
      <c r="H181" s="38">
        <v>0</v>
      </c>
      <c r="I181" s="38">
        <v>0</v>
      </c>
      <c r="J181" s="38">
        <v>0</v>
      </c>
      <c r="K181" s="38">
        <f t="shared" si="5"/>
        <v>0</v>
      </c>
      <c r="L181" s="38">
        <f t="shared" si="6"/>
        <v>0</v>
      </c>
      <c r="M181" s="44">
        <v>0</v>
      </c>
      <c r="N181" s="46"/>
      <c r="O181" s="45">
        <v>0</v>
      </c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</row>
    <row r="182" spans="1:53" ht="15.75" x14ac:dyDescent="0.2">
      <c r="A182" s="3"/>
      <c r="B182" s="7" t="s">
        <v>17</v>
      </c>
      <c r="C182" s="6">
        <v>10000000180</v>
      </c>
      <c r="D182" s="6" t="s">
        <v>173</v>
      </c>
      <c r="E182" s="14" t="s">
        <v>16</v>
      </c>
      <c r="F182" s="41"/>
      <c r="G182" s="37">
        <v>0</v>
      </c>
      <c r="H182" s="38">
        <v>0</v>
      </c>
      <c r="I182" s="38">
        <v>0</v>
      </c>
      <c r="J182" s="38">
        <v>0</v>
      </c>
      <c r="K182" s="38">
        <f t="shared" si="5"/>
        <v>0</v>
      </c>
      <c r="L182" s="38">
        <f t="shared" si="6"/>
        <v>0</v>
      </c>
      <c r="M182" s="44">
        <v>0</v>
      </c>
      <c r="N182" s="46"/>
      <c r="O182" s="45">
        <v>0</v>
      </c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</row>
    <row r="183" spans="1:53" ht="15.75" x14ac:dyDescent="0.2">
      <c r="A183" s="3"/>
      <c r="B183" s="7" t="s">
        <v>17</v>
      </c>
      <c r="C183" s="6">
        <v>10000000181</v>
      </c>
      <c r="D183" s="6" t="s">
        <v>174</v>
      </c>
      <c r="E183" s="14" t="s">
        <v>16</v>
      </c>
      <c r="F183" s="41"/>
      <c r="G183" s="37">
        <v>0</v>
      </c>
      <c r="H183" s="38">
        <v>0</v>
      </c>
      <c r="I183" s="38">
        <v>0</v>
      </c>
      <c r="J183" s="38">
        <v>0</v>
      </c>
      <c r="K183" s="38">
        <f t="shared" si="5"/>
        <v>0</v>
      </c>
      <c r="L183" s="38">
        <f t="shared" si="6"/>
        <v>0</v>
      </c>
      <c r="M183" s="44">
        <v>0</v>
      </c>
      <c r="N183" s="46"/>
      <c r="O183" s="45">
        <v>0</v>
      </c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</row>
    <row r="184" spans="1:53" ht="15.75" x14ac:dyDescent="0.2">
      <c r="A184" s="3"/>
      <c r="B184" s="7" t="s">
        <v>17</v>
      </c>
      <c r="C184" s="6"/>
      <c r="D184" s="6" t="s">
        <v>175</v>
      </c>
      <c r="E184" s="14" t="s">
        <v>16</v>
      </c>
      <c r="F184" s="41"/>
      <c r="G184" s="37">
        <v>0</v>
      </c>
      <c r="H184" s="38">
        <v>0</v>
      </c>
      <c r="I184" s="38">
        <v>0</v>
      </c>
      <c r="J184" s="38">
        <v>0</v>
      </c>
      <c r="K184" s="38">
        <f t="shared" si="5"/>
        <v>0</v>
      </c>
      <c r="L184" s="38">
        <f t="shared" si="6"/>
        <v>0</v>
      </c>
      <c r="M184" s="44">
        <v>0</v>
      </c>
      <c r="N184" s="46"/>
      <c r="O184" s="45">
        <v>0</v>
      </c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</row>
    <row r="185" spans="1:53" ht="15.75" x14ac:dyDescent="0.2">
      <c r="A185" s="3"/>
      <c r="B185" s="7">
        <v>61</v>
      </c>
      <c r="C185" s="6"/>
      <c r="D185" s="6" t="s">
        <v>176</v>
      </c>
      <c r="E185" s="14" t="s">
        <v>57</v>
      </c>
      <c r="F185" s="41"/>
      <c r="G185" s="37">
        <v>126</v>
      </c>
      <c r="H185" s="38">
        <v>10</v>
      </c>
      <c r="I185" s="38">
        <v>10</v>
      </c>
      <c r="J185" s="38">
        <v>0</v>
      </c>
      <c r="K185" s="38">
        <f t="shared" si="5"/>
        <v>-46</v>
      </c>
      <c r="L185" s="38">
        <f t="shared" si="6"/>
        <v>-56</v>
      </c>
      <c r="M185" s="44">
        <v>80</v>
      </c>
      <c r="N185" s="46"/>
      <c r="O185" s="45">
        <v>80</v>
      </c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</row>
    <row r="186" spans="1:53" ht="15.75" x14ac:dyDescent="0.2">
      <c r="A186" s="3"/>
      <c r="B186" s="7">
        <v>61</v>
      </c>
      <c r="C186" s="6">
        <v>10000000184</v>
      </c>
      <c r="D186" s="6" t="s">
        <v>177</v>
      </c>
      <c r="E186" s="14" t="s">
        <v>57</v>
      </c>
      <c r="F186" s="41"/>
      <c r="G186" s="37">
        <v>64</v>
      </c>
      <c r="H186" s="38">
        <v>6</v>
      </c>
      <c r="I186" s="38">
        <v>6</v>
      </c>
      <c r="J186" s="38">
        <v>0</v>
      </c>
      <c r="K186" s="38">
        <f t="shared" si="5"/>
        <v>-24</v>
      </c>
      <c r="L186" s="38">
        <f t="shared" si="6"/>
        <v>-30</v>
      </c>
      <c r="M186" s="44">
        <v>40</v>
      </c>
      <c r="N186" s="46"/>
      <c r="O186" s="45">
        <v>40</v>
      </c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</row>
    <row r="187" spans="1:53" ht="15.75" x14ac:dyDescent="0.2">
      <c r="A187" s="3"/>
      <c r="B187" s="7">
        <v>61</v>
      </c>
      <c r="C187" s="6">
        <v>10000000185</v>
      </c>
      <c r="D187" s="6" t="s">
        <v>178</v>
      </c>
      <c r="E187" s="14" t="s">
        <v>58</v>
      </c>
      <c r="F187" s="41"/>
      <c r="G187" s="37">
        <v>64</v>
      </c>
      <c r="H187" s="38">
        <v>6</v>
      </c>
      <c r="I187" s="38">
        <v>6</v>
      </c>
      <c r="J187" s="38">
        <v>0</v>
      </c>
      <c r="K187" s="38">
        <f t="shared" si="5"/>
        <v>36</v>
      </c>
      <c r="L187" s="38">
        <f t="shared" si="6"/>
        <v>30</v>
      </c>
      <c r="M187" s="44">
        <v>100</v>
      </c>
      <c r="N187" s="46"/>
      <c r="O187" s="45">
        <v>100</v>
      </c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</row>
    <row r="188" spans="1:53" ht="15.75" x14ac:dyDescent="0.2">
      <c r="A188" s="3"/>
      <c r="B188" s="7" t="s">
        <v>17</v>
      </c>
      <c r="C188" s="6">
        <v>10000000186</v>
      </c>
      <c r="D188" s="6" t="s">
        <v>179</v>
      </c>
      <c r="E188" s="14" t="s">
        <v>59</v>
      </c>
      <c r="F188" s="41"/>
      <c r="G188" s="37">
        <v>128</v>
      </c>
      <c r="H188" s="38">
        <v>12</v>
      </c>
      <c r="I188" s="38">
        <v>12</v>
      </c>
      <c r="J188" s="38">
        <v>0</v>
      </c>
      <c r="K188" s="38">
        <f t="shared" si="5"/>
        <v>-128</v>
      </c>
      <c r="L188" s="38">
        <f t="shared" si="6"/>
        <v>-140</v>
      </c>
      <c r="M188" s="44">
        <v>0</v>
      </c>
      <c r="N188" s="46"/>
      <c r="O188" s="45">
        <v>0</v>
      </c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</row>
    <row r="189" spans="1:53" ht="15.75" x14ac:dyDescent="0.2">
      <c r="A189" s="3"/>
      <c r="B189" s="7">
        <v>61</v>
      </c>
      <c r="C189" s="6">
        <v>10000000187</v>
      </c>
      <c r="D189" s="6" t="s">
        <v>180</v>
      </c>
      <c r="E189" s="14" t="s">
        <v>57</v>
      </c>
      <c r="F189" s="41"/>
      <c r="G189" s="37">
        <v>62</v>
      </c>
      <c r="H189" s="38">
        <v>4</v>
      </c>
      <c r="I189" s="38">
        <v>4</v>
      </c>
      <c r="J189" s="38">
        <v>0</v>
      </c>
      <c r="K189" s="38">
        <f t="shared" si="5"/>
        <v>-22</v>
      </c>
      <c r="L189" s="38">
        <f t="shared" si="6"/>
        <v>-26</v>
      </c>
      <c r="M189" s="44">
        <v>40</v>
      </c>
      <c r="N189" s="46"/>
      <c r="O189" s="45">
        <v>40</v>
      </c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</row>
    <row r="190" spans="1:53" ht="15.75" x14ac:dyDescent="0.2">
      <c r="A190" s="3"/>
      <c r="B190" s="7">
        <v>61</v>
      </c>
      <c r="C190" s="6">
        <v>10000000188</v>
      </c>
      <c r="D190" s="6" t="s">
        <v>181</v>
      </c>
      <c r="E190" s="14" t="s">
        <v>57</v>
      </c>
      <c r="F190" s="41"/>
      <c r="G190" s="37">
        <v>0</v>
      </c>
      <c r="H190" s="38">
        <v>0</v>
      </c>
      <c r="I190" s="38">
        <v>0</v>
      </c>
      <c r="J190" s="38">
        <v>0</v>
      </c>
      <c r="K190" s="38">
        <f t="shared" si="5"/>
        <v>0</v>
      </c>
      <c r="L190" s="38">
        <f t="shared" si="6"/>
        <v>0</v>
      </c>
      <c r="M190" s="44">
        <v>0</v>
      </c>
      <c r="N190" s="46"/>
      <c r="O190" s="45">
        <v>0</v>
      </c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</row>
    <row r="191" spans="1:53" ht="15.75" x14ac:dyDescent="0.2">
      <c r="A191" s="3"/>
      <c r="B191" s="7">
        <v>61</v>
      </c>
      <c r="C191" s="6">
        <v>10000000189</v>
      </c>
      <c r="D191" s="6" t="s">
        <v>182</v>
      </c>
      <c r="E191" s="14" t="s">
        <v>57</v>
      </c>
      <c r="F191" s="41"/>
      <c r="G191" s="37">
        <v>0</v>
      </c>
      <c r="H191" s="38">
        <v>0</v>
      </c>
      <c r="I191" s="38">
        <v>0</v>
      </c>
      <c r="J191" s="38">
        <v>0</v>
      </c>
      <c r="K191" s="38">
        <f t="shared" si="5"/>
        <v>0</v>
      </c>
      <c r="L191" s="38">
        <f t="shared" si="6"/>
        <v>0</v>
      </c>
      <c r="M191" s="44">
        <v>0</v>
      </c>
      <c r="N191" s="46"/>
      <c r="O191" s="45">
        <v>0</v>
      </c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</row>
    <row r="192" spans="1:53" ht="15.75" x14ac:dyDescent="0.2">
      <c r="A192" s="3"/>
      <c r="B192" s="7">
        <v>61</v>
      </c>
      <c r="C192" s="6">
        <v>10000000190</v>
      </c>
      <c r="D192" s="6" t="s">
        <v>183</v>
      </c>
      <c r="E192" s="14" t="s">
        <v>57</v>
      </c>
      <c r="F192" s="41"/>
      <c r="G192" s="37">
        <v>0</v>
      </c>
      <c r="H192" s="38">
        <v>0</v>
      </c>
      <c r="I192" s="38">
        <v>0</v>
      </c>
      <c r="J192" s="38">
        <v>0</v>
      </c>
      <c r="K192" s="38">
        <f t="shared" si="5"/>
        <v>0</v>
      </c>
      <c r="L192" s="38">
        <f t="shared" si="6"/>
        <v>0</v>
      </c>
      <c r="M192" s="44">
        <v>0</v>
      </c>
      <c r="N192" s="46"/>
      <c r="O192" s="45">
        <v>0</v>
      </c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</row>
    <row r="193" spans="1:53" ht="15.75" x14ac:dyDescent="0.2">
      <c r="A193" s="3"/>
      <c r="B193" s="7">
        <v>61</v>
      </c>
      <c r="C193" s="6"/>
      <c r="D193" s="6" t="s">
        <v>184</v>
      </c>
      <c r="E193" s="14" t="s">
        <v>57</v>
      </c>
      <c r="F193" s="41"/>
      <c r="G193" s="37">
        <v>0</v>
      </c>
      <c r="H193" s="38">
        <v>0</v>
      </c>
      <c r="I193" s="38">
        <v>0</v>
      </c>
      <c r="J193" s="38">
        <v>0</v>
      </c>
      <c r="K193" s="38">
        <f t="shared" si="5"/>
        <v>0</v>
      </c>
      <c r="L193" s="38">
        <f t="shared" si="6"/>
        <v>0</v>
      </c>
      <c r="M193" s="44">
        <v>0</v>
      </c>
      <c r="N193" s="46"/>
      <c r="O193" s="45">
        <v>0</v>
      </c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</row>
    <row r="194" spans="1:53" ht="15.75" x14ac:dyDescent="0.2">
      <c r="A194" s="3">
        <v>80</v>
      </c>
      <c r="B194" s="7">
        <v>80</v>
      </c>
      <c r="C194" s="6"/>
      <c r="D194" s="6" t="s">
        <v>185</v>
      </c>
      <c r="E194" s="14" t="s">
        <v>16</v>
      </c>
      <c r="F194" s="41"/>
      <c r="G194" s="37">
        <v>63</v>
      </c>
      <c r="H194" s="38">
        <v>5</v>
      </c>
      <c r="I194" s="38">
        <v>5</v>
      </c>
      <c r="J194" s="38">
        <v>0</v>
      </c>
      <c r="K194" s="38">
        <f t="shared" si="5"/>
        <v>-63</v>
      </c>
      <c r="L194" s="38">
        <f t="shared" si="6"/>
        <v>-68</v>
      </c>
      <c r="M194" s="44">
        <v>0</v>
      </c>
      <c r="N194" s="46"/>
      <c r="O194" s="45">
        <v>0</v>
      </c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</row>
    <row r="195" spans="1:53" ht="15.75" x14ac:dyDescent="0.2">
      <c r="A195" s="3">
        <v>80</v>
      </c>
      <c r="B195" s="7">
        <v>80</v>
      </c>
      <c r="C195" s="6">
        <v>10000000193</v>
      </c>
      <c r="D195" s="6" t="s">
        <v>186</v>
      </c>
      <c r="E195" s="14" t="s">
        <v>16</v>
      </c>
      <c r="F195" s="41"/>
      <c r="G195" s="37">
        <v>63</v>
      </c>
      <c r="H195" s="38">
        <v>5</v>
      </c>
      <c r="I195" s="38">
        <v>5</v>
      </c>
      <c r="J195" s="38">
        <v>0</v>
      </c>
      <c r="K195" s="38">
        <f t="shared" si="5"/>
        <v>-63</v>
      </c>
      <c r="L195" s="38">
        <f t="shared" si="6"/>
        <v>-68</v>
      </c>
      <c r="M195" s="44">
        <v>0</v>
      </c>
      <c r="N195" s="46"/>
      <c r="O195" s="45">
        <v>0</v>
      </c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</row>
    <row r="196" spans="1:53" ht="15.75" x14ac:dyDescent="0.2">
      <c r="A196" s="3">
        <v>80</v>
      </c>
      <c r="B196" s="7">
        <v>80</v>
      </c>
      <c r="C196" s="6">
        <v>10000000194</v>
      </c>
      <c r="D196" s="6" t="s">
        <v>187</v>
      </c>
      <c r="E196" s="14" t="s">
        <v>16</v>
      </c>
      <c r="F196" s="41"/>
      <c r="G196" s="37">
        <v>0</v>
      </c>
      <c r="H196" s="38">
        <v>0</v>
      </c>
      <c r="I196" s="38">
        <v>0</v>
      </c>
      <c r="J196" s="38">
        <v>0</v>
      </c>
      <c r="K196" s="38">
        <f t="shared" ref="K196:K199" si="7">(F196+SUM($O196:$BA196))-G196</f>
        <v>0</v>
      </c>
      <c r="L196" s="38">
        <f t="shared" ref="L196:L199" si="8">K196-H196</f>
        <v>0</v>
      </c>
      <c r="M196" s="44">
        <v>0</v>
      </c>
      <c r="N196" s="46"/>
      <c r="O196" s="45">
        <v>0</v>
      </c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</row>
    <row r="197" spans="1:53" ht="15.75" x14ac:dyDescent="0.2">
      <c r="A197" s="3">
        <v>80</v>
      </c>
      <c r="B197" s="7">
        <v>80</v>
      </c>
      <c r="C197" s="6">
        <v>10000000195</v>
      </c>
      <c r="D197" s="6" t="s">
        <v>188</v>
      </c>
      <c r="E197" s="14" t="s">
        <v>16</v>
      </c>
      <c r="F197" s="41"/>
      <c r="G197" s="37">
        <v>0</v>
      </c>
      <c r="H197" s="38">
        <v>0</v>
      </c>
      <c r="I197" s="38">
        <v>0</v>
      </c>
      <c r="J197" s="38">
        <v>0</v>
      </c>
      <c r="K197" s="38">
        <f t="shared" si="7"/>
        <v>0</v>
      </c>
      <c r="L197" s="38">
        <f t="shared" si="8"/>
        <v>0</v>
      </c>
      <c r="M197" s="44">
        <v>0</v>
      </c>
      <c r="N197" s="46"/>
      <c r="O197" s="45">
        <v>0</v>
      </c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</row>
    <row r="198" spans="1:53" ht="25.5" x14ac:dyDescent="0.2">
      <c r="A198" s="3">
        <v>8061</v>
      </c>
      <c r="B198" s="7">
        <v>61</v>
      </c>
      <c r="C198" s="6">
        <v>10000000196</v>
      </c>
      <c r="D198" s="6" t="s">
        <v>189</v>
      </c>
      <c r="E198" s="14" t="s">
        <v>8</v>
      </c>
      <c r="F198" s="41"/>
      <c r="G198" s="37">
        <v>63</v>
      </c>
      <c r="H198" s="38">
        <v>5</v>
      </c>
      <c r="I198" s="38">
        <v>5</v>
      </c>
      <c r="J198" s="38">
        <v>0</v>
      </c>
      <c r="K198" s="38">
        <f t="shared" si="7"/>
        <v>97</v>
      </c>
      <c r="L198" s="38">
        <f t="shared" si="8"/>
        <v>92</v>
      </c>
      <c r="M198" s="44">
        <v>160</v>
      </c>
      <c r="N198" s="46"/>
      <c r="O198" s="45">
        <v>160</v>
      </c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</row>
    <row r="199" spans="1:53" ht="25.5" x14ac:dyDescent="0.2">
      <c r="A199" s="3">
        <v>8061</v>
      </c>
      <c r="B199" s="7">
        <v>61</v>
      </c>
      <c r="C199" s="6">
        <v>10000000197</v>
      </c>
      <c r="D199" s="6" t="s">
        <v>190</v>
      </c>
      <c r="E199" s="14" t="s">
        <v>8</v>
      </c>
      <c r="F199" s="41"/>
      <c r="G199" s="37">
        <v>63</v>
      </c>
      <c r="H199" s="38">
        <v>5</v>
      </c>
      <c r="I199" s="38">
        <v>5</v>
      </c>
      <c r="J199" s="38">
        <v>0</v>
      </c>
      <c r="K199" s="38">
        <f t="shared" si="7"/>
        <v>97</v>
      </c>
      <c r="L199" s="38">
        <f t="shared" si="8"/>
        <v>92</v>
      </c>
      <c r="M199" s="44">
        <v>160</v>
      </c>
      <c r="N199" s="46"/>
      <c r="O199" s="45">
        <v>160</v>
      </c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</row>
  </sheetData>
  <sheetProtection formatCells="0" formatColumns="0" formatRows="0" insertColumns="0" insertRows="0" insertHyperlinks="0" deleteColumns="0" deleteRows="0"/>
  <autoFilter ref="A2:BA199"/>
  <customSheetViews>
    <customSheetView guid="{6F693461-5D9A-41C5-9310-6E0983638179}" scale="80" zeroValues="0" showAutoFilter="1">
      <pane xSplit="5" ySplit="2" topLeftCell="L27" activePane="bottomRight" state="frozen"/>
      <selection pane="bottomRight" activeCell="C39" sqref="C39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  <autoFilter ref="A2:AZ2"/>
    </customSheetView>
    <customSheetView guid="{DFB650FF-5625-48B2-918C-CDD8ECCA6B7F}" scale="80" zeroValues="0" showAutoFilter="1">
      <pane xSplit="5" ySplit="2" topLeftCell="F93" activePane="bottomRight" state="frozen"/>
      <selection pane="bottomRight" activeCell="F98" sqref="F98"/>
      <pageMargins left="0.70866141732283472" right="0.70866141732283472" top="0.74803149606299213" bottom="0.74803149606299213" header="0.31496062992125984" footer="0.31496062992125984"/>
      <pageSetup paperSize="9" orientation="landscape" verticalDpi="0" r:id="rId2"/>
      <autoFilter ref="A2:BA12000"/>
    </customSheetView>
  </customSheetViews>
  <conditionalFormatting sqref="K3:K199">
    <cfRule type="cellIs" dxfId="1" priority="2" operator="greaterThan">
      <formula>0</formula>
    </cfRule>
  </conditionalFormatting>
  <conditionalFormatting sqref="K3:L199">
    <cfRule type="cellIs" dxfId="0" priority="1" operator="lessThan">
      <formula>0</formula>
    </cfRule>
  </conditionalFormatting>
  <dataValidations count="1">
    <dataValidation type="list" allowBlank="1" showInputMessage="1" showErrorMessage="1" sqref="D2">
      <formula1>"заготовительный,механический,сварочный,сборочный"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3"/>
  <drawing r:id="rId4"/>
  <legacyDrawing r:id="rId5"/>
  <controls>
    <mc:AlternateContent xmlns:mc="http://schemas.openxmlformats.org/markup-compatibility/2006">
      <mc:Choice Requires="x14">
        <control shapeId="1031" r:id="rId6" name="ComboBox1">
          <controlPr defaultSize="0" autoLine="0" listFillRange="июнь!C3:C199" r:id="rId7">
            <anchor moveWithCells="1">
              <from>
                <xdr:col>2</xdr:col>
                <xdr:colOff>114300</xdr:colOff>
                <xdr:row>0</xdr:row>
                <xdr:rowOff>904875</xdr:rowOff>
              </from>
              <to>
                <xdr:col>3</xdr:col>
                <xdr:colOff>952500</xdr:colOff>
                <xdr:row>0</xdr:row>
                <xdr:rowOff>1295400</xdr:rowOff>
              </to>
            </anchor>
          </controlPr>
        </control>
      </mc:Choice>
      <mc:Fallback>
        <control shapeId="1031" r:id="rId6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42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E28" sqref="E28"/>
    </sheetView>
  </sheetViews>
  <sheetFormatPr defaultRowHeight="12.75" x14ac:dyDescent="0.2"/>
  <cols>
    <col min="1" max="1" width="23.140625" style="10" customWidth="1"/>
    <col min="2" max="2" width="19.5703125" style="10" customWidth="1"/>
    <col min="3" max="3" width="21.140625" style="10" customWidth="1"/>
    <col min="4" max="4" width="22.28515625" style="10" customWidth="1"/>
    <col min="5" max="5" width="20.28515625" style="10" customWidth="1"/>
    <col min="6" max="6" width="29.42578125" style="10" customWidth="1"/>
  </cols>
  <sheetData>
    <row r="1" spans="1:6" ht="24" customHeight="1" thickBot="1" x14ac:dyDescent="0.25">
      <c r="A1" s="8" t="s">
        <v>11</v>
      </c>
      <c r="B1" s="11" t="s">
        <v>9</v>
      </c>
      <c r="C1" s="11" t="s">
        <v>10</v>
      </c>
      <c r="D1" s="11" t="s">
        <v>12</v>
      </c>
      <c r="E1" s="11" t="s">
        <v>13</v>
      </c>
      <c r="F1" s="13" t="s">
        <v>14</v>
      </c>
    </row>
    <row r="2" spans="1:6" x14ac:dyDescent="0.2">
      <c r="A2" s="9">
        <v>42489.403391203705</v>
      </c>
      <c r="B2" s="12" t="s">
        <v>24</v>
      </c>
      <c r="C2" s="30" t="s">
        <v>81</v>
      </c>
      <c r="D2" s="30" t="s">
        <v>60</v>
      </c>
      <c r="E2" s="10">
        <v>250</v>
      </c>
    </row>
    <row r="3" spans="1:6" x14ac:dyDescent="0.2">
      <c r="A3" s="9">
        <v>42489.358252314814</v>
      </c>
      <c r="B3" s="12" t="s">
        <v>15</v>
      </c>
      <c r="C3" s="30" t="s">
        <v>82</v>
      </c>
      <c r="D3" s="30" t="s">
        <v>71</v>
      </c>
      <c r="E3" s="10">
        <v>15</v>
      </c>
    </row>
    <row r="4" spans="1:6" x14ac:dyDescent="0.2">
      <c r="A4" s="9">
        <v>42489.357800925929</v>
      </c>
      <c r="B4" s="12" t="s">
        <v>15</v>
      </c>
      <c r="C4" s="30" t="s">
        <v>83</v>
      </c>
      <c r="D4" s="30" t="s">
        <v>5</v>
      </c>
      <c r="E4" s="10">
        <v>10</v>
      </c>
    </row>
    <row r="5" spans="1:6" x14ac:dyDescent="0.2">
      <c r="A5" s="9"/>
      <c r="B5" s="12"/>
      <c r="C5" s="30"/>
      <c r="D5" s="30"/>
    </row>
    <row r="6" spans="1:6" x14ac:dyDescent="0.2">
      <c r="A6" s="9"/>
      <c r="B6" s="12"/>
      <c r="C6" s="30"/>
      <c r="D6" s="30"/>
    </row>
    <row r="7" spans="1:6" x14ac:dyDescent="0.2">
      <c r="A7" s="9"/>
      <c r="B7" s="12"/>
      <c r="C7" s="30"/>
      <c r="D7" s="30"/>
    </row>
    <row r="8" spans="1:6" x14ac:dyDescent="0.2">
      <c r="A8" s="9"/>
      <c r="B8" s="12"/>
      <c r="C8" s="30"/>
      <c r="D8" s="30"/>
    </row>
    <row r="9" spans="1:6" x14ac:dyDescent="0.2">
      <c r="A9" s="9"/>
      <c r="B9" s="12"/>
      <c r="C9" s="30"/>
      <c r="D9" s="30"/>
    </row>
    <row r="10" spans="1:6" x14ac:dyDescent="0.2">
      <c r="A10" s="9"/>
      <c r="B10" s="12"/>
      <c r="C10" s="30"/>
      <c r="D10" s="30"/>
    </row>
    <row r="11" spans="1:6" x14ac:dyDescent="0.2">
      <c r="A11" s="9"/>
      <c r="B11" s="12"/>
      <c r="C11" s="30"/>
      <c r="D11" s="30"/>
    </row>
    <row r="12" spans="1:6" x14ac:dyDescent="0.2">
      <c r="A12" s="9"/>
      <c r="B12" s="12"/>
      <c r="C12" s="30"/>
      <c r="D12" s="30"/>
    </row>
    <row r="13" spans="1:6" x14ac:dyDescent="0.2">
      <c r="A13" s="9"/>
      <c r="B13" s="12"/>
      <c r="C13" s="30"/>
      <c r="D13" s="30"/>
    </row>
    <row r="14" spans="1:6" x14ac:dyDescent="0.2">
      <c r="A14" s="9"/>
      <c r="B14" s="12"/>
      <c r="C14" s="30"/>
      <c r="D14" s="30"/>
    </row>
    <row r="15" spans="1:6" x14ac:dyDescent="0.2">
      <c r="A15" s="9"/>
      <c r="B15" s="12"/>
      <c r="C15" s="30"/>
      <c r="D15" s="30"/>
    </row>
    <row r="16" spans="1:6" x14ac:dyDescent="0.2">
      <c r="A16" s="9"/>
      <c r="B16" s="12"/>
      <c r="C16" s="30"/>
      <c r="D16" s="30"/>
    </row>
    <row r="17" spans="1:4" x14ac:dyDescent="0.2">
      <c r="A17" s="9"/>
      <c r="B17" s="12"/>
      <c r="C17" s="30"/>
      <c r="D17" s="30"/>
    </row>
    <row r="18" spans="1:4" x14ac:dyDescent="0.2">
      <c r="A18" s="9"/>
      <c r="B18" s="12"/>
      <c r="C18" s="30"/>
      <c r="D18" s="30"/>
    </row>
    <row r="19" spans="1:4" x14ac:dyDescent="0.2">
      <c r="A19" s="9"/>
      <c r="B19" s="12"/>
      <c r="D19" s="30"/>
    </row>
    <row r="20" spans="1:4" x14ac:dyDescent="0.2">
      <c r="A20" s="9"/>
      <c r="B20" s="12"/>
    </row>
    <row r="21" spans="1:4" x14ac:dyDescent="0.2">
      <c r="A21" s="9"/>
      <c r="B21" s="12"/>
    </row>
    <row r="22" spans="1:4" x14ac:dyDescent="0.2">
      <c r="A22" s="9"/>
      <c r="B22" s="12"/>
    </row>
    <row r="23" spans="1:4" x14ac:dyDescent="0.2">
      <c r="A23" s="9"/>
      <c r="B23" s="12"/>
    </row>
    <row r="24" spans="1:4" x14ac:dyDescent="0.2">
      <c r="A24" s="9"/>
      <c r="B24" s="12"/>
    </row>
    <row r="25" spans="1:4" x14ac:dyDescent="0.2">
      <c r="A25" s="9"/>
      <c r="B25" s="12"/>
    </row>
    <row r="26" spans="1:4" x14ac:dyDescent="0.2">
      <c r="A26" s="9"/>
      <c r="B26" s="12"/>
    </row>
    <row r="27" spans="1:4" x14ac:dyDescent="0.2">
      <c r="A27" s="9"/>
      <c r="B27" s="12"/>
    </row>
    <row r="28" spans="1:4" x14ac:dyDescent="0.2">
      <c r="A28" s="9"/>
      <c r="B28" s="12"/>
    </row>
    <row r="29" spans="1:4" x14ac:dyDescent="0.2">
      <c r="A29" s="9"/>
      <c r="B29" s="12"/>
    </row>
    <row r="30" spans="1:4" x14ac:dyDescent="0.2">
      <c r="A30" s="9"/>
      <c r="B30" s="12"/>
    </row>
    <row r="31" spans="1:4" x14ac:dyDescent="0.2">
      <c r="A31" s="9"/>
      <c r="B31" s="12"/>
    </row>
    <row r="32" spans="1:4" x14ac:dyDescent="0.2">
      <c r="A32" s="9"/>
      <c r="B32" s="12"/>
    </row>
    <row r="33" spans="1:2" x14ac:dyDescent="0.2">
      <c r="A33" s="9"/>
      <c r="B33" s="12"/>
    </row>
    <row r="34" spans="1:2" x14ac:dyDescent="0.2">
      <c r="A34" s="9"/>
      <c r="B34" s="12"/>
    </row>
    <row r="35" spans="1:2" x14ac:dyDescent="0.2">
      <c r="A35" s="9"/>
      <c r="B35" s="12"/>
    </row>
    <row r="36" spans="1:2" x14ac:dyDescent="0.2">
      <c r="A36" s="9"/>
      <c r="B36" s="12"/>
    </row>
    <row r="37" spans="1:2" x14ac:dyDescent="0.2">
      <c r="A37" s="9"/>
      <c r="B37" s="12"/>
    </row>
    <row r="38" spans="1:2" x14ac:dyDescent="0.2">
      <c r="A38" s="9"/>
      <c r="B38" s="12"/>
    </row>
    <row r="39" spans="1:2" x14ac:dyDescent="0.2">
      <c r="A39" s="9"/>
      <c r="B39" s="12"/>
    </row>
    <row r="40" spans="1:2" x14ac:dyDescent="0.2">
      <c r="A40" s="9"/>
      <c r="B40" s="12"/>
    </row>
    <row r="41" spans="1:2" x14ac:dyDescent="0.2">
      <c r="A41" s="9"/>
      <c r="B41" s="12"/>
    </row>
    <row r="42" spans="1:2" x14ac:dyDescent="0.2">
      <c r="A42" s="9"/>
      <c r="B42" s="12"/>
    </row>
    <row r="43" spans="1:2" x14ac:dyDescent="0.2">
      <c r="A43" s="9"/>
      <c r="B43" s="12"/>
    </row>
    <row r="44" spans="1:2" x14ac:dyDescent="0.2">
      <c r="A44" s="9"/>
      <c r="B44" s="12"/>
    </row>
    <row r="45" spans="1:2" x14ac:dyDescent="0.2">
      <c r="A45" s="9"/>
      <c r="B45" s="12"/>
    </row>
    <row r="46" spans="1:2" x14ac:dyDescent="0.2">
      <c r="A46" s="9"/>
      <c r="B46" s="12"/>
    </row>
    <row r="47" spans="1:2" x14ac:dyDescent="0.2">
      <c r="A47" s="9"/>
      <c r="B47" s="12"/>
    </row>
    <row r="48" spans="1:2" x14ac:dyDescent="0.2">
      <c r="A48" s="9"/>
      <c r="B48" s="12"/>
    </row>
    <row r="49" spans="1:2" x14ac:dyDescent="0.2">
      <c r="A49" s="9"/>
      <c r="B49" s="12"/>
    </row>
    <row r="50" spans="1:2" x14ac:dyDescent="0.2">
      <c r="A50" s="9"/>
      <c r="B50" s="12"/>
    </row>
    <row r="51" spans="1:2" x14ac:dyDescent="0.2">
      <c r="A51" s="9"/>
      <c r="B51" s="12"/>
    </row>
    <row r="52" spans="1:2" x14ac:dyDescent="0.2">
      <c r="A52" s="9"/>
      <c r="B52" s="12"/>
    </row>
    <row r="53" spans="1:2" x14ac:dyDescent="0.2">
      <c r="A53" s="9"/>
      <c r="B53" s="12"/>
    </row>
    <row r="54" spans="1:2" x14ac:dyDescent="0.2">
      <c r="A54" s="9"/>
      <c r="B54" s="12"/>
    </row>
    <row r="55" spans="1:2" x14ac:dyDescent="0.2">
      <c r="A55" s="9"/>
      <c r="B55" s="12"/>
    </row>
    <row r="56" spans="1:2" x14ac:dyDescent="0.2">
      <c r="A56" s="9"/>
      <c r="B56" s="12"/>
    </row>
    <row r="57" spans="1:2" x14ac:dyDescent="0.2">
      <c r="A57" s="9"/>
      <c r="B57" s="12"/>
    </row>
    <row r="58" spans="1:2" x14ac:dyDescent="0.2">
      <c r="A58" s="9"/>
      <c r="B58" s="12"/>
    </row>
    <row r="59" spans="1:2" x14ac:dyDescent="0.2">
      <c r="A59" s="9"/>
      <c r="B59" s="12"/>
    </row>
    <row r="60" spans="1:2" x14ac:dyDescent="0.2">
      <c r="A60" s="9"/>
      <c r="B60" s="12"/>
    </row>
    <row r="61" spans="1:2" x14ac:dyDescent="0.2">
      <c r="A61" s="9"/>
      <c r="B61" s="12"/>
    </row>
    <row r="62" spans="1:2" x14ac:dyDescent="0.2">
      <c r="A62" s="9"/>
      <c r="B62" s="12"/>
    </row>
    <row r="63" spans="1:2" x14ac:dyDescent="0.2">
      <c r="A63" s="9"/>
      <c r="B63" s="12"/>
    </row>
    <row r="64" spans="1:2" x14ac:dyDescent="0.2">
      <c r="A64" s="9"/>
      <c r="B64" s="12"/>
    </row>
    <row r="65" spans="1:2" x14ac:dyDescent="0.2">
      <c r="A65" s="9"/>
      <c r="B65" s="12"/>
    </row>
    <row r="66" spans="1:2" x14ac:dyDescent="0.2">
      <c r="A66" s="9"/>
      <c r="B66" s="12"/>
    </row>
    <row r="67" spans="1:2" x14ac:dyDescent="0.2">
      <c r="A67" s="9"/>
      <c r="B67" s="12"/>
    </row>
    <row r="68" spans="1:2" x14ac:dyDescent="0.2">
      <c r="A68" s="9"/>
      <c r="B68" s="12"/>
    </row>
    <row r="69" spans="1:2" x14ac:dyDescent="0.2">
      <c r="A69" s="9"/>
      <c r="B69" s="12"/>
    </row>
    <row r="70" spans="1:2" x14ac:dyDescent="0.2">
      <c r="A70" s="9"/>
      <c r="B70" s="12"/>
    </row>
    <row r="71" spans="1:2" x14ac:dyDescent="0.2">
      <c r="A71" s="9"/>
      <c r="B71" s="12"/>
    </row>
    <row r="72" spans="1:2" x14ac:dyDescent="0.2">
      <c r="A72" s="9"/>
      <c r="B72" s="12"/>
    </row>
    <row r="73" spans="1:2" x14ac:dyDescent="0.2">
      <c r="A73" s="9"/>
      <c r="B73" s="12"/>
    </row>
    <row r="74" spans="1:2" x14ac:dyDescent="0.2">
      <c r="A74" s="9"/>
      <c r="B74" s="12"/>
    </row>
    <row r="75" spans="1:2" x14ac:dyDescent="0.2">
      <c r="A75" s="9"/>
      <c r="B75" s="12"/>
    </row>
    <row r="76" spans="1:2" x14ac:dyDescent="0.2">
      <c r="A76" s="9"/>
      <c r="B76" s="12"/>
    </row>
    <row r="77" spans="1:2" x14ac:dyDescent="0.2">
      <c r="A77" s="9"/>
      <c r="B77" s="12"/>
    </row>
    <row r="78" spans="1:2" x14ac:dyDescent="0.2">
      <c r="A78" s="9"/>
      <c r="B78" s="12"/>
    </row>
    <row r="79" spans="1:2" x14ac:dyDescent="0.2">
      <c r="A79" s="9"/>
      <c r="B79" s="12"/>
    </row>
    <row r="80" spans="1:2" x14ac:dyDescent="0.2">
      <c r="A80" s="9"/>
      <c r="B80" s="12"/>
    </row>
    <row r="81" spans="1:2" x14ac:dyDescent="0.2">
      <c r="A81" s="9"/>
      <c r="B81" s="12"/>
    </row>
    <row r="82" spans="1:2" x14ac:dyDescent="0.2">
      <c r="A82" s="9"/>
      <c r="B82" s="12"/>
    </row>
    <row r="83" spans="1:2" x14ac:dyDescent="0.2">
      <c r="A83" s="9"/>
      <c r="B83" s="12"/>
    </row>
    <row r="84" spans="1:2" x14ac:dyDescent="0.2">
      <c r="A84" s="9"/>
      <c r="B84" s="12"/>
    </row>
    <row r="85" spans="1:2" x14ac:dyDescent="0.2">
      <c r="A85" s="9"/>
      <c r="B85" s="12"/>
    </row>
    <row r="86" spans="1:2" x14ac:dyDescent="0.2">
      <c r="A86" s="9"/>
      <c r="B86" s="12"/>
    </row>
    <row r="87" spans="1:2" x14ac:dyDescent="0.2">
      <c r="A87" s="9"/>
      <c r="B87" s="12"/>
    </row>
    <row r="88" spans="1:2" x14ac:dyDescent="0.2">
      <c r="A88" s="9"/>
      <c r="B88" s="12"/>
    </row>
    <row r="89" spans="1:2" x14ac:dyDescent="0.2">
      <c r="A89" s="9"/>
      <c r="B89" s="12"/>
    </row>
    <row r="90" spans="1:2" x14ac:dyDescent="0.2">
      <c r="A90" s="9"/>
      <c r="B90" s="12"/>
    </row>
    <row r="91" spans="1:2" x14ac:dyDescent="0.2">
      <c r="A91" s="9"/>
      <c r="B91" s="12"/>
    </row>
    <row r="92" spans="1:2" x14ac:dyDescent="0.2">
      <c r="A92" s="9"/>
      <c r="B92" s="12"/>
    </row>
    <row r="93" spans="1:2" x14ac:dyDescent="0.2">
      <c r="A93" s="9"/>
      <c r="B93" s="12"/>
    </row>
    <row r="94" spans="1:2" x14ac:dyDescent="0.2">
      <c r="A94" s="9"/>
      <c r="B94" s="12"/>
    </row>
    <row r="95" spans="1:2" x14ac:dyDescent="0.2">
      <c r="A95" s="9"/>
      <c r="B95" s="12"/>
    </row>
    <row r="96" spans="1:2" x14ac:dyDescent="0.2">
      <c r="A96" s="9"/>
      <c r="B96" s="12"/>
    </row>
    <row r="97" spans="1:2" x14ac:dyDescent="0.2">
      <c r="A97" s="9"/>
      <c r="B97" s="12"/>
    </row>
    <row r="98" spans="1:2" x14ac:dyDescent="0.2">
      <c r="A98" s="9"/>
      <c r="B98" s="12"/>
    </row>
    <row r="99" spans="1:2" x14ac:dyDescent="0.2">
      <c r="A99" s="9"/>
      <c r="B99" s="12"/>
    </row>
    <row r="100" spans="1:2" x14ac:dyDescent="0.2">
      <c r="A100" s="9"/>
      <c r="B100" s="12"/>
    </row>
    <row r="101" spans="1:2" x14ac:dyDescent="0.2">
      <c r="A101" s="9"/>
      <c r="B101" s="12"/>
    </row>
    <row r="102" spans="1:2" x14ac:dyDescent="0.2">
      <c r="A102" s="9"/>
      <c r="B102" s="12"/>
    </row>
    <row r="103" spans="1:2" x14ac:dyDescent="0.2">
      <c r="A103" s="9"/>
      <c r="B103" s="12"/>
    </row>
    <row r="104" spans="1:2" x14ac:dyDescent="0.2">
      <c r="A104" s="9"/>
      <c r="B104" s="12"/>
    </row>
    <row r="105" spans="1:2" x14ac:dyDescent="0.2">
      <c r="A105" s="9"/>
      <c r="B105" s="12"/>
    </row>
    <row r="106" spans="1:2" x14ac:dyDescent="0.2">
      <c r="A106" s="9"/>
      <c r="B106" s="12"/>
    </row>
    <row r="107" spans="1:2" x14ac:dyDescent="0.2">
      <c r="A107" s="9"/>
      <c r="B107" s="12"/>
    </row>
    <row r="108" spans="1:2" x14ac:dyDescent="0.2">
      <c r="A108" s="9"/>
      <c r="B108" s="12"/>
    </row>
    <row r="109" spans="1:2" x14ac:dyDescent="0.2">
      <c r="A109" s="9"/>
      <c r="B109" s="12"/>
    </row>
    <row r="110" spans="1:2" x14ac:dyDescent="0.2">
      <c r="A110" s="9"/>
      <c r="B110" s="12"/>
    </row>
    <row r="111" spans="1:2" x14ac:dyDescent="0.2">
      <c r="A111" s="9"/>
      <c r="B111" s="12"/>
    </row>
    <row r="112" spans="1:2" x14ac:dyDescent="0.2">
      <c r="A112" s="9"/>
      <c r="B112" s="12"/>
    </row>
    <row r="113" spans="1:2" x14ac:dyDescent="0.2">
      <c r="A113" s="9"/>
      <c r="B113" s="12"/>
    </row>
    <row r="114" spans="1:2" x14ac:dyDescent="0.2">
      <c r="A114" s="9"/>
      <c r="B114" s="12"/>
    </row>
    <row r="115" spans="1:2" x14ac:dyDescent="0.2">
      <c r="A115" s="9"/>
      <c r="B115" s="12"/>
    </row>
    <row r="116" spans="1:2" x14ac:dyDescent="0.2">
      <c r="A116" s="9"/>
      <c r="B116" s="12"/>
    </row>
    <row r="117" spans="1:2" x14ac:dyDescent="0.2">
      <c r="A117" s="9"/>
      <c r="B117" s="12"/>
    </row>
    <row r="118" spans="1:2" x14ac:dyDescent="0.2">
      <c r="A118" s="9"/>
      <c r="B118" s="12"/>
    </row>
    <row r="119" spans="1:2" x14ac:dyDescent="0.2">
      <c r="A119" s="9"/>
      <c r="B119" s="12"/>
    </row>
    <row r="120" spans="1:2" x14ac:dyDescent="0.2">
      <c r="A120" s="9"/>
      <c r="B120" s="12"/>
    </row>
    <row r="121" spans="1:2" x14ac:dyDescent="0.2">
      <c r="A121" s="9"/>
      <c r="B121" s="12"/>
    </row>
    <row r="122" spans="1:2" x14ac:dyDescent="0.2">
      <c r="A122" s="9"/>
      <c r="B122" s="12"/>
    </row>
    <row r="123" spans="1:2" x14ac:dyDescent="0.2">
      <c r="A123" s="9"/>
      <c r="B123" s="12"/>
    </row>
    <row r="124" spans="1:2" x14ac:dyDescent="0.2">
      <c r="B124" s="12"/>
    </row>
    <row r="125" spans="1:2" x14ac:dyDescent="0.2">
      <c r="B125" s="12"/>
    </row>
    <row r="126" spans="1:2" x14ac:dyDescent="0.2">
      <c r="B126" s="12"/>
    </row>
    <row r="127" spans="1:2" x14ac:dyDescent="0.2">
      <c r="B127" s="12"/>
    </row>
    <row r="128" spans="1:2" x14ac:dyDescent="0.2">
      <c r="B128" s="12"/>
    </row>
    <row r="129" spans="2:2" x14ac:dyDescent="0.2">
      <c r="B129" s="12"/>
    </row>
    <row r="130" spans="2:2" x14ac:dyDescent="0.2">
      <c r="B130" s="12"/>
    </row>
    <row r="131" spans="2:2" x14ac:dyDescent="0.2">
      <c r="B131" s="12"/>
    </row>
    <row r="132" spans="2:2" x14ac:dyDescent="0.2">
      <c r="B132" s="12"/>
    </row>
    <row r="133" spans="2:2" x14ac:dyDescent="0.2">
      <c r="B133" s="12"/>
    </row>
    <row r="134" spans="2:2" x14ac:dyDescent="0.2">
      <c r="B134" s="12"/>
    </row>
    <row r="135" spans="2:2" x14ac:dyDescent="0.2">
      <c r="B135" s="12"/>
    </row>
    <row r="136" spans="2:2" x14ac:dyDescent="0.2">
      <c r="B136" s="12"/>
    </row>
    <row r="137" spans="2:2" x14ac:dyDescent="0.2">
      <c r="B137" s="12"/>
    </row>
    <row r="138" spans="2:2" x14ac:dyDescent="0.2">
      <c r="B138" s="12"/>
    </row>
    <row r="139" spans="2:2" x14ac:dyDescent="0.2">
      <c r="B139" s="12"/>
    </row>
    <row r="140" spans="2:2" x14ac:dyDescent="0.2">
      <c r="B140" s="12"/>
    </row>
    <row r="141" spans="2:2" x14ac:dyDescent="0.2">
      <c r="B141" s="12"/>
    </row>
    <row r="142" spans="2:2" x14ac:dyDescent="0.2">
      <c r="B142" s="12"/>
    </row>
  </sheetData>
  <autoFilter ref="A1:F16"/>
  <customSheetViews>
    <customSheetView guid="{6F693461-5D9A-41C5-9310-6E0983638179}" showAutoFilter="1">
      <pane xSplit="6" ySplit="1" topLeftCell="G2" activePane="bottomRight" state="frozen"/>
      <selection pane="bottomRight" activeCell="E15" sqref="E15"/>
      <pageMargins left="0.7" right="0.7" top="0.75" bottom="0.75" header="0.3" footer="0.3"/>
      <pageSetup paperSize="9" orientation="portrait" r:id="rId1"/>
      <autoFilter ref="A1:F1"/>
    </customSheetView>
    <customSheetView guid="{DFB650FF-5625-48B2-918C-CDD8ECCA6B7F}" showAutoFilter="1" state="veryHidden">
      <pane xSplit="6" ySplit="1" topLeftCell="G2" activePane="bottomRight" state="frozen"/>
      <selection pane="bottomRight" activeCell="E28" sqref="E28"/>
      <pageMargins left="0.7" right="0.7" top="0.75" bottom="0.75" header="0.3" footer="0.3"/>
      <pageSetup paperSize="9" orientation="portrait" r:id="rId2"/>
      <autoFilter ref="A1:F16"/>
    </customSheetView>
  </customSheetView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1"/>
  <sheetViews>
    <sheetView workbookViewId="0">
      <selection activeCell="F37" sqref="F37"/>
    </sheetView>
  </sheetViews>
  <sheetFormatPr defaultRowHeight="12.75" x14ac:dyDescent="0.2"/>
  <cols>
    <col min="1" max="1" width="14.5703125" customWidth="1"/>
    <col min="2" max="2" width="15.42578125" bestFit="1" customWidth="1"/>
    <col min="3" max="3" width="13.28515625" bestFit="1" customWidth="1"/>
    <col min="4" max="4" width="10.28515625" bestFit="1" customWidth="1"/>
    <col min="5" max="5" width="10.140625" bestFit="1" customWidth="1"/>
    <col min="6" max="6" width="10.28515625" bestFit="1" customWidth="1"/>
    <col min="7" max="7" width="17.140625" customWidth="1"/>
  </cols>
  <sheetData>
    <row r="1" spans="1:8" x14ac:dyDescent="0.2">
      <c r="A1" s="22"/>
      <c r="B1" s="22" t="s">
        <v>2</v>
      </c>
      <c r="C1" s="22" t="s">
        <v>3</v>
      </c>
      <c r="D1" s="22" t="s">
        <v>4</v>
      </c>
      <c r="E1" s="22" t="s">
        <v>70</v>
      </c>
      <c r="F1" t="s">
        <v>5</v>
      </c>
      <c r="G1" t="s">
        <v>2</v>
      </c>
      <c r="H1" t="s">
        <v>73</v>
      </c>
    </row>
    <row r="2" spans="1:8" ht="18.75" customHeight="1" x14ac:dyDescent="0.2">
      <c r="A2" s="20" t="str">
        <f>июнь!I1</f>
        <v>Запуск1 Июнь</v>
      </c>
      <c r="B2" s="23">
        <v>42472.75</v>
      </c>
      <c r="C2" s="23">
        <v>42479.75</v>
      </c>
      <c r="D2" s="23">
        <v>42480.75</v>
      </c>
      <c r="E2" s="23">
        <v>42485.75</v>
      </c>
      <c r="F2" s="23">
        <v>42475</v>
      </c>
      <c r="G2" t="s">
        <v>3</v>
      </c>
    </row>
    <row r="3" spans="1:8" ht="18.75" customHeight="1" x14ac:dyDescent="0.2">
      <c r="A3" s="20" t="str">
        <f>июнь!J1</f>
        <v>Запуск2 Июнь</v>
      </c>
      <c r="B3" s="23">
        <v>42479.75</v>
      </c>
      <c r="C3" s="23">
        <v>42482.75</v>
      </c>
      <c r="D3" s="23">
        <v>42482.75</v>
      </c>
      <c r="E3" s="23">
        <v>42482</v>
      </c>
      <c r="F3" s="23">
        <v>42482</v>
      </c>
      <c r="G3" t="s">
        <v>4</v>
      </c>
    </row>
    <row r="4" spans="1:8" ht="18.75" customHeight="1" x14ac:dyDescent="0.2">
      <c r="A4" s="20"/>
      <c r="B4" s="23"/>
      <c r="C4" s="23"/>
      <c r="D4" s="23"/>
      <c r="E4" s="23"/>
      <c r="F4" s="23"/>
      <c r="G4" t="s">
        <v>5</v>
      </c>
    </row>
    <row r="6" spans="1:8" x14ac:dyDescent="0.2">
      <c r="A6" s="28">
        <v>42370</v>
      </c>
      <c r="B6" s="28">
        <v>42435</v>
      </c>
    </row>
    <row r="7" spans="1:8" x14ac:dyDescent="0.2">
      <c r="A7" s="28">
        <v>42371</v>
      </c>
      <c r="B7" s="28">
        <v>42436</v>
      </c>
    </row>
    <row r="8" spans="1:8" x14ac:dyDescent="0.2">
      <c r="A8" s="28">
        <v>42372</v>
      </c>
      <c r="B8" s="28">
        <v>42437</v>
      </c>
    </row>
    <row r="9" spans="1:8" x14ac:dyDescent="0.2">
      <c r="A9" s="28">
        <v>42373</v>
      </c>
      <c r="B9" s="28">
        <v>42490</v>
      </c>
    </row>
    <row r="10" spans="1:8" x14ac:dyDescent="0.2">
      <c r="A10" s="28">
        <v>42374</v>
      </c>
      <c r="B10" s="28">
        <v>42491</v>
      </c>
    </row>
    <row r="11" spans="1:8" x14ac:dyDescent="0.2">
      <c r="A11" s="28">
        <v>42375</v>
      </c>
      <c r="B11" s="28">
        <v>42492</v>
      </c>
    </row>
    <row r="12" spans="1:8" x14ac:dyDescent="0.2">
      <c r="A12" s="28"/>
      <c r="B12" s="28">
        <v>42493</v>
      </c>
    </row>
    <row r="13" spans="1:8" x14ac:dyDescent="0.2">
      <c r="A13" s="28">
        <v>42376</v>
      </c>
      <c r="B13" s="28">
        <v>42497</v>
      </c>
    </row>
    <row r="14" spans="1:8" x14ac:dyDescent="0.2">
      <c r="A14" s="28">
        <v>42377</v>
      </c>
      <c r="B14" s="28">
        <v>42498</v>
      </c>
    </row>
    <row r="15" spans="1:8" x14ac:dyDescent="0.2">
      <c r="A15" s="28">
        <v>42378</v>
      </c>
      <c r="B15" s="28">
        <v>42499</v>
      </c>
    </row>
    <row r="16" spans="1:8" x14ac:dyDescent="0.2">
      <c r="A16" s="28">
        <v>42379</v>
      </c>
      <c r="B16" s="28">
        <v>42532</v>
      </c>
    </row>
    <row r="17" spans="1:2" x14ac:dyDescent="0.2">
      <c r="A17" s="28">
        <v>42420</v>
      </c>
      <c r="B17" s="28">
        <v>42533</v>
      </c>
    </row>
    <row r="18" spans="1:2" x14ac:dyDescent="0.2">
      <c r="A18" s="28">
        <v>42421</v>
      </c>
      <c r="B18" s="28">
        <v>42534</v>
      </c>
    </row>
    <row r="19" spans="1:2" x14ac:dyDescent="0.2">
      <c r="A19" s="28">
        <v>42422</v>
      </c>
      <c r="B19" s="28">
        <v>42678</v>
      </c>
    </row>
    <row r="20" spans="1:2" x14ac:dyDescent="0.2">
      <c r="A20" s="28">
        <v>42423</v>
      </c>
      <c r="B20" s="28">
        <v>42679</v>
      </c>
    </row>
    <row r="21" spans="1:2" x14ac:dyDescent="0.2">
      <c r="A21" s="28">
        <v>42735</v>
      </c>
      <c r="B21" s="28">
        <v>42680</v>
      </c>
    </row>
  </sheetData>
  <customSheetViews>
    <customSheetView guid="{6F693461-5D9A-41C5-9310-6E0983638179}">
      <selection activeCell="A4" sqref="A4"/>
      <pageMargins left="0.7" right="0.7" top="0.75" bottom="0.75" header="0.3" footer="0.3"/>
    </customSheetView>
    <customSheetView guid="{DFB650FF-5625-48B2-918C-CDD8ECCA6B7F}" state="hidden">
      <selection activeCell="F37" sqref="F3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customSheetViews>
    <customSheetView guid="{DFB650FF-5625-48B2-918C-CDD8ECCA6B7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июнь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Ракитин И.О.</dc:creator>
  <cp:lastModifiedBy>Ракитин И.О.</cp:lastModifiedBy>
  <dcterms:created xsi:type="dcterms:W3CDTF">2016-03-29T04:59:49Z</dcterms:created>
  <dcterms:modified xsi:type="dcterms:W3CDTF">2016-05-23T12:38:53Z</dcterms:modified>
</cp:coreProperties>
</file>